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Pol'!$A$1:$U$34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4" i="12" l="1"/>
  <c r="F39" i="1" s="1"/>
  <c r="F40" i="1" s="1"/>
  <c r="G23" i="1" s="1"/>
  <c r="AD24" i="12"/>
  <c r="G39" i="1" s="1"/>
  <c r="G40" i="1" s="1"/>
  <c r="G25" i="1" s="1"/>
  <c r="BA21" i="12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I20" i="1"/>
  <c r="I19" i="1"/>
  <c r="I18" i="1"/>
  <c r="I16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U8" i="12" l="1"/>
  <c r="O8" i="12"/>
  <c r="K8" i="12"/>
  <c r="Q8" i="12"/>
  <c r="I8" i="12"/>
  <c r="G29" i="1"/>
  <c r="I39" i="1"/>
  <c r="I40" i="1" s="1"/>
  <c r="J39" i="1" s="1"/>
  <c r="J40" i="1" s="1"/>
  <c r="G28" i="1"/>
  <c r="M8" i="12"/>
  <c r="G8" i="12"/>
  <c r="I47" i="1" l="1"/>
  <c r="G24" i="12"/>
  <c r="I17" i="1" l="1"/>
  <c r="I21" i="1" s="1"/>
  <c r="I4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<sst xmlns="http://schemas.openxmlformats.org/spreadsheetml/2006/main" count="179" uniqueCount="129">
  <si>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</si>
  <si>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</si>
  <si>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</si>
  <si>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</si>
  <si>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</si>
  <si>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</si>
  <si>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</si>
  <si>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</si>
  <si>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</si>
  <si>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</si>
  <si>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</si>
  <si>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</si>
  <si>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</si>
  <si>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</si>
  <si>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</si>
  <si>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</si>
  <si>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</si>
  <si>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</si>
  <si>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</si>
  <si>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</si>
  <si>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</si>
  <si>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</si>
  <si>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</si>
  <si>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</si>
  <si>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</si>
  <si>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</si>
  <si>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</si>
  <si>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</si>
  <si>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</si>
  <si>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</si>
  <si>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</si>
  <si>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</si>
  <si>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</si>
  <si>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</si>
  <si>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</si>
  <si>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</si>
  <si>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</si>
  <si>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</si>
  <si>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</si>
  <si>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</si>
  <si>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</si>
  <si>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</si>
  <si>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</si>
  <si>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</si>
  <si>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</si>
  <si>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SOU Hubálov</t>
  </si>
  <si>
    <t>Hubálov 17</t>
  </si>
  <si>
    <t>Loukovec</t>
  </si>
  <si>
    <t>29411</t>
  </si>
  <si>
    <t>JENA-CZ, společnost s ručením omezeným</t>
  </si>
  <si>
    <t>Kacanovy 11</t>
  </si>
  <si>
    <t>Turnov</t>
  </si>
  <si>
    <t>511 01</t>
  </si>
  <si>
    <t>25295365</t>
  </si>
  <si>
    <t>Celkem za stavbu</t>
  </si>
  <si>
    <t>CZK</t>
  </si>
  <si>
    <t>Rekapitulace dílů</t>
  </si>
  <si>
    <t>Typ dílu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</si>
  <si>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</si>
  <si>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</si>
  <si>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</si>
  <si>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</si>
  <si>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</si>
  <si>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</si>
  <si>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</si>
  <si>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</si>
  <si>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</si>
  <si>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</si>
  <si>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</si>
  <si>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</si>
  <si>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</si>
  <si>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</si>
  <si>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</si>
  <si>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</si>
  <si>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</si>
  <si>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</si>
  <si>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</si>
  <si>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</si>
  <si>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</si>
  <si>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</si>
  <si>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</si>
  <si>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</si>
  <si>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</si>
  <si>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</si>
  <si>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</si>
  <si>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</si>
  <si>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</si>
  <si>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</si>
  <si>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</si>
  <si>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721100014RA0</t>
  </si>
  <si>
    <t>Kanalizace vnitřní, PVC, D 200 mm, zemní práce</t>
  </si>
  <si>
    <t>m</t>
  </si>
  <si>
    <t>POL2_0</t>
  </si>
  <si>
    <t>721100013RA0</t>
  </si>
  <si>
    <t>Kanalizace vnitřní, PVC, D 160 mm, zemní práce</t>
  </si>
  <si>
    <t>721100012RA0</t>
  </si>
  <si>
    <t>Kanalizace vnitřní, PVC, D 125 mm, zemní práce</t>
  </si>
  <si>
    <t>721100011RA0</t>
  </si>
  <si>
    <t>Kanalizace vnitřní, PVC, D 110 mm, zemní práce</t>
  </si>
  <si>
    <t>1,5+4*(0,5)</t>
  </si>
  <si>
    <t>VV</t>
  </si>
  <si>
    <t>721194105R00</t>
  </si>
  <si>
    <t>Vyvedení odpadních výpustek D 50 x 1,8</t>
  </si>
  <si>
    <t>kus</t>
  </si>
  <si>
    <t>POL1_0</t>
  </si>
  <si>
    <t>721110918R00</t>
  </si>
  <si>
    <t>Oprava - propojení dosavadního potrubí DN 200</t>
  </si>
  <si>
    <t>721110916R00</t>
  </si>
  <si>
    <t>Oprava - propojení dosavadního potrubí DN 125</t>
  </si>
  <si>
    <t>721290112R00</t>
  </si>
  <si>
    <t>Zkouška těsnosti kanalizace vodou DN 200</t>
  </si>
  <si>
    <t>721300922R00</t>
  </si>
  <si>
    <t>Pročištění ležatých svodů do DN 300</t>
  </si>
  <si>
    <t>998721101R00</t>
  </si>
  <si>
    <t>Přesun hmot pro vnitřní kanalizaci, výšky do 6 m</t>
  </si>
  <si>
    <t>t</t>
  </si>
  <si>
    <t>721300010RAA</t>
  </si>
  <si>
    <t>Demontáž potrubí ležatého z kameniny, do DN 200, vybourání podlahy, výkop</t>
  </si>
  <si>
    <t>Vybourání rýhy v dlažbách (kameninových, cementových, teracových, čedičových nebo keramických) tloušťky přes 10 mm, vybourání betonové mazaniny tloušťky 150 mm, ruční výkop rýhy v hornině třídy 1- 4, demontáž potrubí z kameninových trub do DN 200, demontáž podlahové vpusti z kameniny (1 kus/10 m potrubí),</t>
  </si>
  <si>
    <t>POP</t>
  </si>
  <si>
    <t>721290821R00</t>
  </si>
  <si>
    <t>Přesun vybouraných hmot - kanalizace, H do 6 m</t>
  </si>
  <si>
    <t/>
  </si>
  <si>
    <t>SUM</t>
  </si>
  <si>
    <t>POPUZIV</t>
  </si>
  <si>
    <t>END</t>
  </si>
  <si>
    <t>Oprava sprch a rozv. v int.bud. SOU Hubálov-ZTI-kan.ležatá</t>
  </si>
  <si>
    <t xml:space="preserve">Slepý rozpočet </t>
  </si>
  <si>
    <t>Slepý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</si>
</sst>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48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5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opLeftCell="B1" zoomScaleNormal="100" zoomScaleSheetLayoutView="75" workbookViewId="0">
      <selection activeCell="E6" sqref="E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1" t="s">
        <v>128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">
      <c r="A2" s="4"/>
      <c r="B2" s="81" t="s">
        <v>40</v>
      </c>
      <c r="C2" s="82"/>
      <c r="D2" s="83"/>
      <c r="E2" s="83" t="s">
        <v>126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1" t="s">
        <v>49</v>
      </c>
      <c r="E11" s="231"/>
      <c r="F11" s="231"/>
      <c r="G11" s="231"/>
      <c r="H11" s="28" t="s">
        <v>33</v>
      </c>
      <c r="I11" s="101" t="s">
        <v>53</v>
      </c>
      <c r="J11" s="11"/>
    </row>
    <row r="12" spans="1:15" ht="15.75" customHeight="1" x14ac:dyDescent="0.2">
      <c r="A12" s="4"/>
      <c r="B12" s="41"/>
      <c r="C12" s="26"/>
      <c r="D12" s="234" t="s">
        <v>50</v>
      </c>
      <c r="E12" s="234"/>
      <c r="F12" s="234"/>
      <c r="G12" s="234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52</v>
      </c>
      <c r="D13" s="235" t="s">
        <v>51</v>
      </c>
      <c r="E13" s="235"/>
      <c r="F13" s="235"/>
      <c r="G13" s="23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0"/>
      <c r="F15" s="230"/>
      <c r="G15" s="232"/>
      <c r="H15" s="232"/>
      <c r="I15" s="232" t="s">
        <v>28</v>
      </c>
      <c r="J15" s="233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11"/>
      <c r="F16" s="212"/>
      <c r="G16" s="211"/>
      <c r="H16" s="212"/>
      <c r="I16" s="211">
        <f>SUMIF(F47:F47,A16,I47:I47)+SUMIF(F47:F47,"PSU",I47:I47)</f>
        <v>0</v>
      </c>
      <c r="J16" s="213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11"/>
      <c r="F17" s="212"/>
      <c r="G17" s="211"/>
      <c r="H17" s="212"/>
      <c r="I17" s="211">
        <f>SUMIF(F47:F47,A17,I47:I47)</f>
        <v>0</v>
      </c>
      <c r="J17" s="213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11"/>
      <c r="F18" s="212"/>
      <c r="G18" s="211"/>
      <c r="H18" s="212"/>
      <c r="I18" s="211">
        <f>SUMIF(F47:F47,A18,I47:I47)</f>
        <v>0</v>
      </c>
      <c r="J18" s="213"/>
    </row>
    <row r="19" spans="1:10" ht="23.25" customHeight="1" x14ac:dyDescent="0.2">
      <c r="A19" s="145" t="s">
        <v>60</v>
      </c>
      <c r="B19" s="146" t="s">
        <v>26</v>
      </c>
      <c r="C19" s="58"/>
      <c r="D19" s="59"/>
      <c r="E19" s="211"/>
      <c r="F19" s="212"/>
      <c r="G19" s="211"/>
      <c r="H19" s="212"/>
      <c r="I19" s="211">
        <f>SUMIF(F47:F47,A19,I47:I47)</f>
        <v>0</v>
      </c>
      <c r="J19" s="213"/>
    </row>
    <row r="20" spans="1:10" ht="23.25" customHeight="1" x14ac:dyDescent="0.2">
      <c r="A20" s="145" t="s">
        <v>61</v>
      </c>
      <c r="B20" s="146" t="s">
        <v>27</v>
      </c>
      <c r="C20" s="58"/>
      <c r="D20" s="59"/>
      <c r="E20" s="211"/>
      <c r="F20" s="212"/>
      <c r="G20" s="211"/>
      <c r="H20" s="212"/>
      <c r="I20" s="211">
        <f>SUMIF(F47:F47,A20,I47:I47)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I23*E23/100</f>
        <v>0</v>
      </c>
      <c r="H24" s="216"/>
      <c r="I24" s="216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I25*E25/100</f>
        <v>0</v>
      </c>
      <c r="H26" s="225"/>
      <c r="I26" s="225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29">
        <f>ZakladDPHSniVypocet+ZakladDPHZaklVypocet</f>
        <v>0</v>
      </c>
      <c r="H28" s="229"/>
      <c r="I28" s="229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27">
        <f>ZakladDPHSni+DPHSni+ZakladDPHZakl+DPHZakl+Zaokrouhleni</f>
        <v>0</v>
      </c>
      <c r="H29" s="227"/>
      <c r="I29" s="227"/>
      <c r="J29" s="12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43712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02"/>
      <c r="D39" s="203"/>
      <c r="E39" s="203"/>
      <c r="F39" s="116">
        <f>' Pol'!AC24</f>
        <v>0</v>
      </c>
      <c r="G39" s="117">
        <f>' Pol'!AD24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04" t="s">
        <v>54</v>
      </c>
      <c r="C40" s="205"/>
      <c r="D40" s="205"/>
      <c r="E40" s="205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56</v>
      </c>
    </row>
    <row r="46" spans="1:10" ht="25.5" customHeight="1" x14ac:dyDescent="0.2">
      <c r="A46" s="131"/>
      <c r="B46" s="134" t="s">
        <v>16</v>
      </c>
      <c r="C46" s="134" t="s">
        <v>5</v>
      </c>
      <c r="D46" s="135"/>
      <c r="E46" s="135"/>
      <c r="F46" s="138" t="s">
        <v>57</v>
      </c>
      <c r="G46" s="138"/>
      <c r="H46" s="138"/>
      <c r="I46" s="206" t="s">
        <v>28</v>
      </c>
      <c r="J46" s="206"/>
    </row>
    <row r="47" spans="1:10" ht="25.5" customHeight="1" x14ac:dyDescent="0.2">
      <c r="A47" s="132"/>
      <c r="B47" s="139" t="s">
        <v>58</v>
      </c>
      <c r="C47" s="208" t="s">
        <v>59</v>
      </c>
      <c r="D47" s="209"/>
      <c r="E47" s="209"/>
      <c r="F47" s="140" t="s">
        <v>24</v>
      </c>
      <c r="G47" s="141"/>
      <c r="H47" s="141"/>
      <c r="I47" s="207">
        <f>' Pol'!G8</f>
        <v>0</v>
      </c>
      <c r="J47" s="207"/>
    </row>
    <row r="48" spans="1:10" ht="25.5" customHeight="1" x14ac:dyDescent="0.2">
      <c r="A48" s="133"/>
      <c r="B48" s="136" t="s">
        <v>1</v>
      </c>
      <c r="C48" s="136"/>
      <c r="D48" s="137"/>
      <c r="E48" s="137"/>
      <c r="F48" s="142"/>
      <c r="G48" s="143"/>
      <c r="H48" s="143"/>
      <c r="I48" s="210">
        <f>I47</f>
        <v>0</v>
      </c>
      <c r="J48" s="210"/>
    </row>
    <row r="49" spans="6:10" x14ac:dyDescent="0.2">
      <c r="F49" s="144"/>
      <c r="G49" s="103"/>
      <c r="H49" s="144"/>
      <c r="I49" s="103"/>
      <c r="J49" s="103"/>
    </row>
    <row r="50" spans="6:10" x14ac:dyDescent="0.2">
      <c r="F50" s="144"/>
      <c r="G50" s="103"/>
      <c r="H50" s="144"/>
      <c r="I50" s="103"/>
      <c r="J50" s="103"/>
    </row>
    <row r="51" spans="6:10" x14ac:dyDescent="0.2">
      <c r="F51" s="144"/>
      <c r="G51" s="103"/>
      <c r="H51" s="144"/>
      <c r="I51" s="103"/>
      <c r="J5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12:G12"/>
    <mergeCell ref="D13:G13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I48:J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79" t="s">
        <v>41</v>
      </c>
      <c r="B2" s="78"/>
      <c r="C2" s="238"/>
      <c r="D2" s="238"/>
      <c r="E2" s="238"/>
      <c r="F2" s="238"/>
      <c r="G2" s="239"/>
    </row>
    <row r="3" spans="1:7" ht="24.95" hidden="1" customHeight="1" x14ac:dyDescent="0.2">
      <c r="A3" s="79" t="s">
        <v>7</v>
      </c>
      <c r="B3" s="78"/>
      <c r="C3" s="238"/>
      <c r="D3" s="238"/>
      <c r="E3" s="238"/>
      <c r="F3" s="238"/>
      <c r="G3" s="239"/>
    </row>
    <row r="4" spans="1:7" ht="24.95" hidden="1" customHeight="1" x14ac:dyDescent="0.2">
      <c r="A4" s="79" t="s">
        <v>8</v>
      </c>
      <c r="B4" s="78"/>
      <c r="C4" s="238"/>
      <c r="D4" s="238"/>
      <c r="E4" s="238"/>
      <c r="F4" s="238"/>
      <c r="G4" s="23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2" t="s">
        <v>127</v>
      </c>
      <c r="B1" s="252"/>
      <c r="C1" s="252"/>
      <c r="D1" s="252"/>
      <c r="E1" s="252"/>
      <c r="F1" s="252"/>
      <c r="G1" s="252"/>
      <c r="AE1" t="s">
        <v>63</v>
      </c>
    </row>
    <row r="2" spans="1:60" ht="24.95" customHeight="1" x14ac:dyDescent="0.2">
      <c r="A2" s="150" t="s">
        <v>62</v>
      </c>
      <c r="B2" s="148"/>
      <c r="C2" s="253" t="s">
        <v>126</v>
      </c>
      <c r="D2" s="254"/>
      <c r="E2" s="254"/>
      <c r="F2" s="254"/>
      <c r="G2" s="255"/>
      <c r="AE2" t="s">
        <v>64</v>
      </c>
    </row>
    <row r="3" spans="1:60" ht="24.95" hidden="1" customHeight="1" x14ac:dyDescent="0.2">
      <c r="A3" s="151" t="s">
        <v>7</v>
      </c>
      <c r="B3" s="149"/>
      <c r="C3" s="256"/>
      <c r="D3" s="256"/>
      <c r="E3" s="256"/>
      <c r="F3" s="256"/>
      <c r="G3" s="257"/>
      <c r="AE3" t="s">
        <v>65</v>
      </c>
    </row>
    <row r="4" spans="1:60" ht="24.95" hidden="1" customHeight="1" x14ac:dyDescent="0.2">
      <c r="A4" s="151" t="s">
        <v>8</v>
      </c>
      <c r="B4" s="149"/>
      <c r="C4" s="258"/>
      <c r="D4" s="256"/>
      <c r="E4" s="256"/>
      <c r="F4" s="256"/>
      <c r="G4" s="257"/>
      <c r="AE4" t="s">
        <v>66</v>
      </c>
    </row>
    <row r="5" spans="1:60" hidden="1" x14ac:dyDescent="0.2">
      <c r="A5" s="152" t="s">
        <v>67</v>
      </c>
      <c r="B5" s="153"/>
      <c r="C5" s="154"/>
      <c r="D5" s="155"/>
      <c r="E5" s="156"/>
      <c r="F5" s="156"/>
      <c r="G5" s="157"/>
      <c r="AE5" t="s">
        <v>68</v>
      </c>
    </row>
    <row r="6" spans="1:60" x14ac:dyDescent="0.2">
      <c r="D6" s="147"/>
    </row>
    <row r="7" spans="1:60" ht="38.25" x14ac:dyDescent="0.2">
      <c r="A7" s="162" t="s">
        <v>69</v>
      </c>
      <c r="B7" s="163" t="s">
        <v>70</v>
      </c>
      <c r="C7" s="163" t="s">
        <v>71</v>
      </c>
      <c r="D7" s="174" t="s">
        <v>72</v>
      </c>
      <c r="E7" s="162" t="s">
        <v>73</v>
      </c>
      <c r="F7" s="158" t="s">
        <v>74</v>
      </c>
      <c r="G7" s="175" t="s">
        <v>28</v>
      </c>
      <c r="H7" s="176" t="s">
        <v>29</v>
      </c>
      <c r="I7" s="176" t="s">
        <v>75</v>
      </c>
      <c r="J7" s="176" t="s">
        <v>30</v>
      </c>
      <c r="K7" s="176" t="s">
        <v>76</v>
      </c>
      <c r="L7" s="176" t="s">
        <v>77</v>
      </c>
      <c r="M7" s="176" t="s">
        <v>78</v>
      </c>
      <c r="N7" s="176" t="s">
        <v>79</v>
      </c>
      <c r="O7" s="176" t="s">
        <v>80</v>
      </c>
      <c r="P7" s="176" t="s">
        <v>81</v>
      </c>
      <c r="Q7" s="176" t="s">
        <v>82</v>
      </c>
      <c r="R7" s="176" t="s">
        <v>83</v>
      </c>
      <c r="S7" s="176" t="s">
        <v>84</v>
      </c>
      <c r="T7" s="176" t="s">
        <v>85</v>
      </c>
      <c r="U7" s="164" t="s">
        <v>86</v>
      </c>
    </row>
    <row r="8" spans="1:60" x14ac:dyDescent="0.2">
      <c r="A8" s="177" t="s">
        <v>87</v>
      </c>
      <c r="B8" s="178" t="s">
        <v>58</v>
      </c>
      <c r="C8" s="179" t="s">
        <v>59</v>
      </c>
      <c r="D8" s="180"/>
      <c r="E8" s="181"/>
      <c r="F8" s="170"/>
      <c r="G8" s="170">
        <f>SUMIF(AE9:AE22,"&lt;&gt;NOR",G9:G22)</f>
        <v>0</v>
      </c>
      <c r="H8" s="170"/>
      <c r="I8" s="170">
        <f>SUM(I9:I22)</f>
        <v>0</v>
      </c>
      <c r="J8" s="170"/>
      <c r="K8" s="170">
        <f>SUM(K9:K22)</f>
        <v>0</v>
      </c>
      <c r="L8" s="170"/>
      <c r="M8" s="170">
        <f>SUM(M9:M22)</f>
        <v>0</v>
      </c>
      <c r="N8" s="170"/>
      <c r="O8" s="170">
        <f>SUM(O9:O22)</f>
        <v>4.3</v>
      </c>
      <c r="P8" s="170"/>
      <c r="Q8" s="170">
        <f>SUM(Q9:Q22)</f>
        <v>3.52</v>
      </c>
      <c r="R8" s="170"/>
      <c r="S8" s="170"/>
      <c r="T8" s="182"/>
      <c r="U8" s="170">
        <f>SUM(U9:U22)</f>
        <v>125.17</v>
      </c>
      <c r="AE8" t="s">
        <v>88</v>
      </c>
    </row>
    <row r="9" spans="1:60" outlineLevel="1" x14ac:dyDescent="0.2">
      <c r="A9" s="160">
        <v>1</v>
      </c>
      <c r="B9" s="165" t="s">
        <v>89</v>
      </c>
      <c r="C9" s="195" t="s">
        <v>90</v>
      </c>
      <c r="D9" s="166" t="s">
        <v>91</v>
      </c>
      <c r="E9" s="168">
        <v>4.5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0</v>
      </c>
      <c r="M9" s="172">
        <f>G9*(1+L9/100)</f>
        <v>0</v>
      </c>
      <c r="N9" s="172">
        <v>0.32984999999999998</v>
      </c>
      <c r="O9" s="172">
        <f>ROUND(E9*N9,2)</f>
        <v>1.48</v>
      </c>
      <c r="P9" s="172">
        <v>0</v>
      </c>
      <c r="Q9" s="172">
        <f>ROUND(E9*P9,2)</f>
        <v>0</v>
      </c>
      <c r="R9" s="172"/>
      <c r="S9" s="172"/>
      <c r="T9" s="173">
        <v>2.36327</v>
      </c>
      <c r="U9" s="172">
        <f>ROUND(E9*T9,2)</f>
        <v>10.63</v>
      </c>
      <c r="V9" s="159"/>
      <c r="W9" s="159"/>
      <c r="X9" s="159"/>
      <c r="Y9" s="159"/>
      <c r="Z9" s="159"/>
      <c r="AA9" s="159"/>
      <c r="AB9" s="159"/>
      <c r="AC9" s="159"/>
      <c r="AD9" s="159"/>
      <c r="AE9" s="159" t="s">
        <v>92</v>
      </c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">
      <c r="A10" s="160">
        <v>2</v>
      </c>
      <c r="B10" s="165" t="s">
        <v>93</v>
      </c>
      <c r="C10" s="195" t="s">
        <v>94</v>
      </c>
      <c r="D10" s="166" t="s">
        <v>91</v>
      </c>
      <c r="E10" s="168">
        <v>5</v>
      </c>
      <c r="F10" s="171"/>
      <c r="G10" s="172">
        <f>ROUND(E10*F10,2)</f>
        <v>0</v>
      </c>
      <c r="H10" s="171"/>
      <c r="I10" s="172">
        <f>ROUND(E10*H10,2)</f>
        <v>0</v>
      </c>
      <c r="J10" s="171"/>
      <c r="K10" s="172">
        <f>ROUND(E10*J10,2)</f>
        <v>0</v>
      </c>
      <c r="L10" s="172">
        <v>0</v>
      </c>
      <c r="M10" s="172">
        <f>G10*(1+L10/100)</f>
        <v>0</v>
      </c>
      <c r="N10" s="172">
        <v>0.32940000000000003</v>
      </c>
      <c r="O10" s="172">
        <f>ROUND(E10*N10,2)</f>
        <v>1.65</v>
      </c>
      <c r="P10" s="172">
        <v>0</v>
      </c>
      <c r="Q10" s="172">
        <f>ROUND(E10*P10,2)</f>
        <v>0</v>
      </c>
      <c r="R10" s="172"/>
      <c r="S10" s="172"/>
      <c r="T10" s="173">
        <v>2.3126000000000002</v>
      </c>
      <c r="U10" s="172">
        <f>ROUND(E10*T10,2)</f>
        <v>11.56</v>
      </c>
      <c r="V10" s="159"/>
      <c r="W10" s="159"/>
      <c r="X10" s="159"/>
      <c r="Y10" s="159"/>
      <c r="Z10" s="159"/>
      <c r="AA10" s="159"/>
      <c r="AB10" s="159"/>
      <c r="AC10" s="159"/>
      <c r="AD10" s="159"/>
      <c r="AE10" s="159" t="s">
        <v>92</v>
      </c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outlineLevel="1" x14ac:dyDescent="0.2">
      <c r="A11" s="160">
        <v>3</v>
      </c>
      <c r="B11" s="165" t="s">
        <v>95</v>
      </c>
      <c r="C11" s="195" t="s">
        <v>96</v>
      </c>
      <c r="D11" s="166" t="s">
        <v>91</v>
      </c>
      <c r="E11" s="168">
        <v>2.5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0</v>
      </c>
      <c r="M11" s="172">
        <f>G11*(1+L11/100)</f>
        <v>0</v>
      </c>
      <c r="N11" s="172">
        <v>0.19428999999999999</v>
      </c>
      <c r="O11" s="172">
        <f>ROUND(E11*N11,2)</f>
        <v>0.49</v>
      </c>
      <c r="P11" s="172">
        <v>0</v>
      </c>
      <c r="Q11" s="172">
        <f>ROUND(E11*P11,2)</f>
        <v>0</v>
      </c>
      <c r="R11" s="172"/>
      <c r="S11" s="172"/>
      <c r="T11" s="173">
        <v>1.86571</v>
      </c>
      <c r="U11" s="172">
        <f>ROUND(E11*T11,2)</f>
        <v>4.66</v>
      </c>
      <c r="V11" s="159"/>
      <c r="W11" s="159"/>
      <c r="X11" s="159"/>
      <c r="Y11" s="159"/>
      <c r="Z11" s="159"/>
      <c r="AA11" s="159"/>
      <c r="AB11" s="159"/>
      <c r="AC11" s="159"/>
      <c r="AD11" s="159"/>
      <c r="AE11" s="159" t="s">
        <v>92</v>
      </c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</row>
    <row r="12" spans="1:60" outlineLevel="1" x14ac:dyDescent="0.2">
      <c r="A12" s="160">
        <v>4</v>
      </c>
      <c r="B12" s="165" t="s">
        <v>97</v>
      </c>
      <c r="C12" s="195" t="s">
        <v>98</v>
      </c>
      <c r="D12" s="166" t="s">
        <v>91</v>
      </c>
      <c r="E12" s="168">
        <v>3.5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0</v>
      </c>
      <c r="M12" s="172">
        <f>G12*(1+L12/100)</f>
        <v>0</v>
      </c>
      <c r="N12" s="172">
        <v>0.19388</v>
      </c>
      <c r="O12" s="172">
        <f>ROUND(E12*N12,2)</f>
        <v>0.68</v>
      </c>
      <c r="P12" s="172">
        <v>0</v>
      </c>
      <c r="Q12" s="172">
        <f>ROUND(E12*P12,2)</f>
        <v>0</v>
      </c>
      <c r="R12" s="172"/>
      <c r="S12" s="172"/>
      <c r="T12" s="173">
        <v>1.8650800000000001</v>
      </c>
      <c r="U12" s="172">
        <f>ROUND(E12*T12,2)</f>
        <v>6.53</v>
      </c>
      <c r="V12" s="159"/>
      <c r="W12" s="159"/>
      <c r="X12" s="159"/>
      <c r="Y12" s="159"/>
      <c r="Z12" s="159"/>
      <c r="AA12" s="159"/>
      <c r="AB12" s="159"/>
      <c r="AC12" s="159"/>
      <c r="AD12" s="159"/>
      <c r="AE12" s="159" t="s">
        <v>92</v>
      </c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outlineLevel="1" x14ac:dyDescent="0.2">
      <c r="A13" s="160"/>
      <c r="B13" s="165"/>
      <c r="C13" s="196" t="s">
        <v>99</v>
      </c>
      <c r="D13" s="167"/>
      <c r="E13" s="169">
        <v>3.5</v>
      </c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3"/>
      <c r="U13" s="172"/>
      <c r="V13" s="159"/>
      <c r="W13" s="159"/>
      <c r="X13" s="159"/>
      <c r="Y13" s="159"/>
      <c r="Z13" s="159"/>
      <c r="AA13" s="159"/>
      <c r="AB13" s="159"/>
      <c r="AC13" s="159"/>
      <c r="AD13" s="159"/>
      <c r="AE13" s="159" t="s">
        <v>100</v>
      </c>
      <c r="AF13" s="159">
        <v>0</v>
      </c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outlineLevel="1" x14ac:dyDescent="0.2">
      <c r="A14" s="160">
        <v>5</v>
      </c>
      <c r="B14" s="165" t="s">
        <v>101</v>
      </c>
      <c r="C14" s="195" t="s">
        <v>102</v>
      </c>
      <c r="D14" s="166" t="s">
        <v>103</v>
      </c>
      <c r="E14" s="168">
        <v>5</v>
      </c>
      <c r="F14" s="171"/>
      <c r="G14" s="172">
        <f t="shared" ref="G14:G20" si="0">ROUND(E14*F14,2)</f>
        <v>0</v>
      </c>
      <c r="H14" s="171"/>
      <c r="I14" s="172">
        <f t="shared" ref="I14:I20" si="1">ROUND(E14*H14,2)</f>
        <v>0</v>
      </c>
      <c r="J14" s="171"/>
      <c r="K14" s="172">
        <f t="shared" ref="K14:K20" si="2">ROUND(E14*J14,2)</f>
        <v>0</v>
      </c>
      <c r="L14" s="172">
        <v>0</v>
      </c>
      <c r="M14" s="172">
        <f t="shared" ref="M14:M20" si="3">G14*(1+L14/100)</f>
        <v>0</v>
      </c>
      <c r="N14" s="172">
        <v>0</v>
      </c>
      <c r="O14" s="172">
        <f t="shared" ref="O14:O20" si="4">ROUND(E14*N14,2)</f>
        <v>0</v>
      </c>
      <c r="P14" s="172">
        <v>0</v>
      </c>
      <c r="Q14" s="172">
        <f t="shared" ref="Q14:Q20" si="5">ROUND(E14*P14,2)</f>
        <v>0</v>
      </c>
      <c r="R14" s="172"/>
      <c r="S14" s="172"/>
      <c r="T14" s="173">
        <v>0.17399999999999999</v>
      </c>
      <c r="U14" s="172">
        <f t="shared" ref="U14:U20" si="6">ROUND(E14*T14,2)</f>
        <v>0.87</v>
      </c>
      <c r="V14" s="159"/>
      <c r="W14" s="159"/>
      <c r="X14" s="159"/>
      <c r="Y14" s="159"/>
      <c r="Z14" s="159"/>
      <c r="AA14" s="159"/>
      <c r="AB14" s="159"/>
      <c r="AC14" s="159"/>
      <c r="AD14" s="159"/>
      <c r="AE14" s="159" t="s">
        <v>104</v>
      </c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outlineLevel="1" x14ac:dyDescent="0.2">
      <c r="A15" s="160">
        <v>6</v>
      </c>
      <c r="B15" s="165" t="s">
        <v>105</v>
      </c>
      <c r="C15" s="195" t="s">
        <v>106</v>
      </c>
      <c r="D15" s="166" t="s">
        <v>103</v>
      </c>
      <c r="E15" s="168">
        <v>2</v>
      </c>
      <c r="F15" s="171"/>
      <c r="G15" s="172">
        <f t="shared" si="0"/>
        <v>0</v>
      </c>
      <c r="H15" s="171"/>
      <c r="I15" s="172">
        <f t="shared" si="1"/>
        <v>0</v>
      </c>
      <c r="J15" s="171"/>
      <c r="K15" s="172">
        <f t="shared" si="2"/>
        <v>0</v>
      </c>
      <c r="L15" s="172">
        <v>0</v>
      </c>
      <c r="M15" s="172">
        <f t="shared" si="3"/>
        <v>0</v>
      </c>
      <c r="N15" s="172">
        <v>2.0899999999999998E-3</v>
      </c>
      <c r="O15" s="172">
        <f t="shared" si="4"/>
        <v>0</v>
      </c>
      <c r="P15" s="172">
        <v>0</v>
      </c>
      <c r="Q15" s="172">
        <f t="shared" si="5"/>
        <v>0</v>
      </c>
      <c r="R15" s="172"/>
      <c r="S15" s="172"/>
      <c r="T15" s="173">
        <v>1.744</v>
      </c>
      <c r="U15" s="172">
        <f t="shared" si="6"/>
        <v>3.49</v>
      </c>
      <c r="V15" s="159"/>
      <c r="W15" s="159"/>
      <c r="X15" s="159"/>
      <c r="Y15" s="159"/>
      <c r="Z15" s="159"/>
      <c r="AA15" s="159"/>
      <c r="AB15" s="159"/>
      <c r="AC15" s="159"/>
      <c r="AD15" s="159"/>
      <c r="AE15" s="159" t="s">
        <v>104</v>
      </c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</row>
    <row r="16" spans="1:60" outlineLevel="1" x14ac:dyDescent="0.2">
      <c r="A16" s="160">
        <v>7</v>
      </c>
      <c r="B16" s="165" t="s">
        <v>107</v>
      </c>
      <c r="C16" s="195" t="s">
        <v>108</v>
      </c>
      <c r="D16" s="166" t="s">
        <v>103</v>
      </c>
      <c r="E16" s="168">
        <v>1</v>
      </c>
      <c r="F16" s="171"/>
      <c r="G16" s="172">
        <f t="shared" si="0"/>
        <v>0</v>
      </c>
      <c r="H16" s="171"/>
      <c r="I16" s="172">
        <f t="shared" si="1"/>
        <v>0</v>
      </c>
      <c r="J16" s="171"/>
      <c r="K16" s="172">
        <f t="shared" si="2"/>
        <v>0</v>
      </c>
      <c r="L16" s="172">
        <v>0</v>
      </c>
      <c r="M16" s="172">
        <f t="shared" si="3"/>
        <v>0</v>
      </c>
      <c r="N16" s="172">
        <v>1.3600000000000001E-3</v>
      </c>
      <c r="O16" s="172">
        <f t="shared" si="4"/>
        <v>0</v>
      </c>
      <c r="P16" s="172">
        <v>0</v>
      </c>
      <c r="Q16" s="172">
        <f t="shared" si="5"/>
        <v>0</v>
      </c>
      <c r="R16" s="172"/>
      <c r="S16" s="172"/>
      <c r="T16" s="173">
        <v>1.33</v>
      </c>
      <c r="U16" s="172">
        <f t="shared" si="6"/>
        <v>1.33</v>
      </c>
      <c r="V16" s="159"/>
      <c r="W16" s="159"/>
      <c r="X16" s="159"/>
      <c r="Y16" s="159"/>
      <c r="Z16" s="159"/>
      <c r="AA16" s="159"/>
      <c r="AB16" s="159"/>
      <c r="AC16" s="159"/>
      <c r="AD16" s="159"/>
      <c r="AE16" s="159" t="s">
        <v>104</v>
      </c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</row>
    <row r="17" spans="1:60" outlineLevel="1" x14ac:dyDescent="0.2">
      <c r="A17" s="160">
        <v>8</v>
      </c>
      <c r="B17" s="165" t="s">
        <v>109</v>
      </c>
      <c r="C17" s="195" t="s">
        <v>110</v>
      </c>
      <c r="D17" s="166" t="s">
        <v>91</v>
      </c>
      <c r="E17" s="168">
        <v>15.5</v>
      </c>
      <c r="F17" s="171"/>
      <c r="G17" s="172">
        <f t="shared" si="0"/>
        <v>0</v>
      </c>
      <c r="H17" s="171"/>
      <c r="I17" s="172">
        <f t="shared" si="1"/>
        <v>0</v>
      </c>
      <c r="J17" s="171"/>
      <c r="K17" s="172">
        <f t="shared" si="2"/>
        <v>0</v>
      </c>
      <c r="L17" s="172">
        <v>0</v>
      </c>
      <c r="M17" s="172">
        <f t="shared" si="3"/>
        <v>0</v>
      </c>
      <c r="N17" s="172">
        <v>0</v>
      </c>
      <c r="O17" s="172">
        <f t="shared" si="4"/>
        <v>0</v>
      </c>
      <c r="P17" s="172">
        <v>0</v>
      </c>
      <c r="Q17" s="172">
        <f t="shared" si="5"/>
        <v>0</v>
      </c>
      <c r="R17" s="172"/>
      <c r="S17" s="172"/>
      <c r="T17" s="173">
        <v>5.8999999999999997E-2</v>
      </c>
      <c r="U17" s="172">
        <f t="shared" si="6"/>
        <v>0.91</v>
      </c>
      <c r="V17" s="159"/>
      <c r="W17" s="159"/>
      <c r="X17" s="159"/>
      <c r="Y17" s="159"/>
      <c r="Z17" s="159"/>
      <c r="AA17" s="159"/>
      <c r="AB17" s="159"/>
      <c r="AC17" s="159"/>
      <c r="AD17" s="159"/>
      <c r="AE17" s="159" t="s">
        <v>104</v>
      </c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outlineLevel="1" x14ac:dyDescent="0.2">
      <c r="A18" s="160">
        <v>9</v>
      </c>
      <c r="B18" s="165" t="s">
        <v>111</v>
      </c>
      <c r="C18" s="195" t="s">
        <v>112</v>
      </c>
      <c r="D18" s="166" t="s">
        <v>91</v>
      </c>
      <c r="E18" s="168">
        <v>15.5</v>
      </c>
      <c r="F18" s="171"/>
      <c r="G18" s="172">
        <f t="shared" si="0"/>
        <v>0</v>
      </c>
      <c r="H18" s="171"/>
      <c r="I18" s="172">
        <f t="shared" si="1"/>
        <v>0</v>
      </c>
      <c r="J18" s="171"/>
      <c r="K18" s="172">
        <f t="shared" si="2"/>
        <v>0</v>
      </c>
      <c r="L18" s="172">
        <v>0</v>
      </c>
      <c r="M18" s="172">
        <f t="shared" si="3"/>
        <v>0</v>
      </c>
      <c r="N18" s="172">
        <v>0</v>
      </c>
      <c r="O18" s="172">
        <f t="shared" si="4"/>
        <v>0</v>
      </c>
      <c r="P18" s="172">
        <v>0</v>
      </c>
      <c r="Q18" s="172">
        <f t="shared" si="5"/>
        <v>0</v>
      </c>
      <c r="R18" s="172"/>
      <c r="S18" s="172"/>
      <c r="T18" s="173">
        <v>0.46500000000000002</v>
      </c>
      <c r="U18" s="172">
        <f t="shared" si="6"/>
        <v>7.21</v>
      </c>
      <c r="V18" s="159"/>
      <c r="W18" s="159"/>
      <c r="X18" s="159"/>
      <c r="Y18" s="159"/>
      <c r="Z18" s="159"/>
      <c r="AA18" s="159"/>
      <c r="AB18" s="159"/>
      <c r="AC18" s="159"/>
      <c r="AD18" s="159"/>
      <c r="AE18" s="159" t="s">
        <v>104</v>
      </c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</row>
    <row r="19" spans="1:60" outlineLevel="1" x14ac:dyDescent="0.2">
      <c r="A19" s="160">
        <v>10</v>
      </c>
      <c r="B19" s="165" t="s">
        <v>113</v>
      </c>
      <c r="C19" s="195" t="s">
        <v>114</v>
      </c>
      <c r="D19" s="166" t="s">
        <v>115</v>
      </c>
      <c r="E19" s="168">
        <v>4.3</v>
      </c>
      <c r="F19" s="171"/>
      <c r="G19" s="172">
        <f t="shared" si="0"/>
        <v>0</v>
      </c>
      <c r="H19" s="171"/>
      <c r="I19" s="172">
        <f t="shared" si="1"/>
        <v>0</v>
      </c>
      <c r="J19" s="171"/>
      <c r="K19" s="172">
        <f t="shared" si="2"/>
        <v>0</v>
      </c>
      <c r="L19" s="172">
        <v>0</v>
      </c>
      <c r="M19" s="172">
        <f t="shared" si="3"/>
        <v>0</v>
      </c>
      <c r="N19" s="172">
        <v>0</v>
      </c>
      <c r="O19" s="172">
        <f t="shared" si="4"/>
        <v>0</v>
      </c>
      <c r="P19" s="172">
        <v>0</v>
      </c>
      <c r="Q19" s="172">
        <f t="shared" si="5"/>
        <v>0</v>
      </c>
      <c r="R19" s="172"/>
      <c r="S19" s="172"/>
      <c r="T19" s="173">
        <v>1.47</v>
      </c>
      <c r="U19" s="172">
        <f t="shared" si="6"/>
        <v>6.32</v>
      </c>
      <c r="V19" s="159"/>
      <c r="W19" s="159"/>
      <c r="X19" s="159"/>
      <c r="Y19" s="159"/>
      <c r="Z19" s="159"/>
      <c r="AA19" s="159"/>
      <c r="AB19" s="159"/>
      <c r="AC19" s="159"/>
      <c r="AD19" s="159"/>
      <c r="AE19" s="159" t="s">
        <v>104</v>
      </c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</row>
    <row r="20" spans="1:60" ht="22.5" outlineLevel="1" x14ac:dyDescent="0.2">
      <c r="A20" s="160">
        <v>11</v>
      </c>
      <c r="B20" s="165" t="s">
        <v>116</v>
      </c>
      <c r="C20" s="195" t="s">
        <v>117</v>
      </c>
      <c r="D20" s="166" t="s">
        <v>91</v>
      </c>
      <c r="E20" s="168">
        <v>15.5</v>
      </c>
      <c r="F20" s="171"/>
      <c r="G20" s="172">
        <f t="shared" si="0"/>
        <v>0</v>
      </c>
      <c r="H20" s="171"/>
      <c r="I20" s="172">
        <f t="shared" si="1"/>
        <v>0</v>
      </c>
      <c r="J20" s="171"/>
      <c r="K20" s="172">
        <f t="shared" si="2"/>
        <v>0</v>
      </c>
      <c r="L20" s="172">
        <v>0</v>
      </c>
      <c r="M20" s="172">
        <f t="shared" si="3"/>
        <v>0</v>
      </c>
      <c r="N20" s="172">
        <v>0</v>
      </c>
      <c r="O20" s="172">
        <f t="shared" si="4"/>
        <v>0</v>
      </c>
      <c r="P20" s="172">
        <v>0.22716</v>
      </c>
      <c r="Q20" s="172">
        <f t="shared" si="5"/>
        <v>3.52</v>
      </c>
      <c r="R20" s="172"/>
      <c r="S20" s="172"/>
      <c r="T20" s="173">
        <v>3.8558400000000002</v>
      </c>
      <c r="U20" s="172">
        <f t="shared" si="6"/>
        <v>59.77</v>
      </c>
      <c r="V20" s="159"/>
      <c r="W20" s="159"/>
      <c r="X20" s="159"/>
      <c r="Y20" s="159"/>
      <c r="Z20" s="159"/>
      <c r="AA20" s="159"/>
      <c r="AB20" s="159"/>
      <c r="AC20" s="159"/>
      <c r="AD20" s="159"/>
      <c r="AE20" s="159" t="s">
        <v>92</v>
      </c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</row>
    <row r="21" spans="1:60" ht="45" outlineLevel="1" x14ac:dyDescent="0.2">
      <c r="A21" s="160"/>
      <c r="B21" s="165"/>
      <c r="C21" s="259" t="s">
        <v>118</v>
      </c>
      <c r="D21" s="260"/>
      <c r="E21" s="261"/>
      <c r="F21" s="262"/>
      <c r="G21" s="263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3"/>
      <c r="U21" s="172"/>
      <c r="V21" s="159"/>
      <c r="W21" s="159"/>
      <c r="X21" s="159"/>
      <c r="Y21" s="159"/>
      <c r="Z21" s="159"/>
      <c r="AA21" s="159"/>
      <c r="AB21" s="159"/>
      <c r="AC21" s="159"/>
      <c r="AD21" s="159"/>
      <c r="AE21" s="159" t="s">
        <v>119</v>
      </c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61" t="str">
        <f>C21</f>
        <v>Vybourání rýhy v dlažbách (kameninových, cementových, teracových, čedičových nebo keramických) tloušťky přes 10 mm, vybourání betonové mazaniny tloušťky 150 mm, ruční výkop rýhy v hornině třídy 1- 4, demontáž potrubí z kameninových trub do DN 200, demontáž podlahové vpusti z kameniny (1 kus/10 m potrubí),</v>
      </c>
      <c r="BB21" s="159"/>
      <c r="BC21" s="159"/>
      <c r="BD21" s="159"/>
      <c r="BE21" s="159"/>
      <c r="BF21" s="159"/>
      <c r="BG21" s="159"/>
      <c r="BH21" s="159"/>
    </row>
    <row r="22" spans="1:60" outlineLevel="1" x14ac:dyDescent="0.2">
      <c r="A22" s="183">
        <v>12</v>
      </c>
      <c r="B22" s="184" t="s">
        <v>120</v>
      </c>
      <c r="C22" s="197" t="s">
        <v>121</v>
      </c>
      <c r="D22" s="185" t="s">
        <v>115</v>
      </c>
      <c r="E22" s="186">
        <v>3.52</v>
      </c>
      <c r="F22" s="187"/>
      <c r="G22" s="188">
        <f>ROUND(E22*F22,2)</f>
        <v>0</v>
      </c>
      <c r="H22" s="187"/>
      <c r="I22" s="188">
        <f>ROUND(E22*H22,2)</f>
        <v>0</v>
      </c>
      <c r="J22" s="187"/>
      <c r="K22" s="188">
        <f>ROUND(E22*J22,2)</f>
        <v>0</v>
      </c>
      <c r="L22" s="188">
        <v>0</v>
      </c>
      <c r="M22" s="188">
        <f>G22*(1+L22/100)</f>
        <v>0</v>
      </c>
      <c r="N22" s="188">
        <v>0</v>
      </c>
      <c r="O22" s="188">
        <f>ROUND(E22*N22,2)</f>
        <v>0</v>
      </c>
      <c r="P22" s="188">
        <v>0</v>
      </c>
      <c r="Q22" s="188">
        <f>ROUND(E22*P22,2)</f>
        <v>0</v>
      </c>
      <c r="R22" s="188"/>
      <c r="S22" s="188"/>
      <c r="T22" s="189">
        <v>3.379</v>
      </c>
      <c r="U22" s="188">
        <f>ROUND(E22*T22,2)</f>
        <v>11.89</v>
      </c>
      <c r="V22" s="159"/>
      <c r="W22" s="159"/>
      <c r="X22" s="159"/>
      <c r="Y22" s="159"/>
      <c r="Z22" s="159"/>
      <c r="AA22" s="159"/>
      <c r="AB22" s="159"/>
      <c r="AC22" s="159"/>
      <c r="AD22" s="159"/>
      <c r="AE22" s="159" t="s">
        <v>104</v>
      </c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</row>
    <row r="23" spans="1:60" x14ac:dyDescent="0.2">
      <c r="A23" s="6"/>
      <c r="B23" s="7" t="s">
        <v>122</v>
      </c>
      <c r="C23" s="198" t="s">
        <v>122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C23">
        <v>15</v>
      </c>
      <c r="AD23">
        <v>21</v>
      </c>
    </row>
    <row r="24" spans="1:60" x14ac:dyDescent="0.2">
      <c r="A24" s="190"/>
      <c r="B24" s="191">
        <v>26</v>
      </c>
      <c r="C24" s="199" t="s">
        <v>122</v>
      </c>
      <c r="D24" s="192"/>
      <c r="E24" s="193"/>
      <c r="F24" s="193"/>
      <c r="G24" s="194">
        <f>G8</f>
        <v>0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C24">
        <f>SUMIF(L7:L22,AC23,G7:G22)</f>
        <v>0</v>
      </c>
      <c r="AD24">
        <f>SUMIF(L7:L22,AD23,G7:G22)</f>
        <v>0</v>
      </c>
      <c r="AE24" t="s">
        <v>123</v>
      </c>
    </row>
    <row r="25" spans="1:60" x14ac:dyDescent="0.2">
      <c r="A25" s="6"/>
      <c r="B25" s="7" t="s">
        <v>122</v>
      </c>
      <c r="C25" s="198" t="s">
        <v>122</v>
      </c>
      <c r="D25" s="9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6"/>
      <c r="B26" s="7" t="s">
        <v>122</v>
      </c>
      <c r="C26" s="198" t="s">
        <v>122</v>
      </c>
      <c r="D26" s="9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64">
        <v>33</v>
      </c>
      <c r="B27" s="264"/>
      <c r="C27" s="265"/>
      <c r="D27" s="9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40"/>
      <c r="B28" s="241"/>
      <c r="C28" s="242"/>
      <c r="D28" s="241"/>
      <c r="E28" s="241"/>
      <c r="F28" s="241"/>
      <c r="G28" s="24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E28" t="s">
        <v>124</v>
      </c>
    </row>
    <row r="29" spans="1:60" x14ac:dyDescent="0.2">
      <c r="A29" s="244"/>
      <c r="B29" s="245"/>
      <c r="C29" s="246"/>
      <c r="D29" s="245"/>
      <c r="E29" s="245"/>
      <c r="F29" s="245"/>
      <c r="G29" s="24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44"/>
      <c r="B30" s="245"/>
      <c r="C30" s="246"/>
      <c r="D30" s="245"/>
      <c r="E30" s="245"/>
      <c r="F30" s="245"/>
      <c r="G30" s="247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44"/>
      <c r="B31" s="245"/>
      <c r="C31" s="246"/>
      <c r="D31" s="245"/>
      <c r="E31" s="245"/>
      <c r="F31" s="245"/>
      <c r="G31" s="24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48"/>
      <c r="B32" s="249"/>
      <c r="C32" s="250"/>
      <c r="D32" s="249"/>
      <c r="E32" s="249"/>
      <c r="F32" s="249"/>
      <c r="G32" s="251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6"/>
      <c r="B33" s="7" t="s">
        <v>122</v>
      </c>
      <c r="C33" s="198" t="s">
        <v>122</v>
      </c>
      <c r="D33" s="9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C34" s="200"/>
      <c r="D34" s="147"/>
      <c r="AE34" t="s">
        <v>125</v>
      </c>
    </row>
    <row r="35" spans="1:31" x14ac:dyDescent="0.2">
      <c r="D35" s="147"/>
    </row>
    <row r="36" spans="1:31" x14ac:dyDescent="0.2">
      <c r="D36" s="147"/>
    </row>
    <row r="37" spans="1:31" x14ac:dyDescent="0.2">
      <c r="D37" s="147"/>
    </row>
    <row r="38" spans="1:31" x14ac:dyDescent="0.2">
      <c r="D38" s="147"/>
    </row>
    <row r="39" spans="1:31" x14ac:dyDescent="0.2">
      <c r="D39" s="147"/>
    </row>
    <row r="40" spans="1:31" x14ac:dyDescent="0.2">
      <c r="D40" s="147"/>
    </row>
    <row r="41" spans="1:31" x14ac:dyDescent="0.2">
      <c r="D41" s="147"/>
    </row>
    <row r="42" spans="1:31" x14ac:dyDescent="0.2">
      <c r="D42" s="147"/>
    </row>
    <row r="43" spans="1:31" x14ac:dyDescent="0.2">
      <c r="D43" s="147"/>
    </row>
    <row r="44" spans="1:31" x14ac:dyDescent="0.2">
      <c r="D44" s="147"/>
    </row>
    <row r="45" spans="1:31" x14ac:dyDescent="0.2">
      <c r="D45" s="147"/>
    </row>
    <row r="46" spans="1:31" x14ac:dyDescent="0.2">
      <c r="D46" s="147"/>
    </row>
    <row r="47" spans="1:31" x14ac:dyDescent="0.2">
      <c r="D47" s="147"/>
    </row>
    <row r="48" spans="1:31" x14ac:dyDescent="0.2">
      <c r="D48" s="147"/>
    </row>
    <row r="49" spans="4:4" x14ac:dyDescent="0.2">
      <c r="D49" s="147"/>
    </row>
    <row r="50" spans="4:4" x14ac:dyDescent="0.2">
      <c r="D50" s="147"/>
    </row>
    <row r="51" spans="4:4" x14ac:dyDescent="0.2">
      <c r="D51" s="147"/>
    </row>
    <row r="52" spans="4:4" x14ac:dyDescent="0.2">
      <c r="D52" s="147"/>
    </row>
    <row r="53" spans="4:4" x14ac:dyDescent="0.2">
      <c r="D53" s="147"/>
    </row>
    <row r="54" spans="4:4" x14ac:dyDescent="0.2">
      <c r="D54" s="147"/>
    </row>
    <row r="55" spans="4:4" x14ac:dyDescent="0.2">
      <c r="D55" s="147"/>
    </row>
    <row r="56" spans="4:4" x14ac:dyDescent="0.2">
      <c r="D56" s="147"/>
    </row>
    <row r="57" spans="4:4" x14ac:dyDescent="0.2">
      <c r="D57" s="147"/>
    </row>
    <row r="58" spans="4:4" x14ac:dyDescent="0.2">
      <c r="D58" s="147"/>
    </row>
    <row r="59" spans="4:4" x14ac:dyDescent="0.2">
      <c r="D59" s="147"/>
    </row>
    <row r="60" spans="4:4" x14ac:dyDescent="0.2">
      <c r="D60" s="147"/>
    </row>
    <row r="61" spans="4:4" x14ac:dyDescent="0.2">
      <c r="D61" s="147"/>
    </row>
    <row r="62" spans="4:4" x14ac:dyDescent="0.2">
      <c r="D62" s="147"/>
    </row>
    <row r="63" spans="4:4" x14ac:dyDescent="0.2">
      <c r="D63" s="147"/>
    </row>
    <row r="64" spans="4:4" x14ac:dyDescent="0.2">
      <c r="D64" s="147"/>
    </row>
    <row r="65" spans="4:4" x14ac:dyDescent="0.2">
      <c r="D65" s="147"/>
    </row>
    <row r="66" spans="4:4" x14ac:dyDescent="0.2">
      <c r="D66" s="147"/>
    </row>
    <row r="67" spans="4:4" x14ac:dyDescent="0.2">
      <c r="D67" s="147"/>
    </row>
    <row r="68" spans="4:4" x14ac:dyDescent="0.2">
      <c r="D68" s="147"/>
    </row>
    <row r="69" spans="4:4" x14ac:dyDescent="0.2">
      <c r="D69" s="147"/>
    </row>
    <row r="70" spans="4:4" x14ac:dyDescent="0.2">
      <c r="D70" s="147"/>
    </row>
    <row r="71" spans="4:4" x14ac:dyDescent="0.2">
      <c r="D71" s="147"/>
    </row>
    <row r="72" spans="4:4" x14ac:dyDescent="0.2">
      <c r="D72" s="147"/>
    </row>
    <row r="73" spans="4:4" x14ac:dyDescent="0.2">
      <c r="D73" s="147"/>
    </row>
    <row r="74" spans="4:4" x14ac:dyDescent="0.2">
      <c r="D74" s="147"/>
    </row>
    <row r="75" spans="4:4" x14ac:dyDescent="0.2">
      <c r="D75" s="147"/>
    </row>
    <row r="76" spans="4:4" x14ac:dyDescent="0.2">
      <c r="D76" s="147"/>
    </row>
    <row r="77" spans="4:4" x14ac:dyDescent="0.2">
      <c r="D77" s="147"/>
    </row>
    <row r="78" spans="4:4" x14ac:dyDescent="0.2">
      <c r="D78" s="147"/>
    </row>
    <row r="79" spans="4:4" x14ac:dyDescent="0.2">
      <c r="D79" s="147"/>
    </row>
    <row r="80" spans="4:4" x14ac:dyDescent="0.2">
      <c r="D80" s="147"/>
    </row>
    <row r="81" spans="4:4" x14ac:dyDescent="0.2">
      <c r="D81" s="147"/>
    </row>
    <row r="82" spans="4:4" x14ac:dyDescent="0.2">
      <c r="D82" s="147"/>
    </row>
    <row r="83" spans="4:4" x14ac:dyDescent="0.2">
      <c r="D83" s="147"/>
    </row>
    <row r="84" spans="4:4" x14ac:dyDescent="0.2">
      <c r="D84" s="147"/>
    </row>
    <row r="85" spans="4:4" x14ac:dyDescent="0.2">
      <c r="D85" s="147"/>
    </row>
    <row r="86" spans="4:4" x14ac:dyDescent="0.2">
      <c r="D86" s="147"/>
    </row>
    <row r="87" spans="4:4" x14ac:dyDescent="0.2">
      <c r="D87" s="147"/>
    </row>
    <row r="88" spans="4:4" x14ac:dyDescent="0.2">
      <c r="D88" s="147"/>
    </row>
    <row r="89" spans="4:4" x14ac:dyDescent="0.2">
      <c r="D89" s="147"/>
    </row>
    <row r="90" spans="4:4" x14ac:dyDescent="0.2">
      <c r="D90" s="147"/>
    </row>
    <row r="91" spans="4:4" x14ac:dyDescent="0.2">
      <c r="D91" s="147"/>
    </row>
    <row r="92" spans="4:4" x14ac:dyDescent="0.2">
      <c r="D92" s="147"/>
    </row>
    <row r="93" spans="4:4" x14ac:dyDescent="0.2">
      <c r="D93" s="147"/>
    </row>
    <row r="94" spans="4:4" x14ac:dyDescent="0.2">
      <c r="D94" s="147"/>
    </row>
    <row r="95" spans="4:4" x14ac:dyDescent="0.2">
      <c r="D95" s="147"/>
    </row>
    <row r="96" spans="4:4" x14ac:dyDescent="0.2">
      <c r="D96" s="147"/>
    </row>
    <row r="97" spans="4:4" x14ac:dyDescent="0.2">
      <c r="D97" s="147"/>
    </row>
    <row r="98" spans="4:4" x14ac:dyDescent="0.2">
      <c r="D98" s="147"/>
    </row>
    <row r="99" spans="4:4" x14ac:dyDescent="0.2">
      <c r="D99" s="147"/>
    </row>
    <row r="100" spans="4:4" x14ac:dyDescent="0.2">
      <c r="D100" s="147"/>
    </row>
    <row r="101" spans="4:4" x14ac:dyDescent="0.2">
      <c r="D101" s="147"/>
    </row>
    <row r="102" spans="4:4" x14ac:dyDescent="0.2">
      <c r="D102" s="147"/>
    </row>
    <row r="103" spans="4:4" x14ac:dyDescent="0.2">
      <c r="D103" s="147"/>
    </row>
    <row r="104" spans="4:4" x14ac:dyDescent="0.2">
      <c r="D104" s="147"/>
    </row>
    <row r="105" spans="4:4" x14ac:dyDescent="0.2">
      <c r="D105" s="147"/>
    </row>
    <row r="106" spans="4:4" x14ac:dyDescent="0.2">
      <c r="D106" s="147"/>
    </row>
    <row r="107" spans="4:4" x14ac:dyDescent="0.2">
      <c r="D107" s="147"/>
    </row>
    <row r="108" spans="4:4" x14ac:dyDescent="0.2">
      <c r="D108" s="147"/>
    </row>
    <row r="109" spans="4:4" x14ac:dyDescent="0.2">
      <c r="D109" s="147"/>
    </row>
    <row r="110" spans="4:4" x14ac:dyDescent="0.2">
      <c r="D110" s="147"/>
    </row>
    <row r="111" spans="4:4" x14ac:dyDescent="0.2">
      <c r="D111" s="147"/>
    </row>
    <row r="112" spans="4:4" x14ac:dyDescent="0.2">
      <c r="D112" s="147"/>
    </row>
    <row r="113" spans="4:4" x14ac:dyDescent="0.2">
      <c r="D113" s="147"/>
    </row>
    <row r="114" spans="4:4" x14ac:dyDescent="0.2">
      <c r="D114" s="147"/>
    </row>
    <row r="115" spans="4:4" x14ac:dyDescent="0.2">
      <c r="D115" s="147"/>
    </row>
    <row r="116" spans="4:4" x14ac:dyDescent="0.2">
      <c r="D116" s="147"/>
    </row>
    <row r="117" spans="4:4" x14ac:dyDescent="0.2">
      <c r="D117" s="147"/>
    </row>
    <row r="118" spans="4:4" x14ac:dyDescent="0.2">
      <c r="D118" s="147"/>
    </row>
    <row r="119" spans="4:4" x14ac:dyDescent="0.2">
      <c r="D119" s="147"/>
    </row>
    <row r="120" spans="4:4" x14ac:dyDescent="0.2">
      <c r="D120" s="147"/>
    </row>
    <row r="121" spans="4:4" x14ac:dyDescent="0.2">
      <c r="D121" s="147"/>
    </row>
    <row r="122" spans="4:4" x14ac:dyDescent="0.2">
      <c r="D122" s="147"/>
    </row>
    <row r="123" spans="4:4" x14ac:dyDescent="0.2">
      <c r="D123" s="147"/>
    </row>
    <row r="124" spans="4:4" x14ac:dyDescent="0.2">
      <c r="D124" s="147"/>
    </row>
    <row r="125" spans="4:4" x14ac:dyDescent="0.2">
      <c r="D125" s="147"/>
    </row>
    <row r="126" spans="4:4" x14ac:dyDescent="0.2">
      <c r="D126" s="147"/>
    </row>
    <row r="127" spans="4:4" x14ac:dyDescent="0.2">
      <c r="D127" s="147"/>
    </row>
    <row r="128" spans="4:4" x14ac:dyDescent="0.2">
      <c r="D128" s="147"/>
    </row>
    <row r="129" spans="4:4" x14ac:dyDescent="0.2">
      <c r="D129" s="147"/>
    </row>
    <row r="130" spans="4:4" x14ac:dyDescent="0.2">
      <c r="D130" s="147"/>
    </row>
    <row r="131" spans="4:4" x14ac:dyDescent="0.2">
      <c r="D131" s="147"/>
    </row>
    <row r="132" spans="4:4" x14ac:dyDescent="0.2">
      <c r="D132" s="147"/>
    </row>
    <row r="133" spans="4:4" x14ac:dyDescent="0.2">
      <c r="D133" s="147"/>
    </row>
    <row r="134" spans="4:4" x14ac:dyDescent="0.2">
      <c r="D134" s="147"/>
    </row>
    <row r="135" spans="4:4" x14ac:dyDescent="0.2">
      <c r="D135" s="147"/>
    </row>
    <row r="136" spans="4:4" x14ac:dyDescent="0.2">
      <c r="D136" s="147"/>
    </row>
    <row r="137" spans="4:4" x14ac:dyDescent="0.2">
      <c r="D137" s="147"/>
    </row>
    <row r="138" spans="4:4" x14ac:dyDescent="0.2">
      <c r="D138" s="147"/>
    </row>
    <row r="139" spans="4:4" x14ac:dyDescent="0.2">
      <c r="D139" s="147"/>
    </row>
    <row r="140" spans="4:4" x14ac:dyDescent="0.2">
      <c r="D140" s="147"/>
    </row>
    <row r="141" spans="4:4" x14ac:dyDescent="0.2">
      <c r="D141" s="147"/>
    </row>
    <row r="142" spans="4:4" x14ac:dyDescent="0.2">
      <c r="D142" s="147"/>
    </row>
    <row r="143" spans="4:4" x14ac:dyDescent="0.2">
      <c r="D143" s="147"/>
    </row>
    <row r="144" spans="4:4" x14ac:dyDescent="0.2">
      <c r="D144" s="147"/>
    </row>
    <row r="145" spans="4:4" x14ac:dyDescent="0.2">
      <c r="D145" s="147"/>
    </row>
    <row r="146" spans="4:4" x14ac:dyDescent="0.2">
      <c r="D146" s="147"/>
    </row>
    <row r="147" spans="4:4" x14ac:dyDescent="0.2">
      <c r="D147" s="147"/>
    </row>
    <row r="148" spans="4:4" x14ac:dyDescent="0.2">
      <c r="D148" s="147"/>
    </row>
    <row r="149" spans="4:4" x14ac:dyDescent="0.2">
      <c r="D149" s="147"/>
    </row>
    <row r="150" spans="4:4" x14ac:dyDescent="0.2">
      <c r="D150" s="147"/>
    </row>
    <row r="151" spans="4:4" x14ac:dyDescent="0.2">
      <c r="D151" s="147"/>
    </row>
    <row r="152" spans="4:4" x14ac:dyDescent="0.2">
      <c r="D152" s="147"/>
    </row>
    <row r="153" spans="4:4" x14ac:dyDescent="0.2">
      <c r="D153" s="147"/>
    </row>
    <row r="154" spans="4:4" x14ac:dyDescent="0.2">
      <c r="D154" s="147"/>
    </row>
    <row r="155" spans="4:4" x14ac:dyDescent="0.2">
      <c r="D155" s="147"/>
    </row>
    <row r="156" spans="4:4" x14ac:dyDescent="0.2">
      <c r="D156" s="147"/>
    </row>
    <row r="157" spans="4:4" x14ac:dyDescent="0.2">
      <c r="D157" s="147"/>
    </row>
    <row r="158" spans="4:4" x14ac:dyDescent="0.2">
      <c r="D158" s="147"/>
    </row>
    <row r="159" spans="4:4" x14ac:dyDescent="0.2">
      <c r="D159" s="147"/>
    </row>
    <row r="160" spans="4:4" x14ac:dyDescent="0.2">
      <c r="D160" s="147"/>
    </row>
    <row r="161" spans="4:4" x14ac:dyDescent="0.2">
      <c r="D161" s="147"/>
    </row>
    <row r="162" spans="4:4" x14ac:dyDescent="0.2">
      <c r="D162" s="147"/>
    </row>
    <row r="163" spans="4:4" x14ac:dyDescent="0.2">
      <c r="D163" s="147"/>
    </row>
    <row r="164" spans="4:4" x14ac:dyDescent="0.2">
      <c r="D164" s="147"/>
    </row>
    <row r="165" spans="4:4" x14ac:dyDescent="0.2">
      <c r="D165" s="147"/>
    </row>
    <row r="166" spans="4:4" x14ac:dyDescent="0.2">
      <c r="D166" s="147"/>
    </row>
    <row r="167" spans="4:4" x14ac:dyDescent="0.2">
      <c r="D167" s="147"/>
    </row>
    <row r="168" spans="4:4" x14ac:dyDescent="0.2">
      <c r="D168" s="147"/>
    </row>
    <row r="169" spans="4:4" x14ac:dyDescent="0.2">
      <c r="D169" s="147"/>
    </row>
    <row r="170" spans="4:4" x14ac:dyDescent="0.2">
      <c r="D170" s="147"/>
    </row>
    <row r="171" spans="4:4" x14ac:dyDescent="0.2">
      <c r="D171" s="147"/>
    </row>
    <row r="172" spans="4:4" x14ac:dyDescent="0.2">
      <c r="D172" s="147"/>
    </row>
    <row r="173" spans="4:4" x14ac:dyDescent="0.2">
      <c r="D173" s="147"/>
    </row>
    <row r="174" spans="4:4" x14ac:dyDescent="0.2">
      <c r="D174" s="147"/>
    </row>
    <row r="175" spans="4:4" x14ac:dyDescent="0.2">
      <c r="D175" s="147"/>
    </row>
    <row r="176" spans="4:4" x14ac:dyDescent="0.2">
      <c r="D176" s="147"/>
    </row>
    <row r="177" spans="4:4" x14ac:dyDescent="0.2">
      <c r="D177" s="147"/>
    </row>
    <row r="178" spans="4:4" x14ac:dyDescent="0.2">
      <c r="D178" s="147"/>
    </row>
    <row r="179" spans="4:4" x14ac:dyDescent="0.2">
      <c r="D179" s="147"/>
    </row>
    <row r="180" spans="4:4" x14ac:dyDescent="0.2">
      <c r="D180" s="147"/>
    </row>
    <row r="181" spans="4:4" x14ac:dyDescent="0.2">
      <c r="D181" s="147"/>
    </row>
    <row r="182" spans="4:4" x14ac:dyDescent="0.2">
      <c r="D182" s="147"/>
    </row>
    <row r="183" spans="4:4" x14ac:dyDescent="0.2">
      <c r="D183" s="147"/>
    </row>
    <row r="184" spans="4:4" x14ac:dyDescent="0.2">
      <c r="D184" s="147"/>
    </row>
    <row r="185" spans="4:4" x14ac:dyDescent="0.2">
      <c r="D185" s="147"/>
    </row>
    <row r="186" spans="4:4" x14ac:dyDescent="0.2">
      <c r="D186" s="147"/>
    </row>
    <row r="187" spans="4:4" x14ac:dyDescent="0.2">
      <c r="D187" s="147"/>
    </row>
    <row r="188" spans="4:4" x14ac:dyDescent="0.2">
      <c r="D188" s="147"/>
    </row>
    <row r="189" spans="4:4" x14ac:dyDescent="0.2">
      <c r="D189" s="147"/>
    </row>
    <row r="190" spans="4:4" x14ac:dyDescent="0.2">
      <c r="D190" s="147"/>
    </row>
    <row r="191" spans="4:4" x14ac:dyDescent="0.2">
      <c r="D191" s="147"/>
    </row>
    <row r="192" spans="4:4" x14ac:dyDescent="0.2">
      <c r="D192" s="147"/>
    </row>
    <row r="193" spans="4:4" x14ac:dyDescent="0.2">
      <c r="D193" s="147"/>
    </row>
    <row r="194" spans="4:4" x14ac:dyDescent="0.2">
      <c r="D194" s="147"/>
    </row>
    <row r="195" spans="4:4" x14ac:dyDescent="0.2">
      <c r="D195" s="147"/>
    </row>
    <row r="196" spans="4:4" x14ac:dyDescent="0.2">
      <c r="D196" s="147"/>
    </row>
    <row r="197" spans="4:4" x14ac:dyDescent="0.2">
      <c r="D197" s="147"/>
    </row>
    <row r="198" spans="4:4" x14ac:dyDescent="0.2">
      <c r="D198" s="147"/>
    </row>
    <row r="199" spans="4:4" x14ac:dyDescent="0.2">
      <c r="D199" s="147"/>
    </row>
    <row r="200" spans="4:4" x14ac:dyDescent="0.2">
      <c r="D200" s="147"/>
    </row>
    <row r="201" spans="4:4" x14ac:dyDescent="0.2">
      <c r="D201" s="147"/>
    </row>
    <row r="202" spans="4:4" x14ac:dyDescent="0.2">
      <c r="D202" s="147"/>
    </row>
    <row r="203" spans="4:4" x14ac:dyDescent="0.2">
      <c r="D203" s="147"/>
    </row>
    <row r="204" spans="4:4" x14ac:dyDescent="0.2">
      <c r="D204" s="147"/>
    </row>
    <row r="205" spans="4:4" x14ac:dyDescent="0.2">
      <c r="D205" s="147"/>
    </row>
    <row r="206" spans="4:4" x14ac:dyDescent="0.2">
      <c r="D206" s="147"/>
    </row>
    <row r="207" spans="4:4" x14ac:dyDescent="0.2">
      <c r="D207" s="147"/>
    </row>
    <row r="208" spans="4:4" x14ac:dyDescent="0.2">
      <c r="D208" s="147"/>
    </row>
    <row r="209" spans="4:4" x14ac:dyDescent="0.2">
      <c r="D209" s="147"/>
    </row>
    <row r="210" spans="4:4" x14ac:dyDescent="0.2">
      <c r="D210" s="147"/>
    </row>
    <row r="211" spans="4:4" x14ac:dyDescent="0.2">
      <c r="D211" s="147"/>
    </row>
    <row r="212" spans="4:4" x14ac:dyDescent="0.2">
      <c r="D212" s="147"/>
    </row>
    <row r="213" spans="4:4" x14ac:dyDescent="0.2">
      <c r="D213" s="147"/>
    </row>
    <row r="214" spans="4:4" x14ac:dyDescent="0.2">
      <c r="D214" s="147"/>
    </row>
    <row r="215" spans="4:4" x14ac:dyDescent="0.2">
      <c r="D215" s="147"/>
    </row>
    <row r="216" spans="4:4" x14ac:dyDescent="0.2">
      <c r="D216" s="147"/>
    </row>
    <row r="217" spans="4:4" x14ac:dyDescent="0.2">
      <c r="D217" s="147"/>
    </row>
    <row r="218" spans="4:4" x14ac:dyDescent="0.2">
      <c r="D218" s="147"/>
    </row>
    <row r="219" spans="4:4" x14ac:dyDescent="0.2">
      <c r="D219" s="147"/>
    </row>
    <row r="220" spans="4:4" x14ac:dyDescent="0.2">
      <c r="D220" s="147"/>
    </row>
    <row r="221" spans="4:4" x14ac:dyDescent="0.2">
      <c r="D221" s="147"/>
    </row>
    <row r="222" spans="4:4" x14ac:dyDescent="0.2">
      <c r="D222" s="147"/>
    </row>
    <row r="223" spans="4:4" x14ac:dyDescent="0.2">
      <c r="D223" s="147"/>
    </row>
    <row r="224" spans="4:4" x14ac:dyDescent="0.2">
      <c r="D224" s="147"/>
    </row>
    <row r="225" spans="4:4" x14ac:dyDescent="0.2">
      <c r="D225" s="147"/>
    </row>
    <row r="226" spans="4:4" x14ac:dyDescent="0.2">
      <c r="D226" s="147"/>
    </row>
    <row r="227" spans="4:4" x14ac:dyDescent="0.2">
      <c r="D227" s="147"/>
    </row>
    <row r="228" spans="4:4" x14ac:dyDescent="0.2">
      <c r="D228" s="147"/>
    </row>
    <row r="229" spans="4:4" x14ac:dyDescent="0.2">
      <c r="D229" s="147"/>
    </row>
    <row r="230" spans="4:4" x14ac:dyDescent="0.2">
      <c r="D230" s="147"/>
    </row>
    <row r="231" spans="4:4" x14ac:dyDescent="0.2">
      <c r="D231" s="147"/>
    </row>
    <row r="232" spans="4:4" x14ac:dyDescent="0.2">
      <c r="D232" s="147"/>
    </row>
    <row r="233" spans="4:4" x14ac:dyDescent="0.2">
      <c r="D233" s="147"/>
    </row>
    <row r="234" spans="4:4" x14ac:dyDescent="0.2">
      <c r="D234" s="147"/>
    </row>
    <row r="235" spans="4:4" x14ac:dyDescent="0.2">
      <c r="D235" s="147"/>
    </row>
    <row r="236" spans="4:4" x14ac:dyDescent="0.2">
      <c r="D236" s="147"/>
    </row>
    <row r="237" spans="4:4" x14ac:dyDescent="0.2">
      <c r="D237" s="147"/>
    </row>
    <row r="238" spans="4:4" x14ac:dyDescent="0.2">
      <c r="D238" s="147"/>
    </row>
    <row r="239" spans="4:4" x14ac:dyDescent="0.2">
      <c r="D239" s="147"/>
    </row>
    <row r="240" spans="4:4" x14ac:dyDescent="0.2">
      <c r="D240" s="147"/>
    </row>
    <row r="241" spans="4:4" x14ac:dyDescent="0.2">
      <c r="D241" s="147"/>
    </row>
    <row r="242" spans="4:4" x14ac:dyDescent="0.2">
      <c r="D242" s="147"/>
    </row>
    <row r="243" spans="4:4" x14ac:dyDescent="0.2">
      <c r="D243" s="147"/>
    </row>
    <row r="244" spans="4:4" x14ac:dyDescent="0.2">
      <c r="D244" s="147"/>
    </row>
    <row r="245" spans="4:4" x14ac:dyDescent="0.2">
      <c r="D245" s="147"/>
    </row>
    <row r="246" spans="4:4" x14ac:dyDescent="0.2">
      <c r="D246" s="147"/>
    </row>
    <row r="247" spans="4:4" x14ac:dyDescent="0.2">
      <c r="D247" s="147"/>
    </row>
    <row r="248" spans="4:4" x14ac:dyDescent="0.2">
      <c r="D248" s="147"/>
    </row>
    <row r="249" spans="4:4" x14ac:dyDescent="0.2">
      <c r="D249" s="147"/>
    </row>
    <row r="250" spans="4:4" x14ac:dyDescent="0.2">
      <c r="D250" s="147"/>
    </row>
    <row r="251" spans="4:4" x14ac:dyDescent="0.2">
      <c r="D251" s="147"/>
    </row>
    <row r="252" spans="4:4" x14ac:dyDescent="0.2">
      <c r="D252" s="147"/>
    </row>
    <row r="253" spans="4:4" x14ac:dyDescent="0.2">
      <c r="D253" s="147"/>
    </row>
    <row r="254" spans="4:4" x14ac:dyDescent="0.2">
      <c r="D254" s="147"/>
    </row>
    <row r="255" spans="4:4" x14ac:dyDescent="0.2">
      <c r="D255" s="147"/>
    </row>
    <row r="256" spans="4:4" x14ac:dyDescent="0.2">
      <c r="D256" s="147"/>
    </row>
    <row r="257" spans="4:4" x14ac:dyDescent="0.2">
      <c r="D257" s="147"/>
    </row>
    <row r="258" spans="4:4" x14ac:dyDescent="0.2">
      <c r="D258" s="147"/>
    </row>
    <row r="259" spans="4:4" x14ac:dyDescent="0.2">
      <c r="D259" s="147"/>
    </row>
    <row r="260" spans="4:4" x14ac:dyDescent="0.2">
      <c r="D260" s="147"/>
    </row>
    <row r="261" spans="4:4" x14ac:dyDescent="0.2">
      <c r="D261" s="147"/>
    </row>
    <row r="262" spans="4:4" x14ac:dyDescent="0.2">
      <c r="D262" s="147"/>
    </row>
    <row r="263" spans="4:4" x14ac:dyDescent="0.2">
      <c r="D263" s="147"/>
    </row>
    <row r="264" spans="4:4" x14ac:dyDescent="0.2">
      <c r="D264" s="147"/>
    </row>
    <row r="265" spans="4:4" x14ac:dyDescent="0.2">
      <c r="D265" s="147"/>
    </row>
    <row r="266" spans="4:4" x14ac:dyDescent="0.2">
      <c r="D266" s="147"/>
    </row>
    <row r="267" spans="4:4" x14ac:dyDescent="0.2">
      <c r="D267" s="147"/>
    </row>
    <row r="268" spans="4:4" x14ac:dyDescent="0.2">
      <c r="D268" s="147"/>
    </row>
    <row r="269" spans="4:4" x14ac:dyDescent="0.2">
      <c r="D269" s="147"/>
    </row>
    <row r="270" spans="4:4" x14ac:dyDescent="0.2">
      <c r="D270" s="147"/>
    </row>
    <row r="271" spans="4:4" x14ac:dyDescent="0.2">
      <c r="D271" s="147"/>
    </row>
    <row r="272" spans="4:4" x14ac:dyDescent="0.2">
      <c r="D272" s="147"/>
    </row>
    <row r="273" spans="4:4" x14ac:dyDescent="0.2">
      <c r="D273" s="147"/>
    </row>
    <row r="274" spans="4:4" x14ac:dyDescent="0.2">
      <c r="D274" s="147"/>
    </row>
    <row r="275" spans="4:4" x14ac:dyDescent="0.2">
      <c r="D275" s="147"/>
    </row>
    <row r="276" spans="4:4" x14ac:dyDescent="0.2">
      <c r="D276" s="147"/>
    </row>
    <row r="277" spans="4:4" x14ac:dyDescent="0.2">
      <c r="D277" s="147"/>
    </row>
    <row r="278" spans="4:4" x14ac:dyDescent="0.2">
      <c r="D278" s="147"/>
    </row>
    <row r="279" spans="4:4" x14ac:dyDescent="0.2">
      <c r="D279" s="147"/>
    </row>
    <row r="280" spans="4:4" x14ac:dyDescent="0.2">
      <c r="D280" s="147"/>
    </row>
    <row r="281" spans="4:4" x14ac:dyDescent="0.2">
      <c r="D281" s="147"/>
    </row>
    <row r="282" spans="4:4" x14ac:dyDescent="0.2">
      <c r="D282" s="147"/>
    </row>
    <row r="283" spans="4:4" x14ac:dyDescent="0.2">
      <c r="D283" s="147"/>
    </row>
    <row r="284" spans="4:4" x14ac:dyDescent="0.2">
      <c r="D284" s="147"/>
    </row>
    <row r="285" spans="4:4" x14ac:dyDescent="0.2">
      <c r="D285" s="147"/>
    </row>
    <row r="286" spans="4:4" x14ac:dyDescent="0.2">
      <c r="D286" s="147"/>
    </row>
    <row r="287" spans="4:4" x14ac:dyDescent="0.2">
      <c r="D287" s="147"/>
    </row>
    <row r="288" spans="4:4" x14ac:dyDescent="0.2">
      <c r="D288" s="147"/>
    </row>
    <row r="289" spans="4:4" x14ac:dyDescent="0.2">
      <c r="D289" s="147"/>
    </row>
    <row r="290" spans="4:4" x14ac:dyDescent="0.2">
      <c r="D290" s="147"/>
    </row>
    <row r="291" spans="4:4" x14ac:dyDescent="0.2">
      <c r="D291" s="147"/>
    </row>
    <row r="292" spans="4:4" x14ac:dyDescent="0.2">
      <c r="D292" s="147"/>
    </row>
    <row r="293" spans="4:4" x14ac:dyDescent="0.2">
      <c r="D293" s="147"/>
    </row>
    <row r="294" spans="4:4" x14ac:dyDescent="0.2">
      <c r="D294" s="147"/>
    </row>
    <row r="295" spans="4:4" x14ac:dyDescent="0.2">
      <c r="D295" s="147"/>
    </row>
    <row r="296" spans="4:4" x14ac:dyDescent="0.2">
      <c r="D296" s="147"/>
    </row>
    <row r="297" spans="4:4" x14ac:dyDescent="0.2">
      <c r="D297" s="147"/>
    </row>
    <row r="298" spans="4:4" x14ac:dyDescent="0.2">
      <c r="D298" s="147"/>
    </row>
    <row r="299" spans="4:4" x14ac:dyDescent="0.2">
      <c r="D299" s="147"/>
    </row>
    <row r="300" spans="4:4" x14ac:dyDescent="0.2">
      <c r="D300" s="147"/>
    </row>
    <row r="301" spans="4:4" x14ac:dyDescent="0.2">
      <c r="D301" s="147"/>
    </row>
    <row r="302" spans="4:4" x14ac:dyDescent="0.2">
      <c r="D302" s="147"/>
    </row>
    <row r="303" spans="4:4" x14ac:dyDescent="0.2">
      <c r="D303" s="147"/>
    </row>
    <row r="304" spans="4:4" x14ac:dyDescent="0.2">
      <c r="D304" s="147"/>
    </row>
    <row r="305" spans="4:4" x14ac:dyDescent="0.2">
      <c r="D305" s="147"/>
    </row>
    <row r="306" spans="4:4" x14ac:dyDescent="0.2">
      <c r="D306" s="147"/>
    </row>
    <row r="307" spans="4:4" x14ac:dyDescent="0.2">
      <c r="D307" s="147"/>
    </row>
    <row r="308" spans="4:4" x14ac:dyDescent="0.2">
      <c r="D308" s="147"/>
    </row>
    <row r="309" spans="4:4" x14ac:dyDescent="0.2">
      <c r="D309" s="147"/>
    </row>
    <row r="310" spans="4:4" x14ac:dyDescent="0.2">
      <c r="D310" s="147"/>
    </row>
    <row r="311" spans="4:4" x14ac:dyDescent="0.2">
      <c r="D311" s="147"/>
    </row>
    <row r="312" spans="4:4" x14ac:dyDescent="0.2">
      <c r="D312" s="147"/>
    </row>
    <row r="313" spans="4:4" x14ac:dyDescent="0.2">
      <c r="D313" s="147"/>
    </row>
    <row r="314" spans="4:4" x14ac:dyDescent="0.2">
      <c r="D314" s="147"/>
    </row>
    <row r="315" spans="4:4" x14ac:dyDescent="0.2">
      <c r="D315" s="147"/>
    </row>
    <row r="316" spans="4:4" x14ac:dyDescent="0.2">
      <c r="D316" s="147"/>
    </row>
    <row r="317" spans="4:4" x14ac:dyDescent="0.2">
      <c r="D317" s="147"/>
    </row>
    <row r="318" spans="4:4" x14ac:dyDescent="0.2">
      <c r="D318" s="147"/>
    </row>
    <row r="319" spans="4:4" x14ac:dyDescent="0.2">
      <c r="D319" s="147"/>
    </row>
    <row r="320" spans="4:4" x14ac:dyDescent="0.2">
      <c r="D320" s="147"/>
    </row>
    <row r="321" spans="4:4" x14ac:dyDescent="0.2">
      <c r="D321" s="147"/>
    </row>
    <row r="322" spans="4:4" x14ac:dyDescent="0.2">
      <c r="D322" s="147"/>
    </row>
    <row r="323" spans="4:4" x14ac:dyDescent="0.2">
      <c r="D323" s="147"/>
    </row>
    <row r="324" spans="4:4" x14ac:dyDescent="0.2">
      <c r="D324" s="147"/>
    </row>
    <row r="325" spans="4:4" x14ac:dyDescent="0.2">
      <c r="D325" s="147"/>
    </row>
    <row r="326" spans="4:4" x14ac:dyDescent="0.2">
      <c r="D326" s="147"/>
    </row>
    <row r="327" spans="4:4" x14ac:dyDescent="0.2">
      <c r="D327" s="147"/>
    </row>
    <row r="328" spans="4:4" x14ac:dyDescent="0.2">
      <c r="D328" s="147"/>
    </row>
    <row r="329" spans="4:4" x14ac:dyDescent="0.2">
      <c r="D329" s="147"/>
    </row>
    <row r="330" spans="4:4" x14ac:dyDescent="0.2">
      <c r="D330" s="147"/>
    </row>
    <row r="331" spans="4:4" x14ac:dyDescent="0.2">
      <c r="D331" s="147"/>
    </row>
    <row r="332" spans="4:4" x14ac:dyDescent="0.2">
      <c r="D332" s="147"/>
    </row>
    <row r="333" spans="4:4" x14ac:dyDescent="0.2">
      <c r="D333" s="147"/>
    </row>
    <row r="334" spans="4:4" x14ac:dyDescent="0.2">
      <c r="D334" s="147"/>
    </row>
    <row r="335" spans="4:4" x14ac:dyDescent="0.2">
      <c r="D335" s="147"/>
    </row>
    <row r="336" spans="4:4" x14ac:dyDescent="0.2">
      <c r="D336" s="147"/>
    </row>
    <row r="337" spans="4:4" x14ac:dyDescent="0.2">
      <c r="D337" s="147"/>
    </row>
    <row r="338" spans="4:4" x14ac:dyDescent="0.2">
      <c r="D338" s="147"/>
    </row>
    <row r="339" spans="4:4" x14ac:dyDescent="0.2">
      <c r="D339" s="147"/>
    </row>
    <row r="340" spans="4:4" x14ac:dyDescent="0.2">
      <c r="D340" s="147"/>
    </row>
    <row r="341" spans="4:4" x14ac:dyDescent="0.2">
      <c r="D341" s="147"/>
    </row>
    <row r="342" spans="4:4" x14ac:dyDescent="0.2">
      <c r="D342" s="147"/>
    </row>
    <row r="343" spans="4:4" x14ac:dyDescent="0.2">
      <c r="D343" s="147"/>
    </row>
    <row r="344" spans="4:4" x14ac:dyDescent="0.2">
      <c r="D344" s="147"/>
    </row>
    <row r="345" spans="4:4" x14ac:dyDescent="0.2">
      <c r="D345" s="147"/>
    </row>
    <row r="346" spans="4:4" x14ac:dyDescent="0.2">
      <c r="D346" s="147"/>
    </row>
    <row r="347" spans="4:4" x14ac:dyDescent="0.2">
      <c r="D347" s="147"/>
    </row>
    <row r="348" spans="4:4" x14ac:dyDescent="0.2">
      <c r="D348" s="147"/>
    </row>
    <row r="349" spans="4:4" x14ac:dyDescent="0.2">
      <c r="D349" s="147"/>
    </row>
    <row r="350" spans="4:4" x14ac:dyDescent="0.2">
      <c r="D350" s="147"/>
    </row>
    <row r="351" spans="4:4" x14ac:dyDescent="0.2">
      <c r="D351" s="147"/>
    </row>
    <row r="352" spans="4:4" x14ac:dyDescent="0.2">
      <c r="D352" s="147"/>
    </row>
    <row r="353" spans="4:4" x14ac:dyDescent="0.2">
      <c r="D353" s="147"/>
    </row>
    <row r="354" spans="4:4" x14ac:dyDescent="0.2">
      <c r="D354" s="147"/>
    </row>
    <row r="355" spans="4:4" x14ac:dyDescent="0.2">
      <c r="D355" s="147"/>
    </row>
    <row r="356" spans="4:4" x14ac:dyDescent="0.2">
      <c r="D356" s="147"/>
    </row>
    <row r="357" spans="4:4" x14ac:dyDescent="0.2">
      <c r="D357" s="147"/>
    </row>
    <row r="358" spans="4:4" x14ac:dyDescent="0.2">
      <c r="D358" s="147"/>
    </row>
    <row r="359" spans="4:4" x14ac:dyDescent="0.2">
      <c r="D359" s="147"/>
    </row>
    <row r="360" spans="4:4" x14ac:dyDescent="0.2">
      <c r="D360" s="147"/>
    </row>
    <row r="361" spans="4:4" x14ac:dyDescent="0.2">
      <c r="D361" s="147"/>
    </row>
    <row r="362" spans="4:4" x14ac:dyDescent="0.2">
      <c r="D362" s="147"/>
    </row>
    <row r="363" spans="4:4" x14ac:dyDescent="0.2">
      <c r="D363" s="147"/>
    </row>
    <row r="364" spans="4:4" x14ac:dyDescent="0.2">
      <c r="D364" s="147"/>
    </row>
    <row r="365" spans="4:4" x14ac:dyDescent="0.2">
      <c r="D365" s="147"/>
    </row>
    <row r="366" spans="4:4" x14ac:dyDescent="0.2">
      <c r="D366" s="147"/>
    </row>
    <row r="367" spans="4:4" x14ac:dyDescent="0.2">
      <c r="D367" s="147"/>
    </row>
    <row r="368" spans="4:4" x14ac:dyDescent="0.2">
      <c r="D368" s="147"/>
    </row>
    <row r="369" spans="4:4" x14ac:dyDescent="0.2">
      <c r="D369" s="147"/>
    </row>
    <row r="370" spans="4:4" x14ac:dyDescent="0.2">
      <c r="D370" s="147"/>
    </row>
    <row r="371" spans="4:4" x14ac:dyDescent="0.2">
      <c r="D371" s="147"/>
    </row>
    <row r="372" spans="4:4" x14ac:dyDescent="0.2">
      <c r="D372" s="147"/>
    </row>
    <row r="373" spans="4:4" x14ac:dyDescent="0.2">
      <c r="D373" s="147"/>
    </row>
    <row r="374" spans="4:4" x14ac:dyDescent="0.2">
      <c r="D374" s="147"/>
    </row>
    <row r="375" spans="4:4" x14ac:dyDescent="0.2">
      <c r="D375" s="147"/>
    </row>
    <row r="376" spans="4:4" x14ac:dyDescent="0.2">
      <c r="D376" s="147"/>
    </row>
    <row r="377" spans="4:4" x14ac:dyDescent="0.2">
      <c r="D377" s="147"/>
    </row>
    <row r="378" spans="4:4" x14ac:dyDescent="0.2">
      <c r="D378" s="147"/>
    </row>
    <row r="379" spans="4:4" x14ac:dyDescent="0.2">
      <c r="D379" s="147"/>
    </row>
    <row r="380" spans="4:4" x14ac:dyDescent="0.2">
      <c r="D380" s="147"/>
    </row>
    <row r="381" spans="4:4" x14ac:dyDescent="0.2">
      <c r="D381" s="147"/>
    </row>
    <row r="382" spans="4:4" x14ac:dyDescent="0.2">
      <c r="D382" s="147"/>
    </row>
    <row r="383" spans="4:4" x14ac:dyDescent="0.2">
      <c r="D383" s="147"/>
    </row>
    <row r="384" spans="4:4" x14ac:dyDescent="0.2">
      <c r="D384" s="147"/>
    </row>
    <row r="385" spans="4:4" x14ac:dyDescent="0.2">
      <c r="D385" s="147"/>
    </row>
    <row r="386" spans="4:4" x14ac:dyDescent="0.2">
      <c r="D386" s="147"/>
    </row>
    <row r="387" spans="4:4" x14ac:dyDescent="0.2">
      <c r="D387" s="147"/>
    </row>
    <row r="388" spans="4:4" x14ac:dyDescent="0.2">
      <c r="D388" s="147"/>
    </row>
    <row r="389" spans="4:4" x14ac:dyDescent="0.2">
      <c r="D389" s="147"/>
    </row>
    <row r="390" spans="4:4" x14ac:dyDescent="0.2">
      <c r="D390" s="147"/>
    </row>
    <row r="391" spans="4:4" x14ac:dyDescent="0.2">
      <c r="D391" s="147"/>
    </row>
    <row r="392" spans="4:4" x14ac:dyDescent="0.2">
      <c r="D392" s="147"/>
    </row>
    <row r="393" spans="4:4" x14ac:dyDescent="0.2">
      <c r="D393" s="147"/>
    </row>
    <row r="394" spans="4:4" x14ac:dyDescent="0.2">
      <c r="D394" s="147"/>
    </row>
    <row r="395" spans="4:4" x14ac:dyDescent="0.2">
      <c r="D395" s="147"/>
    </row>
    <row r="396" spans="4:4" x14ac:dyDescent="0.2">
      <c r="D396" s="147"/>
    </row>
    <row r="397" spans="4:4" x14ac:dyDescent="0.2">
      <c r="D397" s="147"/>
    </row>
    <row r="398" spans="4:4" x14ac:dyDescent="0.2">
      <c r="D398" s="147"/>
    </row>
    <row r="399" spans="4:4" x14ac:dyDescent="0.2">
      <c r="D399" s="147"/>
    </row>
    <row r="400" spans="4:4" x14ac:dyDescent="0.2">
      <c r="D400" s="147"/>
    </row>
    <row r="401" spans="4:4" x14ac:dyDescent="0.2">
      <c r="D401" s="147"/>
    </row>
    <row r="402" spans="4:4" x14ac:dyDescent="0.2">
      <c r="D402" s="147"/>
    </row>
    <row r="403" spans="4:4" x14ac:dyDescent="0.2">
      <c r="D403" s="147"/>
    </row>
    <row r="404" spans="4:4" x14ac:dyDescent="0.2">
      <c r="D404" s="147"/>
    </row>
    <row r="405" spans="4:4" x14ac:dyDescent="0.2">
      <c r="D405" s="147"/>
    </row>
    <row r="406" spans="4:4" x14ac:dyDescent="0.2">
      <c r="D406" s="147"/>
    </row>
    <row r="407" spans="4:4" x14ac:dyDescent="0.2">
      <c r="D407" s="147"/>
    </row>
    <row r="408" spans="4:4" x14ac:dyDescent="0.2">
      <c r="D408" s="147"/>
    </row>
    <row r="409" spans="4:4" x14ac:dyDescent="0.2">
      <c r="D409" s="147"/>
    </row>
    <row r="410" spans="4:4" x14ac:dyDescent="0.2">
      <c r="D410" s="147"/>
    </row>
    <row r="411" spans="4:4" x14ac:dyDescent="0.2">
      <c r="D411" s="147"/>
    </row>
    <row r="412" spans="4:4" x14ac:dyDescent="0.2">
      <c r="D412" s="147"/>
    </row>
    <row r="413" spans="4:4" x14ac:dyDescent="0.2">
      <c r="D413" s="147"/>
    </row>
    <row r="414" spans="4:4" x14ac:dyDescent="0.2">
      <c r="D414" s="147"/>
    </row>
    <row r="415" spans="4:4" x14ac:dyDescent="0.2">
      <c r="D415" s="147"/>
    </row>
    <row r="416" spans="4:4" x14ac:dyDescent="0.2">
      <c r="D416" s="147"/>
    </row>
    <row r="417" spans="4:4" x14ac:dyDescent="0.2">
      <c r="D417" s="147"/>
    </row>
    <row r="418" spans="4:4" x14ac:dyDescent="0.2">
      <c r="D418" s="147"/>
    </row>
    <row r="419" spans="4:4" x14ac:dyDescent="0.2">
      <c r="D419" s="147"/>
    </row>
    <row r="420" spans="4:4" x14ac:dyDescent="0.2">
      <c r="D420" s="147"/>
    </row>
    <row r="421" spans="4:4" x14ac:dyDescent="0.2">
      <c r="D421" s="147"/>
    </row>
    <row r="422" spans="4:4" x14ac:dyDescent="0.2">
      <c r="D422" s="147"/>
    </row>
    <row r="423" spans="4:4" x14ac:dyDescent="0.2">
      <c r="D423" s="147"/>
    </row>
    <row r="424" spans="4:4" x14ac:dyDescent="0.2">
      <c r="D424" s="147"/>
    </row>
    <row r="425" spans="4:4" x14ac:dyDescent="0.2">
      <c r="D425" s="147"/>
    </row>
    <row r="426" spans="4:4" x14ac:dyDescent="0.2">
      <c r="D426" s="147"/>
    </row>
    <row r="427" spans="4:4" x14ac:dyDescent="0.2">
      <c r="D427" s="147"/>
    </row>
    <row r="428" spans="4:4" x14ac:dyDescent="0.2">
      <c r="D428" s="147"/>
    </row>
    <row r="429" spans="4:4" x14ac:dyDescent="0.2">
      <c r="D429" s="147"/>
    </row>
    <row r="430" spans="4:4" x14ac:dyDescent="0.2">
      <c r="D430" s="147"/>
    </row>
    <row r="431" spans="4:4" x14ac:dyDescent="0.2">
      <c r="D431" s="147"/>
    </row>
    <row r="432" spans="4:4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  <row r="4992" spans="4:4" x14ac:dyDescent="0.2">
      <c r="D4992" s="147"/>
    </row>
    <row r="4993" spans="4:4" x14ac:dyDescent="0.2">
      <c r="D4993" s="147"/>
    </row>
    <row r="4994" spans="4:4" x14ac:dyDescent="0.2">
      <c r="D4994" s="147"/>
    </row>
    <row r="4995" spans="4:4" x14ac:dyDescent="0.2">
      <c r="D4995" s="147"/>
    </row>
    <row r="4996" spans="4:4" x14ac:dyDescent="0.2">
      <c r="D4996" s="147"/>
    </row>
    <row r="4997" spans="4:4" x14ac:dyDescent="0.2">
      <c r="D4997" s="147"/>
    </row>
    <row r="4998" spans="4:4" x14ac:dyDescent="0.2">
      <c r="D4998" s="147"/>
    </row>
    <row r="4999" spans="4:4" x14ac:dyDescent="0.2">
      <c r="D4999" s="147"/>
    </row>
    <row r="5000" spans="4:4" x14ac:dyDescent="0.2">
      <c r="D5000" s="147"/>
    </row>
  </sheetData>
  <mergeCells count="7">
    <mergeCell ref="A28:G32"/>
    <mergeCell ref="A1:G1"/>
    <mergeCell ref="C2:G2"/>
    <mergeCell ref="C3:G3"/>
    <mergeCell ref="C4:G4"/>
    <mergeCell ref="C21:G21"/>
    <mergeCell ref="A27:C2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2019-09-04T12:59:42Z</cp:lastPrinted>
  <dcterms:created xsi:type="dcterms:W3CDTF">2009-04-08T07:15:50Z</dcterms:created>
  <dcterms:modified xsi:type="dcterms:W3CDTF">2019-09-04T13:01:09Z</dcterms:modified>
</cp:coreProperties>
</file>