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ka\Documents\Rozpočty\Roubenka\"/>
    </mc:Choice>
  </mc:AlternateContent>
  <xr:revisionPtr revIDLastSave="0" documentId="8_{86981570-07E8-4EC9-9040-44B09397A763}" xr6:coauthVersionLast="43" xr6:coauthVersionMax="43" xr10:uidLastSave="{00000000-0000-0000-0000-000000000000}"/>
  <bookViews>
    <workbookView xWindow="238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3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03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03 01 Pol'!$A$1:$W$603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I39" i="1" s="1"/>
  <c r="I42" i="1" s="1"/>
  <c r="J41" i="1" s="1"/>
  <c r="F39" i="1"/>
  <c r="G602" i="12"/>
  <c r="BA281" i="12"/>
  <c r="BA256" i="12"/>
  <c r="BA239" i="12"/>
  <c r="BA233" i="12"/>
  <c r="BA227" i="12"/>
  <c r="BA152" i="12"/>
  <c r="BA150" i="12"/>
  <c r="BA136" i="12"/>
  <c r="BA130" i="12"/>
  <c r="BA77" i="12"/>
  <c r="BA38" i="12"/>
  <c r="BA35" i="12"/>
  <c r="BA27" i="12"/>
  <c r="BA24" i="12"/>
  <c r="BA17" i="12"/>
  <c r="BA1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6" i="12"/>
  <c r="I16" i="12"/>
  <c r="K16" i="12"/>
  <c r="M16" i="12"/>
  <c r="O16" i="12"/>
  <c r="Q16" i="12"/>
  <c r="V16" i="12"/>
  <c r="G23" i="12"/>
  <c r="I23" i="12"/>
  <c r="K23" i="12"/>
  <c r="M23" i="12"/>
  <c r="O23" i="12"/>
  <c r="Q23" i="12"/>
  <c r="V23" i="12"/>
  <c r="G26" i="12"/>
  <c r="I26" i="12"/>
  <c r="K26" i="12"/>
  <c r="M26" i="12"/>
  <c r="O26" i="12"/>
  <c r="Q26" i="12"/>
  <c r="V26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51" i="12"/>
  <c r="I51" i="12"/>
  <c r="K51" i="12"/>
  <c r="M51" i="12"/>
  <c r="O51" i="12"/>
  <c r="Q51" i="12"/>
  <c r="V51" i="12"/>
  <c r="G58" i="12"/>
  <c r="I58" i="12"/>
  <c r="K58" i="12"/>
  <c r="M58" i="12"/>
  <c r="O58" i="12"/>
  <c r="Q58" i="12"/>
  <c r="V58" i="12"/>
  <c r="G70" i="12"/>
  <c r="M70" i="12" s="1"/>
  <c r="I70" i="12"/>
  <c r="K70" i="12"/>
  <c r="O70" i="12"/>
  <c r="Q70" i="12"/>
  <c r="V70" i="12"/>
  <c r="G76" i="12"/>
  <c r="I76" i="12"/>
  <c r="K76" i="12"/>
  <c r="M76" i="12"/>
  <c r="O76" i="12"/>
  <c r="Q76" i="12"/>
  <c r="V76" i="12"/>
  <c r="G88" i="12"/>
  <c r="I88" i="12"/>
  <c r="K88" i="12"/>
  <c r="M88" i="12"/>
  <c r="O88" i="12"/>
  <c r="Q88" i="12"/>
  <c r="V88" i="12"/>
  <c r="G94" i="12"/>
  <c r="I94" i="12"/>
  <c r="K94" i="12"/>
  <c r="M94" i="12"/>
  <c r="O94" i="12"/>
  <c r="Q94" i="12"/>
  <c r="V94" i="12"/>
  <c r="G101" i="12"/>
  <c r="M101" i="12" s="1"/>
  <c r="I101" i="12"/>
  <c r="K101" i="12"/>
  <c r="O101" i="12"/>
  <c r="Q101" i="12"/>
  <c r="V101" i="12"/>
  <c r="G109" i="12"/>
  <c r="I109" i="12"/>
  <c r="K109" i="12"/>
  <c r="M109" i="12"/>
  <c r="O109" i="12"/>
  <c r="Q109" i="12"/>
  <c r="V109" i="12"/>
  <c r="K120" i="12"/>
  <c r="V120" i="12"/>
  <c r="G121" i="12"/>
  <c r="I121" i="12"/>
  <c r="I120" i="12" s="1"/>
  <c r="K121" i="12"/>
  <c r="M121" i="12"/>
  <c r="O121" i="12"/>
  <c r="Q121" i="12"/>
  <c r="Q120" i="12" s="1"/>
  <c r="V121" i="12"/>
  <c r="G129" i="12"/>
  <c r="G120" i="12" s="1"/>
  <c r="I129" i="12"/>
  <c r="K129" i="12"/>
  <c r="O129" i="12"/>
  <c r="O120" i="12" s="1"/>
  <c r="Q129" i="12"/>
  <c r="V129" i="12"/>
  <c r="G135" i="12"/>
  <c r="I135" i="12"/>
  <c r="K135" i="12"/>
  <c r="M135" i="12"/>
  <c r="O135" i="12"/>
  <c r="Q135" i="12"/>
  <c r="V135" i="12"/>
  <c r="G140" i="12"/>
  <c r="I140" i="12"/>
  <c r="I139" i="12" s="1"/>
  <c r="K140" i="12"/>
  <c r="M140" i="12"/>
  <c r="O140" i="12"/>
  <c r="Q140" i="12"/>
  <c r="Q139" i="12" s="1"/>
  <c r="V140" i="12"/>
  <c r="G146" i="12"/>
  <c r="G139" i="12" s="1"/>
  <c r="I146" i="12"/>
  <c r="K146" i="12"/>
  <c r="O146" i="12"/>
  <c r="O139" i="12" s="1"/>
  <c r="Q146" i="12"/>
  <c r="V146" i="12"/>
  <c r="G160" i="12"/>
  <c r="I160" i="12"/>
  <c r="K160" i="12"/>
  <c r="M160" i="12"/>
  <c r="O160" i="12"/>
  <c r="Q160" i="12"/>
  <c r="V160" i="12"/>
  <c r="G163" i="12"/>
  <c r="M163" i="12" s="1"/>
  <c r="I163" i="12"/>
  <c r="K163" i="12"/>
  <c r="K139" i="12" s="1"/>
  <c r="O163" i="12"/>
  <c r="Q163" i="12"/>
  <c r="V163" i="12"/>
  <c r="V139" i="12" s="1"/>
  <c r="G168" i="12"/>
  <c r="I168" i="12"/>
  <c r="K168" i="12"/>
  <c r="M168" i="12"/>
  <c r="O168" i="12"/>
  <c r="Q168" i="12"/>
  <c r="V168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80" i="12"/>
  <c r="M180" i="12" s="1"/>
  <c r="I180" i="12"/>
  <c r="K180" i="12"/>
  <c r="O180" i="12"/>
  <c r="Q180" i="12"/>
  <c r="V180" i="12"/>
  <c r="G183" i="12"/>
  <c r="I183" i="12"/>
  <c r="K183" i="12"/>
  <c r="M183" i="12"/>
  <c r="O183" i="12"/>
  <c r="Q183" i="12"/>
  <c r="V183" i="12"/>
  <c r="G188" i="12"/>
  <c r="K188" i="12"/>
  <c r="O188" i="12"/>
  <c r="V188" i="12"/>
  <c r="G189" i="12"/>
  <c r="I189" i="12"/>
  <c r="I188" i="12" s="1"/>
  <c r="K189" i="12"/>
  <c r="M189" i="12"/>
  <c r="M188" i="12" s="1"/>
  <c r="O189" i="12"/>
  <c r="Q189" i="12"/>
  <c r="Q188" i="12" s="1"/>
  <c r="V189" i="12"/>
  <c r="G195" i="12"/>
  <c r="K195" i="12"/>
  <c r="O195" i="12"/>
  <c r="V195" i="12"/>
  <c r="G196" i="12"/>
  <c r="I196" i="12"/>
  <c r="I195" i="12" s="1"/>
  <c r="K196" i="12"/>
  <c r="M196" i="12"/>
  <c r="M195" i="12" s="1"/>
  <c r="O196" i="12"/>
  <c r="Q196" i="12"/>
  <c r="Q195" i="12" s="1"/>
  <c r="V196" i="12"/>
  <c r="G201" i="12"/>
  <c r="O201" i="12"/>
  <c r="G202" i="12"/>
  <c r="I202" i="12"/>
  <c r="I201" i="12" s="1"/>
  <c r="K202" i="12"/>
  <c r="M202" i="12"/>
  <c r="O202" i="12"/>
  <c r="Q202" i="12"/>
  <c r="Q201" i="12" s="1"/>
  <c r="V202" i="12"/>
  <c r="G210" i="12"/>
  <c r="M210" i="12" s="1"/>
  <c r="I210" i="12"/>
  <c r="K210" i="12"/>
  <c r="K201" i="12" s="1"/>
  <c r="O210" i="12"/>
  <c r="Q210" i="12"/>
  <c r="V210" i="12"/>
  <c r="V201" i="12" s="1"/>
  <c r="G218" i="12"/>
  <c r="I218" i="12"/>
  <c r="K218" i="12"/>
  <c r="M218" i="12"/>
  <c r="O218" i="12"/>
  <c r="Q218" i="12"/>
  <c r="V218" i="12"/>
  <c r="G225" i="12"/>
  <c r="G226" i="12"/>
  <c r="I226" i="12"/>
  <c r="I225" i="12" s="1"/>
  <c r="K226" i="12"/>
  <c r="M226" i="12"/>
  <c r="O226" i="12"/>
  <c r="Q226" i="12"/>
  <c r="Q225" i="12" s="1"/>
  <c r="V226" i="12"/>
  <c r="G232" i="12"/>
  <c r="M232" i="12" s="1"/>
  <c r="I232" i="12"/>
  <c r="K232" i="12"/>
  <c r="K225" i="12" s="1"/>
  <c r="O232" i="12"/>
  <c r="Q232" i="12"/>
  <c r="V232" i="12"/>
  <c r="V225" i="12" s="1"/>
  <c r="G238" i="12"/>
  <c r="I238" i="12"/>
  <c r="K238" i="12"/>
  <c r="M238" i="12"/>
  <c r="O238" i="12"/>
  <c r="Q238" i="12"/>
  <c r="V238" i="12"/>
  <c r="G244" i="12"/>
  <c r="M244" i="12" s="1"/>
  <c r="I244" i="12"/>
  <c r="K244" i="12"/>
  <c r="O244" i="12"/>
  <c r="O225" i="12" s="1"/>
  <c r="Q244" i="12"/>
  <c r="V244" i="12"/>
  <c r="G249" i="12"/>
  <c r="I249" i="12"/>
  <c r="K249" i="12"/>
  <c r="M249" i="12"/>
  <c r="O249" i="12"/>
  <c r="Q249" i="12"/>
  <c r="V249" i="12"/>
  <c r="G254" i="12"/>
  <c r="K254" i="12"/>
  <c r="O254" i="12"/>
  <c r="V254" i="12"/>
  <c r="G255" i="12"/>
  <c r="I255" i="12"/>
  <c r="I254" i="12" s="1"/>
  <c r="K255" i="12"/>
  <c r="M255" i="12"/>
  <c r="M254" i="12" s="1"/>
  <c r="O255" i="12"/>
  <c r="Q255" i="12"/>
  <c r="Q254" i="12" s="1"/>
  <c r="V255" i="12"/>
  <c r="G260" i="12"/>
  <c r="O260" i="12"/>
  <c r="G261" i="12"/>
  <c r="I261" i="12"/>
  <c r="I260" i="12" s="1"/>
  <c r="K261" i="12"/>
  <c r="M261" i="12"/>
  <c r="O261" i="12"/>
  <c r="Q261" i="12"/>
  <c r="Q260" i="12" s="1"/>
  <c r="V261" i="12"/>
  <c r="G266" i="12"/>
  <c r="M266" i="12" s="1"/>
  <c r="I266" i="12"/>
  <c r="K266" i="12"/>
  <c r="K260" i="12" s="1"/>
  <c r="O266" i="12"/>
  <c r="Q266" i="12"/>
  <c r="V266" i="12"/>
  <c r="V260" i="12" s="1"/>
  <c r="G273" i="12"/>
  <c r="G272" i="12" s="1"/>
  <c r="I273" i="12"/>
  <c r="K273" i="12"/>
  <c r="K272" i="12" s="1"/>
  <c r="O273" i="12"/>
  <c r="O272" i="12" s="1"/>
  <c r="Q273" i="12"/>
  <c r="V273" i="12"/>
  <c r="V272" i="12" s="1"/>
  <c r="G276" i="12"/>
  <c r="I276" i="12"/>
  <c r="I272" i="12" s="1"/>
  <c r="K276" i="12"/>
  <c r="M276" i="12"/>
  <c r="O276" i="12"/>
  <c r="Q276" i="12"/>
  <c r="Q272" i="12" s="1"/>
  <c r="V276" i="12"/>
  <c r="G279" i="12"/>
  <c r="K279" i="12"/>
  <c r="O279" i="12"/>
  <c r="V279" i="12"/>
  <c r="G280" i="12"/>
  <c r="I280" i="12"/>
  <c r="I279" i="12" s="1"/>
  <c r="K280" i="12"/>
  <c r="M280" i="12"/>
  <c r="M279" i="12" s="1"/>
  <c r="O280" i="12"/>
  <c r="Q280" i="12"/>
  <c r="Q279" i="12" s="1"/>
  <c r="V280" i="12"/>
  <c r="G286" i="12"/>
  <c r="G287" i="12"/>
  <c r="I287" i="12"/>
  <c r="I286" i="12" s="1"/>
  <c r="K287" i="12"/>
  <c r="M287" i="12"/>
  <c r="O287" i="12"/>
  <c r="Q287" i="12"/>
  <c r="Q286" i="12" s="1"/>
  <c r="V287" i="12"/>
  <c r="G291" i="12"/>
  <c r="M291" i="12" s="1"/>
  <c r="I291" i="12"/>
  <c r="K291" i="12"/>
  <c r="K286" i="12" s="1"/>
  <c r="O291" i="12"/>
  <c r="Q291" i="12"/>
  <c r="V291" i="12"/>
  <c r="V286" i="12" s="1"/>
  <c r="G295" i="12"/>
  <c r="I295" i="12"/>
  <c r="K295" i="12"/>
  <c r="M295" i="12"/>
  <c r="O295" i="12"/>
  <c r="Q295" i="12"/>
  <c r="V295" i="12"/>
  <c r="G300" i="12"/>
  <c r="M300" i="12" s="1"/>
  <c r="I300" i="12"/>
  <c r="K300" i="12"/>
  <c r="O300" i="12"/>
  <c r="O286" i="12" s="1"/>
  <c r="Q300" i="12"/>
  <c r="V300" i="12"/>
  <c r="G306" i="12"/>
  <c r="I306" i="12"/>
  <c r="K306" i="12"/>
  <c r="M306" i="12"/>
  <c r="O306" i="12"/>
  <c r="Q306" i="12"/>
  <c r="V306" i="12"/>
  <c r="G313" i="12"/>
  <c r="M313" i="12" s="1"/>
  <c r="I313" i="12"/>
  <c r="K313" i="12"/>
  <c r="O313" i="12"/>
  <c r="Q313" i="12"/>
  <c r="V313" i="12"/>
  <c r="G319" i="12"/>
  <c r="I319" i="12"/>
  <c r="K319" i="12"/>
  <c r="M319" i="12"/>
  <c r="O319" i="12"/>
  <c r="Q319" i="12"/>
  <c r="V319" i="12"/>
  <c r="G324" i="12"/>
  <c r="M324" i="12" s="1"/>
  <c r="I324" i="12"/>
  <c r="K324" i="12"/>
  <c r="O324" i="12"/>
  <c r="Q324" i="12"/>
  <c r="V324" i="12"/>
  <c r="G327" i="12"/>
  <c r="I327" i="12"/>
  <c r="K327" i="12"/>
  <c r="M327" i="12"/>
  <c r="O327" i="12"/>
  <c r="Q327" i="12"/>
  <c r="V327" i="12"/>
  <c r="G331" i="12"/>
  <c r="M331" i="12" s="1"/>
  <c r="I331" i="12"/>
  <c r="K331" i="12"/>
  <c r="O331" i="12"/>
  <c r="Q331" i="12"/>
  <c r="V331" i="12"/>
  <c r="G347" i="12"/>
  <c r="I347" i="12"/>
  <c r="K347" i="12"/>
  <c r="M347" i="12"/>
  <c r="O347" i="12"/>
  <c r="Q347" i="12"/>
  <c r="V347" i="12"/>
  <c r="G359" i="12"/>
  <c r="M359" i="12" s="1"/>
  <c r="I359" i="12"/>
  <c r="K359" i="12"/>
  <c r="O359" i="12"/>
  <c r="Q359" i="12"/>
  <c r="V359" i="12"/>
  <c r="G364" i="12"/>
  <c r="I364" i="12"/>
  <c r="K364" i="12"/>
  <c r="M364" i="12"/>
  <c r="O364" i="12"/>
  <c r="Q364" i="12"/>
  <c r="V364" i="12"/>
  <c r="G374" i="12"/>
  <c r="M374" i="12" s="1"/>
  <c r="I374" i="12"/>
  <c r="K374" i="12"/>
  <c r="O374" i="12"/>
  <c r="Q374" i="12"/>
  <c r="V374" i="12"/>
  <c r="G381" i="12"/>
  <c r="I381" i="12"/>
  <c r="K381" i="12"/>
  <c r="M381" i="12"/>
  <c r="O381" i="12"/>
  <c r="Q381" i="12"/>
  <c r="V381" i="12"/>
  <c r="G396" i="12"/>
  <c r="M396" i="12" s="1"/>
  <c r="I396" i="12"/>
  <c r="K396" i="12"/>
  <c r="O396" i="12"/>
  <c r="Q396" i="12"/>
  <c r="V396" i="12"/>
  <c r="G399" i="12"/>
  <c r="I399" i="12"/>
  <c r="K399" i="12"/>
  <c r="M399" i="12"/>
  <c r="O399" i="12"/>
  <c r="Q399" i="12"/>
  <c r="V399" i="12"/>
  <c r="G404" i="12"/>
  <c r="M404" i="12" s="1"/>
  <c r="I404" i="12"/>
  <c r="K404" i="12"/>
  <c r="O404" i="12"/>
  <c r="Q404" i="12"/>
  <c r="V404" i="12"/>
  <c r="G409" i="12"/>
  <c r="I409" i="12"/>
  <c r="K409" i="12"/>
  <c r="M409" i="12"/>
  <c r="O409" i="12"/>
  <c r="Q409" i="12"/>
  <c r="V409" i="12"/>
  <c r="G415" i="12"/>
  <c r="G416" i="12"/>
  <c r="I416" i="12"/>
  <c r="I415" i="12" s="1"/>
  <c r="K416" i="12"/>
  <c r="M416" i="12"/>
  <c r="O416" i="12"/>
  <c r="Q416" i="12"/>
  <c r="Q415" i="12" s="1"/>
  <c r="V416" i="12"/>
  <c r="G420" i="12"/>
  <c r="M420" i="12" s="1"/>
  <c r="I420" i="12"/>
  <c r="K420" i="12"/>
  <c r="K415" i="12" s="1"/>
  <c r="O420" i="12"/>
  <c r="Q420" i="12"/>
  <c r="V420" i="12"/>
  <c r="V415" i="12" s="1"/>
  <c r="G424" i="12"/>
  <c r="I424" i="12"/>
  <c r="K424" i="12"/>
  <c r="M424" i="12"/>
  <c r="O424" i="12"/>
  <c r="Q424" i="12"/>
  <c r="V424" i="12"/>
  <c r="G428" i="12"/>
  <c r="M428" i="12" s="1"/>
  <c r="I428" i="12"/>
  <c r="K428" i="12"/>
  <c r="O428" i="12"/>
  <c r="O415" i="12" s="1"/>
  <c r="Q428" i="12"/>
  <c r="V428" i="12"/>
  <c r="G432" i="12"/>
  <c r="I432" i="12"/>
  <c r="K432" i="12"/>
  <c r="M432" i="12"/>
  <c r="O432" i="12"/>
  <c r="Q432" i="12"/>
  <c r="V432" i="12"/>
  <c r="G436" i="12"/>
  <c r="M436" i="12" s="1"/>
  <c r="I436" i="12"/>
  <c r="K436" i="12"/>
  <c r="O436" i="12"/>
  <c r="Q436" i="12"/>
  <c r="V436" i="12"/>
  <c r="G443" i="12"/>
  <c r="G442" i="12" s="1"/>
  <c r="I443" i="12"/>
  <c r="K443" i="12"/>
  <c r="K442" i="12" s="1"/>
  <c r="O443" i="12"/>
  <c r="O442" i="12" s="1"/>
  <c r="Q443" i="12"/>
  <c r="V443" i="12"/>
  <c r="V442" i="12" s="1"/>
  <c r="G448" i="12"/>
  <c r="I448" i="12"/>
  <c r="I442" i="12" s="1"/>
  <c r="K448" i="12"/>
  <c r="M448" i="12"/>
  <c r="O448" i="12"/>
  <c r="Q448" i="12"/>
  <c r="Q442" i="12" s="1"/>
  <c r="V448" i="12"/>
  <c r="G452" i="12"/>
  <c r="M452" i="12" s="1"/>
  <c r="I452" i="12"/>
  <c r="K452" i="12"/>
  <c r="O452" i="12"/>
  <c r="Q452" i="12"/>
  <c r="V452" i="12"/>
  <c r="G456" i="12"/>
  <c r="I456" i="12"/>
  <c r="K456" i="12"/>
  <c r="M456" i="12"/>
  <c r="O456" i="12"/>
  <c r="Q456" i="12"/>
  <c r="V456" i="12"/>
  <c r="G462" i="12"/>
  <c r="G463" i="12"/>
  <c r="I463" i="12"/>
  <c r="I462" i="12" s="1"/>
  <c r="K463" i="12"/>
  <c r="M463" i="12"/>
  <c r="O463" i="12"/>
  <c r="Q463" i="12"/>
  <c r="Q462" i="12" s="1"/>
  <c r="V463" i="12"/>
  <c r="G486" i="12"/>
  <c r="M486" i="12" s="1"/>
  <c r="I486" i="12"/>
  <c r="K486" i="12"/>
  <c r="K462" i="12" s="1"/>
  <c r="O486" i="12"/>
  <c r="Q486" i="12"/>
  <c r="V486" i="12"/>
  <c r="V462" i="12" s="1"/>
  <c r="G501" i="12"/>
  <c r="I501" i="12"/>
  <c r="K501" i="12"/>
  <c r="M501" i="12"/>
  <c r="O501" i="12"/>
  <c r="Q501" i="12"/>
  <c r="V501" i="12"/>
  <c r="G505" i="12"/>
  <c r="M505" i="12" s="1"/>
  <c r="I505" i="12"/>
  <c r="K505" i="12"/>
  <c r="O505" i="12"/>
  <c r="O462" i="12" s="1"/>
  <c r="Q505" i="12"/>
  <c r="V505" i="12"/>
  <c r="G520" i="12"/>
  <c r="I520" i="12"/>
  <c r="K520" i="12"/>
  <c r="M520" i="12"/>
  <c r="O520" i="12"/>
  <c r="Q520" i="12"/>
  <c r="V520" i="12"/>
  <c r="K526" i="12"/>
  <c r="V526" i="12"/>
  <c r="G527" i="12"/>
  <c r="I527" i="12"/>
  <c r="I526" i="12" s="1"/>
  <c r="K527" i="12"/>
  <c r="M527" i="12"/>
  <c r="O527" i="12"/>
  <c r="Q527" i="12"/>
  <c r="Q526" i="12" s="1"/>
  <c r="V527" i="12"/>
  <c r="G536" i="12"/>
  <c r="G526" i="12" s="1"/>
  <c r="I536" i="12"/>
  <c r="K536" i="12"/>
  <c r="O536" i="12"/>
  <c r="O526" i="12" s="1"/>
  <c r="Q536" i="12"/>
  <c r="V536" i="12"/>
  <c r="I542" i="12"/>
  <c r="Q542" i="12"/>
  <c r="G543" i="12"/>
  <c r="M543" i="12" s="1"/>
  <c r="M542" i="12" s="1"/>
  <c r="I543" i="12"/>
  <c r="K543" i="12"/>
  <c r="K542" i="12" s="1"/>
  <c r="O543" i="12"/>
  <c r="O542" i="12" s="1"/>
  <c r="Q543" i="12"/>
  <c r="V543" i="12"/>
  <c r="V542" i="12" s="1"/>
  <c r="G573" i="12"/>
  <c r="I573" i="12"/>
  <c r="K573" i="12"/>
  <c r="M573" i="12"/>
  <c r="O573" i="12"/>
  <c r="Q573" i="12"/>
  <c r="V573" i="12"/>
  <c r="AE602" i="12"/>
  <c r="I20" i="1"/>
  <c r="I19" i="1"/>
  <c r="I18" i="1"/>
  <c r="I17" i="1"/>
  <c r="I16" i="1"/>
  <c r="I66" i="1"/>
  <c r="J65" i="1" s="1"/>
  <c r="F42" i="1"/>
  <c r="G23" i="1" s="1"/>
  <c r="H42" i="1"/>
  <c r="I41" i="1"/>
  <c r="I40" i="1"/>
  <c r="J49" i="1" l="1"/>
  <c r="J51" i="1"/>
  <c r="J50" i="1"/>
  <c r="J53" i="1"/>
  <c r="J55" i="1"/>
  <c r="J57" i="1"/>
  <c r="J59" i="1"/>
  <c r="J61" i="1"/>
  <c r="J63" i="1"/>
  <c r="J52" i="1"/>
  <c r="J54" i="1"/>
  <c r="J56" i="1"/>
  <c r="J58" i="1"/>
  <c r="J60" i="1"/>
  <c r="J62" i="1"/>
  <c r="J64" i="1"/>
  <c r="G42" i="1"/>
  <c r="G25" i="1" s="1"/>
  <c r="A27" i="1" s="1"/>
  <c r="A28" i="1" s="1"/>
  <c r="G28" i="1" s="1"/>
  <c r="G27" i="1" s="1"/>
  <c r="G29" i="1" s="1"/>
  <c r="M286" i="12"/>
  <c r="M462" i="12"/>
  <c r="M201" i="12"/>
  <c r="M225" i="12"/>
  <c r="M260" i="12"/>
  <c r="M415" i="12"/>
  <c r="G542" i="12"/>
  <c r="M536" i="12"/>
  <c r="M526" i="12" s="1"/>
  <c r="M443" i="12"/>
  <c r="M442" i="12" s="1"/>
  <c r="M273" i="12"/>
  <c r="M272" i="12" s="1"/>
  <c r="M146" i="12"/>
  <c r="M139" i="12" s="1"/>
  <c r="M129" i="12"/>
  <c r="M120" i="12" s="1"/>
  <c r="M9" i="12"/>
  <c r="M8" i="12" s="1"/>
  <c r="AF602" i="12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Katka</author>
  </authors>
  <commentList>
    <comment ref="S6" authorId="0" shapeId="0" xr:uid="{5EFBF795-4AEE-414D-AFDC-B31FE342CD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FC14416-5420-4B83-B6F2-5215170A6B6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<sst xmlns="http://schemas.openxmlformats.org/spreadsheetml/2006/main" count="1693" uniqueCount="517">
  <si>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</si>
  <si>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</si>
  <si>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</si>
  <si>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</si>
  <si>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</si>
  <si>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</si>
  <si>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</si>
  <si>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</si>
  <si>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</si>
  <si>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</si>
  <si>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</si>
  <si>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</si>
  <si>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</si>
  <si>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</si>
  <si>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</si>
  <si>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</si>
  <si>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</si>
  <si>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</si>
  <si>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</si>
  <si>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</si>
  <si>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</si>
  <si>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</si>
  <si>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</si>
  <si>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</si>
  <si>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</si>
  <si>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</si>
  <si>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</si>
  <si>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</si>
  <si>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</si>
  <si>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</si>
  <si>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</si>
  <si>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</si>
  <si>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</si>
  <si>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</si>
  <si>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</si>
  <si>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</si>
  <si>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</si>
  <si>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</si>
  <si>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</si>
  <si>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</si>
  <si>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</si>
  <si>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</si>
  <si>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</si>
  <si>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</si>
  <si>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část</t>
  </si>
  <si>
    <t>SO 03</t>
  </si>
  <si>
    <t>Stavba stodoly z Řikova č.p. v MVS Vysoký Chlumec</t>
  </si>
  <si>
    <t>Objekt:</t>
  </si>
  <si>
    <t>Rozpočet:</t>
  </si>
  <si>
    <t>sdfsdf</t>
  </si>
  <si>
    <t>PD 01A</t>
  </si>
  <si>
    <t>MVS Vysoký Chlumec - transfer domu Říkov č.p.5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</si>
  <si>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</si>
  <si>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</si>
  <si>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</si>
  <si>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</si>
  <si>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</si>
  <si>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</si>
  <si>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</si>
  <si>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</si>
  <si>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</t>
  </si>
  <si>
    <t>3</t>
  </si>
  <si>
    <t>Svislé a kompletní konstrukce</t>
  </si>
  <si>
    <t>43</t>
  </si>
  <si>
    <t>Schodiště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</si>
  <si>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</si>
  <si>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</si>
  <si>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</si>
  <si>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</si>
  <si>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</si>
  <si>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</si>
  <si>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</si>
  <si>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</si>
  <si>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</si>
  <si>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</si>
  <si>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</si>
  <si>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</si>
  <si>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</si>
  <si>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</si>
  <si>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</si>
  <si>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</si>
  <si>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</si>
  <si>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</si>
  <si>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</si>
  <si>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</si>
  <si>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</si>
  <si>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</si>
  <si>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782</t>
  </si>
  <si>
    <t>Konstrukce z přírodního kamene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</si>
  <si>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</si>
  <si>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</si>
  <si>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</si>
  <si>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</si>
  <si>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</si>
  <si>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</si>
  <si>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</si>
  <si>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</si>
  <si>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</si>
  <si>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</si>
  <si>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</si>
  <si>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</si>
  <si>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</si>
  <si>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</si>
  <si>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</si>
  <si>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</si>
  <si>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</si>
  <si>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</si>
  <si>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</si>
  <si>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</si>
  <si>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</si>
  <si>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</si>
  <si>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</si>
  <si>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</si>
  <si>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</si>
  <si>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</si>
  <si>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</si>
  <si>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</si>
  <si>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</si>
  <si>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</si>
  <si>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</si>
  <si>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121101103R00</t>
  </si>
  <si>
    <t>Sejmutí ornice s přemístěním na vzdálenost přes 100 do 250 m</t>
  </si>
  <si>
    <t>m3</t>
  </si>
  <si>
    <t>800-1</t>
  </si>
  <si>
    <t>RTS 19/ I</t>
  </si>
  <si>
    <t>POL1_</t>
  </si>
  <si>
    <t>nebo lesní půdy, s vodorovným přemístěním na hromady v místě upotřebení nebo na dočasné či trvalé skládky se složením</t>
  </si>
  <si>
    <t>SPI</t>
  </si>
  <si>
    <t xml:space="preserve">architektonicko stavební řešení : </t>
  </si>
  <si>
    <t>VV</t>
  </si>
  <si>
    <t xml:space="preserve">výkres č.2.1 základy a výkres č.2.4 - řezy (řez 4 a 5) : </t>
  </si>
  <si>
    <t xml:space="preserve">uložení ornice uvažováno na pozemku MVS s použitím pro další modelaci terénu : </t>
  </si>
  <si>
    <t>sejmutí ornice v tl. 300 mm v rozsahu objektu a upravovaného terénu okolo objektu : 0,4*12*13</t>
  </si>
  <si>
    <t>SPU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</si>
  <si>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</si>
  <si>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</si>
  <si>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</si>
  <si>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dokopání v místě založení objektu : 0,4*4*12</t>
  </si>
  <si>
    <t>v místě terénní úpravy - zadní část objektu : 0,2*1,5*12</t>
  </si>
  <si>
    <t>131201119R00</t>
  </si>
  <si>
    <t xml:space="preserve">Hloubení nezapažených jam a zářezů příplatek za lepivost, v hornině 3,  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</si>
  <si>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</si>
  <si>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</si>
  <si>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</si>
  <si>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základové pasy : 0,75*0,8*(10,06+6,55+12,08)</t>
  </si>
  <si>
    <t>0,9*0,8*(0,63+0,33)</t>
  </si>
  <si>
    <t>1,1*0,8*1,23</t>
  </si>
  <si>
    <t>132201219R00</t>
  </si>
  <si>
    <t xml:space="preserve">Hloubení rýh šířky přes 60 do 200 cm příplatek za lepivost, v hornině 3,  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</si>
  <si>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</si>
  <si>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</si>
  <si>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</si>
  <si>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 xml:space="preserve">jámy : </t>
  </si>
  <si>
    <t>Mezisoučet</t>
  </si>
  <si>
    <t xml:space="preserve">rýhy : 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</si>
  <si>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</si>
  <si>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</si>
  <si>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</si>
  <si>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 xml:space="preserve">pro zpětný zásyp na deponii a z deponie zpět : </t>
  </si>
  <si>
    <t>vyrovnání terénu svahu pod skladbou podlahy : 0,15*1,5*12,1*2</t>
  </si>
  <si>
    <t>162601102R00</t>
  </si>
  <si>
    <t>Vodorovné přemístění výkopku z horniny 1 až 4, na vzdálenost přes 4 000  do 5 000 m</t>
  </si>
  <si>
    <t xml:space="preserve">přebytek výkopku : </t>
  </si>
  <si>
    <t>odpočet zeminy pro zpětný zásyp : -2,7225</t>
  </si>
  <si>
    <t>167101101R00</t>
  </si>
  <si>
    <t>Nakládání, skládání, překládání neulehlého výkopku nakládání výkopku_x000D_
 do 100 m3, z horniny 1 až 4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</si>
  <si>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</si>
  <si>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</si>
  <si>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</si>
  <si>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</si>
  <si>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171201201R00</t>
  </si>
  <si>
    <t>Uložení sypaniny na dočasnou skládku tak, že na 1 m2 plochy připadá přes 2 m3 výkopku nebo ornice</t>
  </si>
  <si>
    <t xml:space="preserve">zemina pro zpětný zásyp : </t>
  </si>
  <si>
    <t>vyrovnání terénu svahu pod skladbou podlahy : 0,15*1,5*12,1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</si>
  <si>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</si>
  <si>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</si>
  <si>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</si>
  <si>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</si>
  <si>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</si>
  <si>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</si>
  <si>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</si>
  <si>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</si>
  <si>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 xml:space="preserve">modelace terénu okolo objektu : </t>
  </si>
  <si>
    <t>zadní část objektu : (0,6+1)*12</t>
  </si>
  <si>
    <t>boční strana : (0,6+1)*3</t>
  </si>
  <si>
    <t>199000005R00</t>
  </si>
  <si>
    <t>Poplatky za skládku zeminy 1- 4</t>
  </si>
  <si>
    <t>t</t>
  </si>
  <si>
    <t>dokopání v místě založení objektu : 0,4*4*12*1,6</t>
  </si>
  <si>
    <t>v místě terénní úpravy - zadní část objektu : 0,2*1,5*12*1,6</t>
  </si>
  <si>
    <t>základové pasy : 0,75*0,8*(10,06+6,55+12,08)*1,6</t>
  </si>
  <si>
    <t>0,9*0,8*(0,63+0,33)*1,6</t>
  </si>
  <si>
    <t>1,1*0,8*1,23*1,6</t>
  </si>
  <si>
    <t>odpočet zeminy pro zpětný zásyp : -2,7225*1,6</t>
  </si>
  <si>
    <t>274313621R00</t>
  </si>
  <si>
    <t>Beton základových pasů prostý třídy C 20/25</t>
  </si>
  <si>
    <t>801-1</t>
  </si>
  <si>
    <t>POL1_1</t>
  </si>
  <si>
    <t>Včetně dodávky a uložení betonu a kamene.</t>
  </si>
  <si>
    <t>základové pasy : 0,7*0,8*(10,06+6,55+12,08)</t>
  </si>
  <si>
    <t>0,84*0,8*(0,63+0,33)</t>
  </si>
  <si>
    <t>1,05*0,8*1,23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</si>
  <si>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</si>
  <si>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</si>
  <si>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</si>
  <si>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základové pasy : 0,8*(1,23+10,06+0,7+6,55+0,63+0,25+12,08+5,15+10,06+1,04+0,4+0,34+0,55+0,33)</t>
  </si>
  <si>
    <t>274351216R00</t>
  </si>
  <si>
    <t>Bednění stěn základových pasů odstranění</t>
  </si>
  <si>
    <t>Včetně očištění, vytřídění a uložení bednicího materiálu.</t>
  </si>
  <si>
    <t>310238211R00</t>
  </si>
  <si>
    <t>Zazdívka otvorů o ploše přes 0,25 m2 do 1 m2 ve zdivu nadzákladovém cihlami pálenými pro jakoukoliv maltu vápenocementovou</t>
  </si>
  <si>
    <t>801-4</t>
  </si>
  <si>
    <t>včetně pomocného pracovního lešení</t>
  </si>
  <si>
    <t xml:space="preserve">výkres č.2.2 přízemí a výkres č.2.4 - řezy (řez 4 a 5) : </t>
  </si>
  <si>
    <t>vstup do kotců  - : 2,1*0,15*0,4</t>
  </si>
  <si>
    <t>311211123R00</t>
  </si>
  <si>
    <t>Zdivo nadzákladové z lomového kamene na MVC 2,5</t>
  </si>
  <si>
    <t>neopracované pod omítku,</t>
  </si>
  <si>
    <t>- na maltu M/1 (zdící vápenná malta; přirozeně hydraulické vápno NHL3,5, písek směs kopaného a praného písku cca 1:1, zrnitost 0-8 mm)</t>
  </si>
  <si>
    <t/>
  </si>
  <si>
    <t>skladba kamenů v líci zdi shodná se stavem vzorového objektu zdiva – lícované (řádkové) zdivo, jednotlivé kameny kladené naplocho, větší kameny prokládat drobnými kameny a plochými úlomky tak, aby bylo dosaženo minimální šířky spar</t>
  </si>
  <si>
    <t>ostění u kotců armovaná cihlami</t>
  </si>
  <si>
    <t>výkres č.2.2 přízemí a výkres č.2.4 - řezy (řez 4 a 5) : 0,7*3,2*(11,25+6,56+12,54-3,97)-0,7*1,23*1,85</t>
  </si>
  <si>
    <t>0,14*3,2*0,87</t>
  </si>
  <si>
    <t>vstup do kotců - ostění a dozdívka nadpraží nad otvory : 0,14*2,9*2,01-0,14*(0,77*1,28+0,74*1,29)</t>
  </si>
  <si>
    <t>311211129R00</t>
  </si>
  <si>
    <t>Zdivo nadzákladové z lomového kamene příplatky za oboustranné lícování zdiva</t>
  </si>
  <si>
    <t>317231614R00</t>
  </si>
  <si>
    <t>Zdivo kleneb a říms zdivo klenbových pásů z cihel plných (CP) na připravenou skruž při jakékoliv vzdálenosti podpěr délky 290 mm, pevnosti v tlaku P 15,0 MPa, na maltu vápenocementovou (MVC)</t>
  </si>
  <si>
    <t>vstup do kotců - záklenek - ozn.2.8 - segmentový záklenek z CP na M1 : 0,7*0,3*2,1</t>
  </si>
  <si>
    <t>317351101R00</t>
  </si>
  <si>
    <t>Bednění překladů, říms a klenbových pásů válcových, včetně podpěrné konstrukce do výšky 4 m_x000D_
 zřízení</t>
  </si>
  <si>
    <t>vstup do kotců - záklenek : 0,7*2,1</t>
  </si>
  <si>
    <t>317351102R00</t>
  </si>
  <si>
    <t>Bednění překladů, říms a klenbových pásů válcových, včetně podpěrné konstrukce do výšky 4 m_x000D_
 odstranění</t>
  </si>
  <si>
    <t>317-01</t>
  </si>
  <si>
    <t>Osazení překladu vrat - dřevěný trám 180/140 mm ručně tesaný (zpracování dle kce krovu)</t>
  </si>
  <si>
    <t>kus</t>
  </si>
  <si>
    <t>Vlastní</t>
  </si>
  <si>
    <t>Indiv</t>
  </si>
  <si>
    <t>uložený délkou cca 0,5 m, kotvený do koruny zdiva</t>
  </si>
  <si>
    <t>v překladu otvory pro točnice vrat</t>
  </si>
  <si>
    <t>762080001</t>
  </si>
  <si>
    <t>Hranění trámů z kulatého profilu tesáním sekyrou na staveništi</t>
  </si>
  <si>
    <t>m</t>
  </si>
  <si>
    <t>překlad nad vraty stodoly - trám 180/140 dl.5 m : 5</t>
  </si>
  <si>
    <t>05213040R</t>
  </si>
  <si>
    <t>výřez pilařský SM/JD; 400 až 490 mm; jakost III.A</t>
  </si>
  <si>
    <t>SPCM</t>
  </si>
  <si>
    <t>POL3_</t>
  </si>
  <si>
    <t>- smrk - čerstvě kácené dřevo bez růstových vad, trhlin a biotického napadení</t>
  </si>
  <si>
    <t>- nejmenší objemová váha zkušebního vzorku při vlhkosti 20% - 0,4 kg/m3</t>
  </si>
  <si>
    <t>překlad nad vraty stodoly - trám 180/140 dl.5 m : 0,63*1,1</t>
  </si>
  <si>
    <t>434233111R00</t>
  </si>
  <si>
    <t>Stupně zděné z cihel pálených přímé</t>
  </si>
  <si>
    <t>dl. 29 cm, zděné nastojato na urovnaný terén, na jakoukoliv cementovou maltu s vyspárováním,</t>
  </si>
  <si>
    <t>vstup do kotců  - analogicky cihelný stupeň : 2,1</t>
  </si>
  <si>
    <t>62745-01</t>
  </si>
  <si>
    <t>Spárování maltou zdí z kamene - při zdění rozetření zdicí malty do spár</t>
  </si>
  <si>
    <t xml:space="preserve">interiér stodoly : </t>
  </si>
  <si>
    <t>výkres č.2.2 přízemí a výkres č.2.4 - řezy (řez 4 a 5) : 3,2*(12,54+11,25+5,15)-(3,97*3,2+2,01*3)+3,2*0,7*2</t>
  </si>
  <si>
    <t>602033191R00</t>
  </si>
  <si>
    <t xml:space="preserve">Omítka stěn z hotových směsí adhézní nátěr, vápenný,  ,  ,  </t>
  </si>
  <si>
    <t>po jednotlivých vrstvách</t>
  </si>
  <si>
    <t xml:space="preserve">pačok : </t>
  </si>
  <si>
    <t xml:space="preserve">výkres č.2.2 přízemí a výkres č.2.5 - hledy : </t>
  </si>
  <si>
    <t>pohled jižní : 3,2*13,41-(3,97*3+2,8*2,01)+0,48*(3*2+2,01)</t>
  </si>
  <si>
    <t>pohled severní : 2,8*12</t>
  </si>
  <si>
    <t>pohled západní : 3*6,56</t>
  </si>
  <si>
    <t>622412316R00</t>
  </si>
  <si>
    <t>Nátěr vnějších omítek stěn vápenný, složitost 1-2, 2x nátěr, bez penetrace podkladu</t>
  </si>
  <si>
    <t>bez penetrace podkladu</t>
  </si>
  <si>
    <t xml:space="preserve">nátěr : </t>
  </si>
  <si>
    <t>622421121R00</t>
  </si>
  <si>
    <t xml:space="preserve">Omítky vnější stěn vápenné nebo vápenocementové hrubé zatřené,  ,  </t>
  </si>
  <si>
    <t>- omítka z malty vápenné M/2, jednovrstvá v tl.15 mm kopírující povrch zdiva, zatočená dřevem</t>
  </si>
  <si>
    <t>594711111RT2</t>
  </si>
  <si>
    <t>Dlažba nebo přídlažba z lomového kamene do lože z prohozené zeminy tloušťky 50 mm, včetně dodávky kamene tloušťky 20cm, třídy 1</t>
  </si>
  <si>
    <t>822-1</t>
  </si>
  <si>
    <t>lomařsky upraveného rigolového, bez vyplnění spár v ploše vodorovné nebo ve sklonu, s provedením lože tl. 50 mm</t>
  </si>
  <si>
    <t>vstup do kotců  - dodláždění prostoru mezi cihelnáým stupněm a lícem zdiva : 2,1*0,4</t>
  </si>
  <si>
    <t>631571003R00</t>
  </si>
  <si>
    <t>Násyp pod podlahy z kameniva z kameniva_x000D_
 ze štěrkopísku 0-32 pro zpevnění podkladu</t>
  </si>
  <si>
    <t>pod mazaniny a dlažby, popř. na plochých střechách, vodorovný nebo ve spádu, s udusáním a urovnáním povrchu,</t>
  </si>
  <si>
    <t xml:space="preserve">výkres č.2.2 přízemí  - stavební kce, detaily - STODOLA : </t>
  </si>
  <si>
    <t>podlaha - podsyp pro osazení polštářů podlahy tl.80 mm : 5*2,5*0,08</t>
  </si>
  <si>
    <t>631571010R00</t>
  </si>
  <si>
    <t>Násyp pod podlahy z kameniva bez dodávky materiálu_x000D_
 bez určení tloušťky</t>
  </si>
  <si>
    <t>skladba S5 - stodola : 60,4*0,2</t>
  </si>
  <si>
    <t>63 - 01</t>
  </si>
  <si>
    <t>Mlatová podlaha z hliněné mazaniny tl.200 mm</t>
  </si>
  <si>
    <t>skladba S5 - stodola : 60,4</t>
  </si>
  <si>
    <t>583418064R</t>
  </si>
  <si>
    <t>kamenivo přírodní drcené frakce 16,0 až 32,0 mm; třída B</t>
  </si>
  <si>
    <t>skladba S5 - stodola : 60,4*0,2*1,1*1,8</t>
  </si>
  <si>
    <t>642952220R00</t>
  </si>
  <si>
    <t>Osazení zárubní dveřních dřevěných plochy do 4 m2</t>
  </si>
  <si>
    <t>hrubých, hoblovaných i leštěných, měkkých i tvrdých, na jakoukoliv cementovou maltu, s kotvením rámu do zdiva,</t>
  </si>
  <si>
    <t xml:space="preserve">Tabulka truhlářských výrobků : </t>
  </si>
  <si>
    <t>prvek ozn.D11 a D12 - společná zárubeň - zárubeň je specifikovaná v rámci truhlářských výrobků : 1</t>
  </si>
  <si>
    <t>941955002R00</t>
  </si>
  <si>
    <t>Lešení lehké pracovní pomocné pomocné, o výšce lešeňové podlahy přes 1,2 do 1,9 m</t>
  </si>
  <si>
    <t>800-3</t>
  </si>
  <si>
    <t>výkres č.2.2 přízemí a výkres č.2.4 - řezy (řez 4 a 5) : 1*(12,54+11,25+5,15)</t>
  </si>
  <si>
    <t>941955004R00</t>
  </si>
  <si>
    <t>Lešení lehké pracovní pomocné pomocné, o výšce lešeňové podlahy přes 2,5 do 3,5 m</t>
  </si>
  <si>
    <t xml:space="preserve">výkres č.2.2 přízemí a výkres č.2.5 - pohleddy : </t>
  </si>
  <si>
    <t>pohled jižní : 2*13,41</t>
  </si>
  <si>
    <t>pohled severní : 2*12</t>
  </si>
  <si>
    <t>pohled západní : 2*6,56</t>
  </si>
  <si>
    <t>953941312R00</t>
  </si>
  <si>
    <t>Osazení předmětů na hmoždinky osazení hasicího přístroje</t>
  </si>
  <si>
    <t>dle TZ - 2x hasicí přístroj práškový s hasební schopností 34A v prostoru stodoly : 2</t>
  </si>
  <si>
    <t>44984124R</t>
  </si>
  <si>
    <t>přístoj hasicí práškový; PG6PDC; výtlačný prostředek dusík; náplň 6 kg; dostřik 5 m; doba činnosti 23 s</t>
  </si>
  <si>
    <t>998011001R00</t>
  </si>
  <si>
    <t>Přesun hmot pro budovy s nosnou konstrukcí zděnou výšky do 6 m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</si>
  <si>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</si>
  <si>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</si>
  <si>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 xml:space="preserve">Hmotnosti z položek s pořadovými čísly: : </t>
  </si>
  <si>
    <t xml:space="preserve">15,16,18,19,21,22,24,26,27,28,29,30,31,32,33,35,36,37,38,39,40,41, : </t>
  </si>
  <si>
    <t>Součet: : 273,53671</t>
  </si>
  <si>
    <t>762133132R00</t>
  </si>
  <si>
    <t>Bednění stěn montáž_x000D_
 z fošen hrubých do 60 mm, na sraz</t>
  </si>
  <si>
    <t>800-762</t>
  </si>
  <si>
    <t>výkres č.2.3 krov a výkres č.2.4 (řez 5) - štít stodoly - v západním pohledu : 7,76*4,05/2</t>
  </si>
  <si>
    <t>762195000R00</t>
  </si>
  <si>
    <t>Spojovací a ochranné prostředky hřebíky, svory, fiksační prkna, impregnace</t>
  </si>
  <si>
    <t>výkres č.2.3 krov a výkres č.2.4 (řez 5) : (7,76*4,05/2)*0,035*1,1</t>
  </si>
  <si>
    <t>762333110R00</t>
  </si>
  <si>
    <t>Vázané konstrukce krovů montáž_x000D_
 střech pultových, sedlových, valbových, stanových nepravidelného půdorysu z řeziva, průřezové plochy do 120 cm2</t>
  </si>
  <si>
    <t xml:space="preserve">spoje kolíkované dubovými kolíky : </t>
  </si>
  <si>
    <t xml:space="preserve">výpis materiálu - krov stodoly - stavba (nové prvky) : </t>
  </si>
  <si>
    <t>prvek ozn. ZA - zavětrování 120/100 mm : 8,4*4</t>
  </si>
  <si>
    <t>762333120R00</t>
  </si>
  <si>
    <t>Vázané konstrukce krovů montáž_x000D_
 střech pultových, sedlových, valbových, stanových nepravidelného půdorysu z řeziva, průřezové plochy přes 120 do 224 cm2</t>
  </si>
  <si>
    <t>prvek ozn. KR1-13 - krokev 120/140 mm : 5,8*28</t>
  </si>
  <si>
    <t>prvek ozn. HA1-13 - hambalek 120/140 mm : 3,3*14</t>
  </si>
  <si>
    <t>762333130R00</t>
  </si>
  <si>
    <t>Vázané konstrukce krovů montáž_x000D_
 střech pultových, sedlových, valbových, stanových nepravidelného půdorysu z řeziva, průřezové plochy přes 120 do 288 cm2</t>
  </si>
  <si>
    <t>prvek ozn.PO1 - pozednice 180/160 mm : 12</t>
  </si>
  <si>
    <t>prvek ozn.PO2 - pozednice 180/160 mm : 13,4</t>
  </si>
  <si>
    <t>prvek ozn.HS - spodní hambalek štítu 160/160 mm : 6,7</t>
  </si>
  <si>
    <t>762333140R00</t>
  </si>
  <si>
    <t>Vázané konstrukce krovů montáž_x000D_
 střech pultových, sedlových, valbových, stanových nepravidelného půdorysu z řeziva, průřezové plochy přes 288 do 450 cm2</t>
  </si>
  <si>
    <t>prvek ozn. OV1 - okapová vaznice 200/160 mm : 12</t>
  </si>
  <si>
    <t>prvek ozn. OV2 - okapová vaznice 220/160 mm : 13,4</t>
  </si>
  <si>
    <t>762333150T00</t>
  </si>
  <si>
    <t>Montáž vázaných krovů nepravidelných do 600 cm2</t>
  </si>
  <si>
    <t xml:space="preserve">m     </t>
  </si>
  <si>
    <t>VL2018/1</t>
  </si>
  <si>
    <t>prvek ozn. V1-8 - vazný trám 200/240 mm : 6,5*8</t>
  </si>
  <si>
    <t>762341610R00</t>
  </si>
  <si>
    <t xml:space="preserve">Bednění a laťování montáž_x000D_
 bednění_x000D_
 štítových okapových říms, krajnic, závětrných prken, a žaluzií ve spádu nebo rovnoběžně s okapem z prken hrubých tloušťky do 32 mm </t>
  </si>
  <si>
    <t>uzavření mezery u okapu mezi hranou vaznice a krytinou - prkna 200/22 mm vložená mezi vaznici a lať zajištěná hřebíky : 0,5*(12+13,4)</t>
  </si>
  <si>
    <t>762342203R00</t>
  </si>
  <si>
    <t>Bednění a laťování montáž_x000D_
 laťování střech o sklonu do 60°  při vzdálenost latí přes 220 do 360 mm, vodorovné</t>
  </si>
  <si>
    <t>výkres č.2.3 krov a výkres č.2.4 (řez 4) : 12,25*5,59+13,65*5,59</t>
  </si>
  <si>
    <t>762395000R00</t>
  </si>
  <si>
    <t>Spojovací a ochranné prostředky svory, prkna, hřebíky, pásová ocel, vruty, impregnace</t>
  </si>
  <si>
    <t>prvek ozn. V1-8 - vazný trám 200/240 mm : 2,5*1,1</t>
  </si>
  <si>
    <t>prvek ozn.PO1 - pozednice 180/160 mm : 0,35*1,1</t>
  </si>
  <si>
    <t>prvek ozn.PO2 - pozednice 180/160 mm : 0,39*1,1</t>
  </si>
  <si>
    <t>prvek ozn. OV1 - okapová vaznice 200/160 mm : 0,38*1,1</t>
  </si>
  <si>
    <t>prvek ozn. OV2 - okapová vaznice 220/160 mm : 0,47*1,1</t>
  </si>
  <si>
    <t>prvek ozn.HS - spodní hambalek štítu 160/160 mm : 0,17*1,1</t>
  </si>
  <si>
    <t>prvek ozn. KR1-13 - krokev 120/140 mm : 2,73*1,1</t>
  </si>
  <si>
    <t>prvek ozn. HA1-13 - hambalek 120/140 mm : 0,78*1,1</t>
  </si>
  <si>
    <t>prvek ozn. ZA - zavětrování 120/100 mm : 0,56*1,1</t>
  </si>
  <si>
    <t>uzavření mezery u okapu mezi hranou vaznice a krytinou - prkna 200/22 mm vložená mezi vaznici a lať zajištěná hřebíky : 0,5*(12+13,4)*0,022*1,1</t>
  </si>
  <si>
    <t>PODLAHA</t>
  </si>
  <si>
    <t>Podlaha kotců - dodávka a montáž - kopie dle původní kce</t>
  </si>
  <si>
    <t>podlaha : 5*2,5</t>
  </si>
  <si>
    <t>STĚNA</t>
  </si>
  <si>
    <t>Stěny kotců - dodávka a montáž - kopie dle původní kce</t>
  </si>
  <si>
    <t>materiál smrk, tř.S10</t>
  </si>
  <si>
    <t>kce ozn. 5.8 : 2,2*1,7</t>
  </si>
  <si>
    <t>2,5*1,7</t>
  </si>
  <si>
    <t>4,5*1,7</t>
  </si>
  <si>
    <t>STROP</t>
  </si>
  <si>
    <t>Strop kotců - dodávka a montáž - kopie dle původní kce</t>
  </si>
  <si>
    <t>strop půlpovaly (hraněné krajiny) 150-200/90 mm uložené na tesané stropní trámky 160/200 mm</t>
  </si>
  <si>
    <t>materiál smrk tř.S10</t>
  </si>
  <si>
    <t>kce ozn. 5.9 : 5*2,5</t>
  </si>
  <si>
    <t xml:space="preserve">kulatina : </t>
  </si>
  <si>
    <t>60512-01</t>
  </si>
  <si>
    <t xml:space="preserve">Prkno SM/JD hoblované </t>
  </si>
  <si>
    <t>60513-01</t>
  </si>
  <si>
    <t>Fošna BO omítaná tl.35 mm š.300-400 mm</t>
  </si>
  <si>
    <t>- kartáčovaná rotačním abrazivním kartáčem pro zvýraznění struktury let</t>
  </si>
  <si>
    <t>výkres č.2.3 krov a výkres č.2.4 (řez 5) - štít stodoly v západním pohledu : (7,76*4,05/2)*0,035*1,1</t>
  </si>
  <si>
    <t>60517111R</t>
  </si>
  <si>
    <t>lať průřez 24 cm2</t>
  </si>
  <si>
    <t>výkres č.2.3 krov a výkres č.2.4 (řez 4) : 13*18*2*0,06*0,04*1,1</t>
  </si>
  <si>
    <t>okrajová lať štítu v západním pohledu : 6*2*0,07*0,03*1,1</t>
  </si>
  <si>
    <t>998762102R00</t>
  </si>
  <si>
    <t>Přesun hmot pro konstrukce tesařské v objektech výšky do 12 m</t>
  </si>
  <si>
    <t>50 m vodorovně</t>
  </si>
  <si>
    <t xml:space="preserve">43,44,45,46,47,48,49,52,54,55,56,57,58,59,60, : </t>
  </si>
  <si>
    <t>Součet: : 10,42390</t>
  </si>
  <si>
    <t>764352203R00</t>
  </si>
  <si>
    <t>Žlaby z pozinkovaného plechu výroba a montáž žlabů včetně háků, čel, rohů, rovných hrdel a dilatací_x000D_
 podokapních půlkulatých, rš 330 mm</t>
  </si>
  <si>
    <t>800-764</t>
  </si>
  <si>
    <t xml:space="preserve">tabulka klempířských prvků : </t>
  </si>
  <si>
    <t>prvek ozn. KL6 : 12</t>
  </si>
  <si>
    <t>764359212R00</t>
  </si>
  <si>
    <t>Žlaby z pozinkovaného plechu výroba a montáž doplňků žlabů - kotlík kónický_x000D_
 pro trouby přes 100 do D 125 mm</t>
  </si>
  <si>
    <t>k prvku KL6 : 1</t>
  </si>
  <si>
    <t>764359290R00</t>
  </si>
  <si>
    <t>Žlaby z pozinkovaného plechu příplatek k ceně_x000D_
 za přetočení rovných háků při montáži</t>
  </si>
  <si>
    <t>k prvku KL6 : 14</t>
  </si>
  <si>
    <t>764391240R00</t>
  </si>
  <si>
    <t>Ostatní střešní prvky z pozinkovaného plechu výroba a montáž _x000D_
 závětrné lišty, rš 500 mm</t>
  </si>
  <si>
    <t>prvek ozn. KL5 : 6</t>
  </si>
  <si>
    <t>764454203R00</t>
  </si>
  <si>
    <t>Odpadní trouby z pozinkovaného plechu výroba a montáž odpadní trouby z Pz plechu, kruhové včetně zděří, manžet, odboček, kolen, odskoků, výpustí vody a přechodových kusů_x000D_
 průměru 120 mm</t>
  </si>
  <si>
    <t>prvek ozn. KL6 : 3</t>
  </si>
  <si>
    <t>998764101R00</t>
  </si>
  <si>
    <t>Přesun hmot pro konstrukce klempířské v objektech výšky do 6 m</t>
  </si>
  <si>
    <t xml:space="preserve">62,63,65,66, : </t>
  </si>
  <si>
    <t>Součet: : 0,07107</t>
  </si>
  <si>
    <t>765311513RT2</t>
  </si>
  <si>
    <t>Krytina pálená střech jednoduchých z bobrovek, korunové kladení, uložení na sucho, povrchová úprava režná, segmentový řez tašek</t>
  </si>
  <si>
    <t>800-765</t>
  </si>
  <si>
    <t>Dodávka a montáž tašky základní ( segmentový řez ) včetně pokrývačské malty.</t>
  </si>
  <si>
    <t>765311534R00</t>
  </si>
  <si>
    <t>Krytina pálená doplňky bobrovka, hřeben, povrchová úprava režná</t>
  </si>
  <si>
    <t>výkres č.2.3 krov : 13</t>
  </si>
  <si>
    <t>765319912R00</t>
  </si>
  <si>
    <t xml:space="preserve">Krytina pálená doplňky bobrovka, přiřezání a uchycení tašek šikmé,  </t>
  </si>
  <si>
    <t>výkres č.2.3 krov a výkres č.2.4 (řez 4) : 6,2*2</t>
  </si>
  <si>
    <t>998765101R00</t>
  </si>
  <si>
    <t>Přesun hmot pro krytiny tvrdé v objektech výšky do 6 m</t>
  </si>
  <si>
    <t xml:space="preserve">68,69, : </t>
  </si>
  <si>
    <t>Součet: : 10,77546</t>
  </si>
  <si>
    <t>D11</t>
  </si>
  <si>
    <t>D11 - vrata 2kř. 3970/2760 mm s vrátky 750/1400 mm, dodávka a montáž</t>
  </si>
  <si>
    <t>vrata dvoukřídlová 3970/2760 mm</t>
  </si>
  <si>
    <t>křídla rámová, zajištěná otočnou závorou</t>
  </si>
  <si>
    <t>spoje rámu tesařské, zajištěné dřevěnými kolíky</t>
  </si>
  <si>
    <t>svislé bednění prkna 180-220/25 mm, hoblovaná, na sraz, přibíjená hřebíky</t>
  </si>
  <si>
    <t>v křídle vrátka 750/1400 mm</t>
  </si>
  <si>
    <t>křídlo svlakové s polozapuštěnými svlaky</t>
  </si>
  <si>
    <t>materiál smrk, masiv (nenapojované profily)</t>
  </si>
  <si>
    <t>kování</t>
  </si>
  <si>
    <t>4x kovaná objímka točnice</t>
  </si>
  <si>
    <t>2x kovaný čep točnice</t>
  </si>
  <si>
    <t>2x kované horní oko točnice</t>
  </si>
  <si>
    <t>2x kované spodní ložisko točnice</t>
  </si>
  <si>
    <t>čep a skoby závory</t>
  </si>
  <si>
    <t>2x kovaný závěs pásový 50/5 mm dl. 600 mm s čepem</t>
  </si>
  <si>
    <t>1x kovaná petlice s okem, oko, visací zámek</t>
  </si>
  <si>
    <t>nátěr kovářská barva šedá</t>
  </si>
  <si>
    <t xml:space="preserve">tabulka truhlářských prvků : </t>
  </si>
  <si>
    <t>prvek ozn.D11 : 1</t>
  </si>
  <si>
    <t>D12</t>
  </si>
  <si>
    <t>D12 - dveře 1kř. 770/1280 mm svlakové s polozapuštěnými svlaky, společná otočná zárubeň s D13</t>
  </si>
  <si>
    <t>dveře jednokřídlové</t>
  </si>
  <si>
    <t>společná trámková zárubeň s D13</t>
  </si>
  <si>
    <t>prvek ozn.D12 : 1</t>
  </si>
  <si>
    <t>D12,13</t>
  </si>
  <si>
    <t>Zárubeň trámková pro dveře D12, D13, dodávka a montáž</t>
  </si>
  <si>
    <t>prvek ozn.D12, D13 : 1</t>
  </si>
  <si>
    <t>D13</t>
  </si>
  <si>
    <t>D13 - dveře 1kř. 770/1280 mm svlakové s polozapuštěnými svlaky, společná otočná zárubeň s D12</t>
  </si>
  <si>
    <t>společná trámková zárubeň s D12</t>
  </si>
  <si>
    <t>prvek ozn.D13 : 1</t>
  </si>
  <si>
    <t>998766101R00</t>
  </si>
  <si>
    <t>Přesun hmot pro konstrukce truhlářské v objektech výšky do 6 m</t>
  </si>
  <si>
    <t>800-766</t>
  </si>
  <si>
    <t xml:space="preserve">72,73,74,75, : </t>
  </si>
  <si>
    <t>Součet: : 0,31700</t>
  </si>
  <si>
    <t>782-01</t>
  </si>
  <si>
    <t>KA 4 - kamenná deska 500x300x100 mm, dodávka a montáž</t>
  </si>
  <si>
    <t>- osazený v patě ostění</t>
  </si>
  <si>
    <t>- zahloubení 100x100x10 mm pro ložisko vrat</t>
  </si>
  <si>
    <t>- bez profilace</t>
  </si>
  <si>
    <t>- materiál žula</t>
  </si>
  <si>
    <t>- bez povrchové úpravy</t>
  </si>
  <si>
    <t xml:space="preserve">tabulka kamenických prvků : </t>
  </si>
  <si>
    <t>prvek ozn. KA 4 : 2</t>
  </si>
  <si>
    <t>998782101R00</t>
  </si>
  <si>
    <t>Přesun hmot pro kamenné obklady v objektech výšky do 6 m</t>
  </si>
  <si>
    <t>800-782</t>
  </si>
  <si>
    <t xml:space="preserve">77, : </t>
  </si>
  <si>
    <t>Součet: : 0,07600</t>
  </si>
  <si>
    <t>783782221R00</t>
  </si>
  <si>
    <t>Nátěry tesařských konstrukcí ochranné biocidní (proti hmyzu), dvojnásobné</t>
  </si>
  <si>
    <t>800-783</t>
  </si>
  <si>
    <t>protihnilobné, protiplísňové proti ohni a škůdcům</t>
  </si>
  <si>
    <t>včetně montáže, dodávky a demontáže lešení.</t>
  </si>
  <si>
    <t xml:space="preserve">- referenční výrobek - Lignofix I-Profi OH : </t>
  </si>
  <si>
    <t>prvek ozn. V1-8 - vazný trám 200/240 mm : 6,5*8*(0,2*2+0,24*2)*1,05</t>
  </si>
  <si>
    <t>prvek ozn.PO1 - pozednice 180/160 mm : 12*(0,18*2+0,16*2)*1,05</t>
  </si>
  <si>
    <t>prvek ozn.PO2 - pozednice 180/160 mm : 13,4*(0,18*2+0,16*2)*1,05</t>
  </si>
  <si>
    <t>prvek ozn. OV1 - okapová vaznice 200/160 mm : 12*(0,2*2+0,16*2)*1,05</t>
  </si>
  <si>
    <t>prvek ozn. OV2 - okapová vaznice 220/160 mm : 13,4*(0,22*2+0,16*2)*1,05</t>
  </si>
  <si>
    <t>prvek ozn.HS - spodní hambalek štítu 160/160 mm : 6,7*0,16*4*1,05</t>
  </si>
  <si>
    <t>prvek ozn. KR1-13 - krokev 120/140 mm : 5,8*28*(0,12*2+0,14*2)*1,05</t>
  </si>
  <si>
    <t>prvek ozn. HA1-13 - hambalek 120/140 mm : 3,3*14*(0,12*2+0,14*2)*1,05</t>
  </si>
  <si>
    <t>prvek ozn. ZA - zavětrování 120/100 mm : 8,4*4*(0,12*2+0,1*2)*1,05</t>
  </si>
  <si>
    <t>výkres č.2.3 krov a výkres č.2.4 (řez 5) - štít stodoly - v západním pohledu : (7,76*4,05/2)*2*1,1</t>
  </si>
  <si>
    <t>uzavření mezery u okapu mezi hranou vaznice a krytinou - prkna 200/22 mm vložená mezi vaznici a lať zajištěná hřebíky : 0,5*(12+13,4)*2*1,1</t>
  </si>
  <si>
    <t>překlad nad vraty stodoly - trám 180/140 dl.5 m : 5*(0,18*2+0,14*2)*1,05</t>
  </si>
  <si>
    <t>kce ozn. 5.8 stěny kotců : 2,2*1,7*2*1,15</t>
  </si>
  <si>
    <t>2,5*1,7*2*1,15</t>
  </si>
  <si>
    <t>4,5*1,7*2*1,15</t>
  </si>
  <si>
    <t>78378-001R00</t>
  </si>
  <si>
    <t>Nátěr tesařských konstrukcí napouštěcí lihový roztok fungicidní a insekticidní 2x</t>
  </si>
  <si>
    <t xml:space="preserve">- referenční výrobek - Adolit BAQ+ : </t>
  </si>
  <si>
    <t>SUM</t>
  </si>
  <si>
    <t>materiál</t>
  </si>
  <si>
    <t>- nepravidelný kámen dle původního kamene</t>
  </si>
  <si>
    <t>nad vraty v líci zdiva</t>
  </si>
  <si>
    <t>příčky kotců dřevěné rámové, práh, sloupky, paždíky, ližiny tesané, profil 150/150 mm,</t>
  </si>
  <si>
    <t>výplň vodorovně kladené fošny (půlpovaly) 200-300/60 mm vložené do drážek ve sloupkách;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</si>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</sst>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20" fillId="0" borderId="0" xfId="0" applyFont="1" applyBorder="1" applyAlignment="1">
      <alignment horizontal="center" vertical="top" shrinkToFit="1"/>
    </xf>
    <xf numFmtId="164" fontId="20" fillId="0" borderId="0" xfId="0" applyNumberFormat="1" applyFont="1" applyBorder="1" applyAlignment="1">
      <alignment vertical="top" shrinkToFit="1"/>
    </xf>
    <xf numFmtId="4" fontId="20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20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20" fillId="0" borderId="0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IwFUWIa+6lr/yGeEdfH7HlyZ3ATF1ZWyEh0EoYOfMqyddJ5aMNmRr5dGgGYofr6OToSbpA5UMMlivWwPX2P9vg==" saltValue="REpKI6n5qCYb/wiPwgMYv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1029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3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SUMIF(F49:F65,A16,I49:I65)+SUMIF(F49:F65,"PSU",I49:I65)</f>
        <v>0</v>
      </c>
      <c r="J16" s="85"/>
    </row>
    <row r="17" spans="1:10" ht="23.25" customHeight="1" x14ac:dyDescent="0.2">
      <c r="A17" s="193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SUMIF(F49:F65,A17,I49:I65)</f>
        <v>0</v>
      </c>
      <c r="J17" s="85"/>
    </row>
    <row r="18" spans="1:10" ht="23.25" customHeight="1" x14ac:dyDescent="0.2">
      <c r="A18" s="193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SUMIF(F49:F65,A18,I49:I65)</f>
        <v>0</v>
      </c>
      <c r="J18" s="85"/>
    </row>
    <row r="19" spans="1:10" ht="23.25" customHeight="1" x14ac:dyDescent="0.2">
      <c r="A19" s="193" t="s">
        <v>91</v>
      </c>
      <c r="B19" s="55" t="s">
        <v>27</v>
      </c>
      <c r="C19" s="56"/>
      <c r="D19" s="57"/>
      <c r="E19" s="83"/>
      <c r="F19" s="84"/>
      <c r="G19" s="83"/>
      <c r="H19" s="84"/>
      <c r="I19" s="83">
        <f>SUMIF(F49:F65,A19,I49:I65)</f>
        <v>0</v>
      </c>
      <c r="J19" s="85"/>
    </row>
    <row r="20" spans="1:10" ht="23.25" customHeight="1" x14ac:dyDescent="0.2">
      <c r="A20" s="193" t="s">
        <v>92</v>
      </c>
      <c r="B20" s="55" t="s">
        <v>28</v>
      </c>
      <c r="C20" s="56"/>
      <c r="D20" s="57"/>
      <c r="E20" s="83"/>
      <c r="F20" s="84"/>
      <c r="G20" s="83"/>
      <c r="H20" s="84"/>
      <c r="I20" s="83">
        <f>SUMIF(F49:F65,A20,I49:I65)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43579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49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52</v>
      </c>
      <c r="C39" s="144"/>
      <c r="D39" s="145"/>
      <c r="E39" s="145"/>
      <c r="F39" s="146">
        <f>'SO 03 01 Pol'!AE602</f>
        <v>0</v>
      </c>
      <c r="G39" s="147">
        <f>'SO 03 01 Pol'!AF602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45</v>
      </c>
      <c r="C40" s="152" t="s">
        <v>46</v>
      </c>
      <c r="D40" s="153"/>
      <c r="E40" s="153"/>
      <c r="F40" s="154">
        <f>'SO 03 01 Pol'!AE602</f>
        <v>0</v>
      </c>
      <c r="G40" s="155">
        <f>'SO 03 01 Pol'!AF602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43</v>
      </c>
      <c r="C41" s="144" t="s">
        <v>44</v>
      </c>
      <c r="D41" s="145"/>
      <c r="E41" s="145"/>
      <c r="F41" s="159">
        <f>'SO 03 01 Pol'!AE602</f>
        <v>0</v>
      </c>
      <c r="G41" s="148">
        <f>'SO 03 01 Pol'!AF602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53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55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56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57</v>
      </c>
      <c r="C49" s="183" t="s">
        <v>58</v>
      </c>
      <c r="D49" s="184"/>
      <c r="E49" s="184"/>
      <c r="F49" s="189" t="s">
        <v>24</v>
      </c>
      <c r="G49" s="190"/>
      <c r="H49" s="190"/>
      <c r="I49" s="190">
        <f>'SO 03 01 Pol'!G8</f>
        <v>0</v>
      </c>
      <c r="J49" s="187" t="str">
        <f>IF(I66=0,"",I49/I66*100)</f>
        <v/>
      </c>
    </row>
    <row r="50" spans="1:10" ht="25.5" customHeight="1" x14ac:dyDescent="0.2">
      <c r="A50" s="177"/>
      <c r="B50" s="182" t="s">
        <v>59</v>
      </c>
      <c r="C50" s="183" t="s">
        <v>60</v>
      </c>
      <c r="D50" s="184"/>
      <c r="E50" s="184"/>
      <c r="F50" s="189" t="s">
        <v>24</v>
      </c>
      <c r="G50" s="190"/>
      <c r="H50" s="190"/>
      <c r="I50" s="190">
        <f>'SO 03 01 Pol'!G120</f>
        <v>0</v>
      </c>
      <c r="J50" s="187" t="str">
        <f>IF(I66=0,"",I50/I66*100)</f>
        <v/>
      </c>
    </row>
    <row r="51" spans="1:10" ht="25.5" customHeight="1" x14ac:dyDescent="0.2">
      <c r="A51" s="177"/>
      <c r="B51" s="182" t="s">
        <v>61</v>
      </c>
      <c r="C51" s="183" t="s">
        <v>62</v>
      </c>
      <c r="D51" s="184"/>
      <c r="E51" s="184"/>
      <c r="F51" s="189" t="s">
        <v>24</v>
      </c>
      <c r="G51" s="190"/>
      <c r="H51" s="190"/>
      <c r="I51" s="190">
        <f>'SO 03 01 Pol'!G139</f>
        <v>0</v>
      </c>
      <c r="J51" s="187" t="str">
        <f>IF(I66=0,"",I51/I66*100)</f>
        <v/>
      </c>
    </row>
    <row r="52" spans="1:10" ht="25.5" customHeight="1" x14ac:dyDescent="0.2">
      <c r="A52" s="177"/>
      <c r="B52" s="182" t="s">
        <v>63</v>
      </c>
      <c r="C52" s="183" t="s">
        <v>64</v>
      </c>
      <c r="D52" s="184"/>
      <c r="E52" s="184"/>
      <c r="F52" s="189" t="s">
        <v>24</v>
      </c>
      <c r="G52" s="190"/>
      <c r="H52" s="190"/>
      <c r="I52" s="190">
        <f>'SO 03 01 Pol'!G188</f>
        <v>0</v>
      </c>
      <c r="J52" s="187" t="str">
        <f>IF(I66=0,"",I52/I66*100)</f>
        <v/>
      </c>
    </row>
    <row r="53" spans="1:10" ht="25.5" customHeight="1" x14ac:dyDescent="0.2">
      <c r="A53" s="177"/>
      <c r="B53" s="182" t="s">
        <v>65</v>
      </c>
      <c r="C53" s="183" t="s">
        <v>66</v>
      </c>
      <c r="D53" s="184"/>
      <c r="E53" s="184"/>
      <c r="F53" s="189" t="s">
        <v>24</v>
      </c>
      <c r="G53" s="190"/>
      <c r="H53" s="190"/>
      <c r="I53" s="190">
        <f>'SO 03 01 Pol'!G195</f>
        <v>0</v>
      </c>
      <c r="J53" s="187" t="str">
        <f>IF(I66=0,"",I53/I66*100)</f>
        <v/>
      </c>
    </row>
    <row r="54" spans="1:10" ht="25.5" customHeight="1" x14ac:dyDescent="0.2">
      <c r="A54" s="177"/>
      <c r="B54" s="182" t="s">
        <v>67</v>
      </c>
      <c r="C54" s="183" t="s">
        <v>68</v>
      </c>
      <c r="D54" s="184"/>
      <c r="E54" s="184"/>
      <c r="F54" s="189" t="s">
        <v>24</v>
      </c>
      <c r="G54" s="190"/>
      <c r="H54" s="190"/>
      <c r="I54" s="190">
        <f>'SO 03 01 Pol'!G201</f>
        <v>0</v>
      </c>
      <c r="J54" s="187" t="str">
        <f>IF(I66=0,"",I54/I66*100)</f>
        <v/>
      </c>
    </row>
    <row r="55" spans="1:10" ht="25.5" customHeight="1" x14ac:dyDescent="0.2">
      <c r="A55" s="177"/>
      <c r="B55" s="182" t="s">
        <v>69</v>
      </c>
      <c r="C55" s="183" t="s">
        <v>70</v>
      </c>
      <c r="D55" s="184"/>
      <c r="E55" s="184"/>
      <c r="F55" s="189" t="s">
        <v>24</v>
      </c>
      <c r="G55" s="190"/>
      <c r="H55" s="190"/>
      <c r="I55" s="190">
        <f>'SO 03 01 Pol'!G225</f>
        <v>0</v>
      </c>
      <c r="J55" s="187" t="str">
        <f>IF(I66=0,"",I55/I66*100)</f>
        <v/>
      </c>
    </row>
    <row r="56" spans="1:10" ht="25.5" customHeight="1" x14ac:dyDescent="0.2">
      <c r="A56" s="177"/>
      <c r="B56" s="182" t="s">
        <v>71</v>
      </c>
      <c r="C56" s="183" t="s">
        <v>72</v>
      </c>
      <c r="D56" s="184"/>
      <c r="E56" s="184"/>
      <c r="F56" s="189" t="s">
        <v>24</v>
      </c>
      <c r="G56" s="190"/>
      <c r="H56" s="190"/>
      <c r="I56" s="190">
        <f>'SO 03 01 Pol'!G254</f>
        <v>0</v>
      </c>
      <c r="J56" s="187" t="str">
        <f>IF(I66=0,"",I56/I66*100)</f>
        <v/>
      </c>
    </row>
    <row r="57" spans="1:10" ht="25.5" customHeight="1" x14ac:dyDescent="0.2">
      <c r="A57" s="177"/>
      <c r="B57" s="182" t="s">
        <v>73</v>
      </c>
      <c r="C57" s="183" t="s">
        <v>74</v>
      </c>
      <c r="D57" s="184"/>
      <c r="E57" s="184"/>
      <c r="F57" s="189" t="s">
        <v>24</v>
      </c>
      <c r="G57" s="190"/>
      <c r="H57" s="190"/>
      <c r="I57" s="190">
        <f>'SO 03 01 Pol'!G260</f>
        <v>0</v>
      </c>
      <c r="J57" s="187" t="str">
        <f>IF(I66=0,"",I57/I66*100)</f>
        <v/>
      </c>
    </row>
    <row r="58" spans="1:10" ht="25.5" customHeight="1" x14ac:dyDescent="0.2">
      <c r="A58" s="177"/>
      <c r="B58" s="182" t="s">
        <v>75</v>
      </c>
      <c r="C58" s="183" t="s">
        <v>76</v>
      </c>
      <c r="D58" s="184"/>
      <c r="E58" s="184"/>
      <c r="F58" s="189" t="s">
        <v>24</v>
      </c>
      <c r="G58" s="190"/>
      <c r="H58" s="190"/>
      <c r="I58" s="190">
        <f>'SO 03 01 Pol'!G272</f>
        <v>0</v>
      </c>
      <c r="J58" s="187" t="str">
        <f>IF(I66=0,"",I58/I66*100)</f>
        <v/>
      </c>
    </row>
    <row r="59" spans="1:10" ht="25.5" customHeight="1" x14ac:dyDescent="0.2">
      <c r="A59" s="177"/>
      <c r="B59" s="182" t="s">
        <v>77</v>
      </c>
      <c r="C59" s="183" t="s">
        <v>78</v>
      </c>
      <c r="D59" s="184"/>
      <c r="E59" s="184"/>
      <c r="F59" s="189" t="s">
        <v>24</v>
      </c>
      <c r="G59" s="190"/>
      <c r="H59" s="190"/>
      <c r="I59" s="190">
        <f>'SO 03 01 Pol'!G279</f>
        <v>0</v>
      </c>
      <c r="J59" s="187" t="str">
        <f>IF(I66=0,"",I59/I66*100)</f>
        <v/>
      </c>
    </row>
    <row r="60" spans="1:10" ht="25.5" customHeight="1" x14ac:dyDescent="0.2">
      <c r="A60" s="177"/>
      <c r="B60" s="182" t="s">
        <v>79</v>
      </c>
      <c r="C60" s="183" t="s">
        <v>80</v>
      </c>
      <c r="D60" s="184"/>
      <c r="E60" s="184"/>
      <c r="F60" s="189" t="s">
        <v>25</v>
      </c>
      <c r="G60" s="190"/>
      <c r="H60" s="190"/>
      <c r="I60" s="190">
        <f>'SO 03 01 Pol'!G286</f>
        <v>0</v>
      </c>
      <c r="J60" s="187" t="str">
        <f>IF(I66=0,"",I60/I66*100)</f>
        <v/>
      </c>
    </row>
    <row r="61" spans="1:10" ht="25.5" customHeight="1" x14ac:dyDescent="0.2">
      <c r="A61" s="177"/>
      <c r="B61" s="182" t="s">
        <v>81</v>
      </c>
      <c r="C61" s="183" t="s">
        <v>82</v>
      </c>
      <c r="D61" s="184"/>
      <c r="E61" s="184"/>
      <c r="F61" s="189" t="s">
        <v>25</v>
      </c>
      <c r="G61" s="190"/>
      <c r="H61" s="190"/>
      <c r="I61" s="190">
        <f>'SO 03 01 Pol'!G415</f>
        <v>0</v>
      </c>
      <c r="J61" s="187" t="str">
        <f>IF(I66=0,"",I61/I66*100)</f>
        <v/>
      </c>
    </row>
    <row r="62" spans="1:10" ht="25.5" customHeight="1" x14ac:dyDescent="0.2">
      <c r="A62" s="177"/>
      <c r="B62" s="182" t="s">
        <v>83</v>
      </c>
      <c r="C62" s="183" t="s">
        <v>84</v>
      </c>
      <c r="D62" s="184"/>
      <c r="E62" s="184"/>
      <c r="F62" s="189" t="s">
        <v>25</v>
      </c>
      <c r="G62" s="190"/>
      <c r="H62" s="190"/>
      <c r="I62" s="190">
        <f>'SO 03 01 Pol'!G442</f>
        <v>0</v>
      </c>
      <c r="J62" s="187" t="str">
        <f>IF(I66=0,"",I62/I66*100)</f>
        <v/>
      </c>
    </row>
    <row r="63" spans="1:10" ht="25.5" customHeight="1" x14ac:dyDescent="0.2">
      <c r="A63" s="177"/>
      <c r="B63" s="182" t="s">
        <v>85</v>
      </c>
      <c r="C63" s="183" t="s">
        <v>86</v>
      </c>
      <c r="D63" s="184"/>
      <c r="E63" s="184"/>
      <c r="F63" s="189" t="s">
        <v>25</v>
      </c>
      <c r="G63" s="190"/>
      <c r="H63" s="190"/>
      <c r="I63" s="190">
        <f>'SO 03 01 Pol'!G462</f>
        <v>0</v>
      </c>
      <c r="J63" s="187" t="str">
        <f>IF(I66=0,"",I63/I66*100)</f>
        <v/>
      </c>
    </row>
    <row r="64" spans="1:10" ht="25.5" customHeight="1" x14ac:dyDescent="0.2">
      <c r="A64" s="177"/>
      <c r="B64" s="182" t="s">
        <v>87</v>
      </c>
      <c r="C64" s="183" t="s">
        <v>88</v>
      </c>
      <c r="D64" s="184"/>
      <c r="E64" s="184"/>
      <c r="F64" s="189" t="s">
        <v>25</v>
      </c>
      <c r="G64" s="190"/>
      <c r="H64" s="190"/>
      <c r="I64" s="190">
        <f>'SO 03 01 Pol'!G526</f>
        <v>0</v>
      </c>
      <c r="J64" s="187" t="str">
        <f>IF(I66=0,"",I64/I66*100)</f>
        <v/>
      </c>
    </row>
    <row r="65" spans="1:10" ht="25.5" customHeight="1" x14ac:dyDescent="0.2">
      <c r="A65" s="177"/>
      <c r="B65" s="182" t="s">
        <v>89</v>
      </c>
      <c r="C65" s="183" t="s">
        <v>90</v>
      </c>
      <c r="D65" s="184"/>
      <c r="E65" s="184"/>
      <c r="F65" s="189" t="s">
        <v>25</v>
      </c>
      <c r="G65" s="190"/>
      <c r="H65" s="190"/>
      <c r="I65" s="190">
        <f>'SO 03 01 Pol'!G542</f>
        <v>0</v>
      </c>
      <c r="J65" s="187" t="str">
        <f>IF(I66=0,"",I65/I66*100)</f>
        <v/>
      </c>
    </row>
    <row r="66" spans="1:10" ht="25.5" customHeight="1" x14ac:dyDescent="0.2">
      <c r="A66" s="178"/>
      <c r="B66" s="185" t="s">
        <v>1</v>
      </c>
      <c r="C66" s="185"/>
      <c r="D66" s="186"/>
      <c r="E66" s="186"/>
      <c r="F66" s="191"/>
      <c r="G66" s="192"/>
      <c r="H66" s="192"/>
      <c r="I66" s="192">
        <f>SUM(I49:I65)</f>
        <v>0</v>
      </c>
      <c r="J66" s="188">
        <f>SUM(J49:J65)</f>
        <v>0</v>
      </c>
    </row>
    <row r="67" spans="1:10" x14ac:dyDescent="0.2">
      <c r="F67" s="130"/>
      <c r="G67" s="129"/>
      <c r="H67" s="130"/>
      <c r="I67" s="129"/>
      <c r="J67" s="131"/>
    </row>
    <row r="68" spans="1:10" x14ac:dyDescent="0.2">
      <c r="F68" s="130"/>
      <c r="G68" s="129"/>
      <c r="H68" s="130"/>
      <c r="I68" s="129"/>
      <c r="J68" s="131"/>
    </row>
    <row r="69" spans="1:10" x14ac:dyDescent="0.2">
      <c r="F69" s="130"/>
      <c r="G69" s="129"/>
      <c r="H69" s="130"/>
      <c r="I69" s="129"/>
      <c r="J69" s="131"/>
    </row>
  </sheetData>
  <sheetProtection algorithmName="SHA-512" hashValue="2LxzItL0745V9fLRnGZPTbqkHEdF2K8eCeHZDzxh4Iq3GRMwT63ffsrkgJCHTlCiobBZkNogGK85Fypln6ZV7w==" saltValue="uZlYHkd3WHd0t7Pa6IC/G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dAHBu80amnevC8heaBzccvubZuoCSXa/r1vE4+b2QpukeN4t7UwT9YxPi/Mu8/PyB6ryQNfJbQQ7RgulQs4Zcw==" saltValue="BHEoCvj3LHrCB7Ub3WjNg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12C80-BD93-4352-8EC5-5714871CDCE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93</v>
      </c>
      <c r="B1" s="195"/>
      <c r="C1" s="195"/>
      <c r="D1" s="195"/>
      <c r="E1" s="195"/>
      <c r="F1" s="195"/>
      <c r="G1" s="195"/>
      <c r="AG1" t="s">
        <v>94</v>
      </c>
    </row>
    <row r="2" spans="1:60" ht="24.95" customHeight="1" x14ac:dyDescent="0.2">
      <c r="A2" s="196" t="s">
        <v>7</v>
      </c>
      <c r="B2" s="75" t="s">
        <v>50</v>
      </c>
      <c r="C2" s="199" t="s">
        <v>51</v>
      </c>
      <c r="D2" s="197"/>
      <c r="E2" s="197"/>
      <c r="F2" s="197"/>
      <c r="G2" s="198"/>
      <c r="AG2" t="s">
        <v>95</v>
      </c>
    </row>
    <row r="3" spans="1:60" ht="24.95" customHeight="1" x14ac:dyDescent="0.2">
      <c r="A3" s="196" t="s">
        <v>8</v>
      </c>
      <c r="B3" s="75" t="s">
        <v>45</v>
      </c>
      <c r="C3" s="199" t="s">
        <v>46</v>
      </c>
      <c r="D3" s="197"/>
      <c r="E3" s="197"/>
      <c r="F3" s="197"/>
      <c r="G3" s="198"/>
      <c r="AC3" s="128" t="s">
        <v>95</v>
      </c>
      <c r="AG3" t="s">
        <v>96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97</v>
      </c>
    </row>
    <row r="5" spans="1:60" x14ac:dyDescent="0.2">
      <c r="D5" s="194"/>
    </row>
    <row r="6" spans="1:60" ht="38.25" x14ac:dyDescent="0.2">
      <c r="A6" s="206" t="s">
        <v>98</v>
      </c>
      <c r="B6" s="208" t="s">
        <v>99</v>
      </c>
      <c r="C6" s="208" t="s">
        <v>100</v>
      </c>
      <c r="D6" s="207" t="s">
        <v>101</v>
      </c>
      <c r="E6" s="206" t="s">
        <v>102</v>
      </c>
      <c r="F6" s="205" t="s">
        <v>103</v>
      </c>
      <c r="G6" s="206" t="s">
        <v>29</v>
      </c>
      <c r="H6" s="209" t="s">
        <v>30</v>
      </c>
      <c r="I6" s="209" t="s">
        <v>104</v>
      </c>
      <c r="J6" s="209" t="s">
        <v>31</v>
      </c>
      <c r="K6" s="209" t="s">
        <v>105</v>
      </c>
      <c r="L6" s="209" t="s">
        <v>106</v>
      </c>
      <c r="M6" s="209" t="s">
        <v>107</v>
      </c>
      <c r="N6" s="209" t="s">
        <v>108</v>
      </c>
      <c r="O6" s="209" t="s">
        <v>109</v>
      </c>
      <c r="P6" s="209" t="s">
        <v>110</v>
      </c>
      <c r="Q6" s="209" t="s">
        <v>111</v>
      </c>
      <c r="R6" s="209" t="s">
        <v>112</v>
      </c>
      <c r="S6" s="209" t="s">
        <v>113</v>
      </c>
      <c r="T6" s="209" t="s">
        <v>114</v>
      </c>
      <c r="U6" s="209" t="s">
        <v>115</v>
      </c>
      <c r="V6" s="209" t="s">
        <v>116</v>
      </c>
      <c r="W6" s="209" t="s">
        <v>117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8" t="s">
        <v>118</v>
      </c>
      <c r="B8" s="229" t="s">
        <v>57</v>
      </c>
      <c r="C8" s="248" t="s">
        <v>58</v>
      </c>
      <c r="D8" s="230"/>
      <c r="E8" s="231"/>
      <c r="F8" s="232"/>
      <c r="G8" s="232">
        <f>SUMIF(AG9:AG119,"&lt;&gt;NOR",G9:G119)</f>
        <v>0</v>
      </c>
      <c r="H8" s="232"/>
      <c r="I8" s="232">
        <f>SUM(I9:I119)</f>
        <v>0</v>
      </c>
      <c r="J8" s="232"/>
      <c r="K8" s="232">
        <f>SUM(K9:K119)</f>
        <v>0</v>
      </c>
      <c r="L8" s="232"/>
      <c r="M8" s="232">
        <f>SUM(M9:M119)</f>
        <v>0</v>
      </c>
      <c r="N8" s="232"/>
      <c r="O8" s="232">
        <f>SUM(O9:O119)</f>
        <v>0</v>
      </c>
      <c r="P8" s="232"/>
      <c r="Q8" s="232">
        <f>SUM(Q9:Q119)</f>
        <v>0</v>
      </c>
      <c r="R8" s="232"/>
      <c r="S8" s="232"/>
      <c r="T8" s="233"/>
      <c r="U8" s="227"/>
      <c r="V8" s="227">
        <f>SUM(V9:V119)</f>
        <v>39.299999999999997</v>
      </c>
      <c r="W8" s="227"/>
      <c r="AG8" t="s">
        <v>119</v>
      </c>
    </row>
    <row r="9" spans="1:60" outlineLevel="1" x14ac:dyDescent="0.2">
      <c r="A9" s="234">
        <v>1</v>
      </c>
      <c r="B9" s="235" t="s">
        <v>120</v>
      </c>
      <c r="C9" s="249" t="s">
        <v>121</v>
      </c>
      <c r="D9" s="236" t="s">
        <v>122</v>
      </c>
      <c r="E9" s="237">
        <v>62.400000000000006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 t="s">
        <v>123</v>
      </c>
      <c r="S9" s="239" t="s">
        <v>124</v>
      </c>
      <c r="T9" s="240" t="s">
        <v>124</v>
      </c>
      <c r="U9" s="219">
        <v>1.34E-2</v>
      </c>
      <c r="V9" s="219">
        <f>ROUND(E9*U9,2)</f>
        <v>0.84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125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0" t="s">
        <v>126</v>
      </c>
      <c r="D10" s="242"/>
      <c r="E10" s="242"/>
      <c r="F10" s="242"/>
      <c r="G10" s="242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127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41" t="str">
        <f>C10</f>
        <v>nebo lesní půdy, s vodorovným přemístěním na hromady v místě upotřebení nebo na dočasné či trvalé skládky se složením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51" t="s">
        <v>128</v>
      </c>
      <c r="D11" s="220"/>
      <c r="E11" s="221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129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51" t="s">
        <v>130</v>
      </c>
      <c r="D12" s="220"/>
      <c r="E12" s="221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129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1" t="s">
        <v>131</v>
      </c>
      <c r="D13" s="220"/>
      <c r="E13" s="221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129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1" t="s">
        <v>132</v>
      </c>
      <c r="D14" s="220"/>
      <c r="E14" s="221">
        <v>62.400000000000006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129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52"/>
      <c r="D15" s="243"/>
      <c r="E15" s="243"/>
      <c r="F15" s="243"/>
      <c r="G15" s="243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133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4">
        <v>2</v>
      </c>
      <c r="B16" s="235" t="s">
        <v>134</v>
      </c>
      <c r="C16" s="249" t="s">
        <v>135</v>
      </c>
      <c r="D16" s="236" t="s">
        <v>122</v>
      </c>
      <c r="E16" s="237">
        <v>22.8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39" t="s">
        <v>123</v>
      </c>
      <c r="S16" s="239" t="s">
        <v>124</v>
      </c>
      <c r="T16" s="240" t="s">
        <v>124</v>
      </c>
      <c r="U16" s="219">
        <v>0.26666000000000001</v>
      </c>
      <c r="V16" s="219">
        <f>ROUND(E16*U16,2)</f>
        <v>6.08</v>
      </c>
      <c r="W16" s="21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125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33.75" outlineLevel="1" x14ac:dyDescent="0.2">
      <c r="A17" s="217"/>
      <c r="B17" s="218"/>
      <c r="C17" s="250" t="s">
        <v>136</v>
      </c>
      <c r="D17" s="242"/>
      <c r="E17" s="242"/>
      <c r="F17" s="242"/>
      <c r="G17" s="242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127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41" t="str">
        <f>C17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51" t="s">
        <v>128</v>
      </c>
      <c r="D18" s="220"/>
      <c r="E18" s="221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129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51" t="s">
        <v>130</v>
      </c>
      <c r="D19" s="220"/>
      <c r="E19" s="221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129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137</v>
      </c>
      <c r="D20" s="220"/>
      <c r="E20" s="221">
        <v>19.200000000000003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129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51" t="s">
        <v>138</v>
      </c>
      <c r="D21" s="220"/>
      <c r="E21" s="221">
        <v>3.6</v>
      </c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129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2"/>
      <c r="D22" s="243"/>
      <c r="E22" s="243"/>
      <c r="F22" s="243"/>
      <c r="G22" s="243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133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4">
        <v>3</v>
      </c>
      <c r="B23" s="235" t="s">
        <v>139</v>
      </c>
      <c r="C23" s="249" t="s">
        <v>140</v>
      </c>
      <c r="D23" s="236" t="s">
        <v>122</v>
      </c>
      <c r="E23" s="237">
        <v>22.8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39" t="s">
        <v>123</v>
      </c>
      <c r="S23" s="239" t="s">
        <v>124</v>
      </c>
      <c r="T23" s="240" t="s">
        <v>124</v>
      </c>
      <c r="U23" s="219">
        <v>4.3100000000000006E-2</v>
      </c>
      <c r="V23" s="219">
        <f>ROUND(E23*U23,2)</f>
        <v>0.98</v>
      </c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125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33.75" outlineLevel="1" x14ac:dyDescent="0.2">
      <c r="A24" s="217"/>
      <c r="B24" s="218"/>
      <c r="C24" s="250" t="s">
        <v>136</v>
      </c>
      <c r="D24" s="242"/>
      <c r="E24" s="242"/>
      <c r="F24" s="242"/>
      <c r="G24" s="242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127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41" t="str">
        <f>C24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52"/>
      <c r="D25" s="243"/>
      <c r="E25" s="243"/>
      <c r="F25" s="243"/>
      <c r="G25" s="243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133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4">
        <v>4</v>
      </c>
      <c r="B26" s="235" t="s">
        <v>141</v>
      </c>
      <c r="C26" s="249" t="s">
        <v>142</v>
      </c>
      <c r="D26" s="236" t="s">
        <v>122</v>
      </c>
      <c r="E26" s="237">
        <v>18.9876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39" t="s">
        <v>123</v>
      </c>
      <c r="S26" s="239" t="s">
        <v>124</v>
      </c>
      <c r="T26" s="240" t="s">
        <v>124</v>
      </c>
      <c r="U26" s="219">
        <v>0.36500000000000005</v>
      </c>
      <c r="V26" s="219">
        <f>ROUND(E26*U26,2)</f>
        <v>6.93</v>
      </c>
      <c r="W26" s="21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125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33.75" outlineLevel="1" x14ac:dyDescent="0.2">
      <c r="A27" s="217"/>
      <c r="B27" s="218"/>
      <c r="C27" s="250" t="s">
        <v>143</v>
      </c>
      <c r="D27" s="242"/>
      <c r="E27" s="242"/>
      <c r="F27" s="242"/>
      <c r="G27" s="242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127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41" t="str">
        <f>C27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1" t="s">
        <v>128</v>
      </c>
      <c r="D28" s="220"/>
      <c r="E28" s="221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129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130</v>
      </c>
      <c r="D29" s="220"/>
      <c r="E29" s="221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129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1" t="s">
        <v>144</v>
      </c>
      <c r="D30" s="220"/>
      <c r="E30" s="221">
        <v>17.214000000000002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129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1" t="s">
        <v>145</v>
      </c>
      <c r="D31" s="220"/>
      <c r="E31" s="221">
        <v>0.69120000000000004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129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1" t="s">
        <v>146</v>
      </c>
      <c r="D32" s="220"/>
      <c r="E32" s="221">
        <v>1.0824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129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2"/>
      <c r="D33" s="243"/>
      <c r="E33" s="243"/>
      <c r="F33" s="243"/>
      <c r="G33" s="243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133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4">
        <v>5</v>
      </c>
      <c r="B34" s="235" t="s">
        <v>147</v>
      </c>
      <c r="C34" s="249" t="s">
        <v>148</v>
      </c>
      <c r="D34" s="236" t="s">
        <v>122</v>
      </c>
      <c r="E34" s="237">
        <v>18.9876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21</v>
      </c>
      <c r="M34" s="239">
        <f>G34*(1+L34/100)</f>
        <v>0</v>
      </c>
      <c r="N34" s="239">
        <v>0</v>
      </c>
      <c r="O34" s="239">
        <f>ROUND(E34*N34,2)</f>
        <v>0</v>
      </c>
      <c r="P34" s="239">
        <v>0</v>
      </c>
      <c r="Q34" s="239">
        <f>ROUND(E34*P34,2)</f>
        <v>0</v>
      </c>
      <c r="R34" s="239" t="s">
        <v>123</v>
      </c>
      <c r="S34" s="239" t="s">
        <v>124</v>
      </c>
      <c r="T34" s="240" t="s">
        <v>124</v>
      </c>
      <c r="U34" s="219">
        <v>8.4000000000000005E-2</v>
      </c>
      <c r="V34" s="219">
        <f>ROUND(E34*U34,2)</f>
        <v>1.59</v>
      </c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125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33.75" outlineLevel="1" x14ac:dyDescent="0.2">
      <c r="A35" s="217"/>
      <c r="B35" s="218"/>
      <c r="C35" s="250" t="s">
        <v>143</v>
      </c>
      <c r="D35" s="242"/>
      <c r="E35" s="242"/>
      <c r="F35" s="242"/>
      <c r="G35" s="242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127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41" t="str">
        <f>C35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2"/>
      <c r="D36" s="243"/>
      <c r="E36" s="243"/>
      <c r="F36" s="243"/>
      <c r="G36" s="243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133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4">
        <v>6</v>
      </c>
      <c r="B37" s="235" t="s">
        <v>149</v>
      </c>
      <c r="C37" s="249" t="s">
        <v>150</v>
      </c>
      <c r="D37" s="236" t="s">
        <v>122</v>
      </c>
      <c r="E37" s="237">
        <v>41.787600000000005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9">
        <v>0</v>
      </c>
      <c r="O37" s="239">
        <f>ROUND(E37*N37,2)</f>
        <v>0</v>
      </c>
      <c r="P37" s="239">
        <v>0</v>
      </c>
      <c r="Q37" s="239">
        <f>ROUND(E37*P37,2)</f>
        <v>0</v>
      </c>
      <c r="R37" s="239" t="s">
        <v>123</v>
      </c>
      <c r="S37" s="239" t="s">
        <v>124</v>
      </c>
      <c r="T37" s="240" t="s">
        <v>124</v>
      </c>
      <c r="U37" s="219">
        <v>0.34500000000000003</v>
      </c>
      <c r="V37" s="219">
        <f>ROUND(E37*U37,2)</f>
        <v>14.42</v>
      </c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125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0" t="s">
        <v>151</v>
      </c>
      <c r="D38" s="242"/>
      <c r="E38" s="242"/>
      <c r="F38" s="242"/>
      <c r="G38" s="242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127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41" t="str">
        <f>C38</f>
        <v>bez naložení do dopravní nádoby, ale s vyprázdněním dopravní nádoby na hromadu nebo na dopravní prostředek,</v>
      </c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1" t="s">
        <v>128</v>
      </c>
      <c r="D39" s="220"/>
      <c r="E39" s="221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129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1" t="s">
        <v>130</v>
      </c>
      <c r="D40" s="220"/>
      <c r="E40" s="221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129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1" t="s">
        <v>152</v>
      </c>
      <c r="D41" s="220"/>
      <c r="E41" s="221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129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137</v>
      </c>
      <c r="D42" s="220"/>
      <c r="E42" s="221">
        <v>19.200000000000003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129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1" t="s">
        <v>138</v>
      </c>
      <c r="D43" s="220"/>
      <c r="E43" s="221">
        <v>3.6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129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3" t="s">
        <v>153</v>
      </c>
      <c r="D44" s="222"/>
      <c r="E44" s="223">
        <v>22.8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129</v>
      </c>
      <c r="AH44" s="210">
        <v>1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51" t="s">
        <v>154</v>
      </c>
      <c r="D45" s="220"/>
      <c r="E45" s="221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129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1" t="s">
        <v>144</v>
      </c>
      <c r="D46" s="220"/>
      <c r="E46" s="221">
        <v>17.214000000000002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129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1" t="s">
        <v>145</v>
      </c>
      <c r="D47" s="220"/>
      <c r="E47" s="221">
        <v>0.69120000000000004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129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1" t="s">
        <v>146</v>
      </c>
      <c r="D48" s="220"/>
      <c r="E48" s="221">
        <v>1.0824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129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3" t="s">
        <v>153</v>
      </c>
      <c r="D49" s="222"/>
      <c r="E49" s="223">
        <v>18.9876</v>
      </c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129</v>
      </c>
      <c r="AH49" s="210">
        <v>1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2"/>
      <c r="D50" s="243"/>
      <c r="E50" s="243"/>
      <c r="F50" s="243"/>
      <c r="G50" s="243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133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4">
        <v>7</v>
      </c>
      <c r="B51" s="235" t="s">
        <v>155</v>
      </c>
      <c r="C51" s="249" t="s">
        <v>156</v>
      </c>
      <c r="D51" s="236" t="s">
        <v>122</v>
      </c>
      <c r="E51" s="237">
        <v>5.4450000000000003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21</v>
      </c>
      <c r="M51" s="239">
        <f>G51*(1+L51/100)</f>
        <v>0</v>
      </c>
      <c r="N51" s="239">
        <v>0</v>
      </c>
      <c r="O51" s="239">
        <f>ROUND(E51*N51,2)</f>
        <v>0</v>
      </c>
      <c r="P51" s="239">
        <v>0</v>
      </c>
      <c r="Q51" s="239">
        <f>ROUND(E51*P51,2)</f>
        <v>0</v>
      </c>
      <c r="R51" s="239" t="s">
        <v>123</v>
      </c>
      <c r="S51" s="239" t="s">
        <v>124</v>
      </c>
      <c r="T51" s="240" t="s">
        <v>124</v>
      </c>
      <c r="U51" s="219">
        <v>7.400000000000001E-2</v>
      </c>
      <c r="V51" s="219">
        <f>ROUND(E51*U51,2)</f>
        <v>0.4</v>
      </c>
      <c r="W51" s="21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125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0" t="s">
        <v>157</v>
      </c>
      <c r="D52" s="242"/>
      <c r="E52" s="242"/>
      <c r="F52" s="242"/>
      <c r="G52" s="242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127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1" t="s">
        <v>158</v>
      </c>
      <c r="D53" s="220"/>
      <c r="E53" s="221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129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51" t="s">
        <v>128</v>
      </c>
      <c r="D54" s="220"/>
      <c r="E54" s="221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129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1" t="s">
        <v>130</v>
      </c>
      <c r="D55" s="220"/>
      <c r="E55" s="221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129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51" t="s">
        <v>159</v>
      </c>
      <c r="D56" s="220"/>
      <c r="E56" s="221">
        <v>5.4450000000000003</v>
      </c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129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2"/>
      <c r="D57" s="243"/>
      <c r="E57" s="243"/>
      <c r="F57" s="243"/>
      <c r="G57" s="243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133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4">
        <v>8</v>
      </c>
      <c r="B58" s="235" t="s">
        <v>160</v>
      </c>
      <c r="C58" s="249" t="s">
        <v>161</v>
      </c>
      <c r="D58" s="236" t="s">
        <v>122</v>
      </c>
      <c r="E58" s="237">
        <v>39.065100000000001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9">
        <v>0</v>
      </c>
      <c r="O58" s="239">
        <f>ROUND(E58*N58,2)</f>
        <v>0</v>
      </c>
      <c r="P58" s="239">
        <v>0</v>
      </c>
      <c r="Q58" s="239">
        <f>ROUND(E58*P58,2)</f>
        <v>0</v>
      </c>
      <c r="R58" s="239" t="s">
        <v>123</v>
      </c>
      <c r="S58" s="239" t="s">
        <v>124</v>
      </c>
      <c r="T58" s="240" t="s">
        <v>124</v>
      </c>
      <c r="U58" s="219">
        <v>1.1000000000000001E-2</v>
      </c>
      <c r="V58" s="219">
        <f>ROUND(E58*U58,2)</f>
        <v>0.43</v>
      </c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125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0" t="s">
        <v>157</v>
      </c>
      <c r="D59" s="242"/>
      <c r="E59" s="242"/>
      <c r="F59" s="242"/>
      <c r="G59" s="242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127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1" t="s">
        <v>162</v>
      </c>
      <c r="D60" s="220"/>
      <c r="E60" s="221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129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1" t="s">
        <v>128</v>
      </c>
      <c r="D61" s="220"/>
      <c r="E61" s="221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129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51" t="s">
        <v>130</v>
      </c>
      <c r="D62" s="220"/>
      <c r="E62" s="221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129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51" t="s">
        <v>137</v>
      </c>
      <c r="D63" s="220"/>
      <c r="E63" s="221">
        <v>19.200000000000003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129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1" t="s">
        <v>138</v>
      </c>
      <c r="D64" s="220"/>
      <c r="E64" s="221">
        <v>3.6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129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1" t="s">
        <v>144</v>
      </c>
      <c r="D65" s="220"/>
      <c r="E65" s="221">
        <v>17.214000000000002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129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1" t="s">
        <v>145</v>
      </c>
      <c r="D66" s="220"/>
      <c r="E66" s="221">
        <v>0.69120000000000004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129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1" t="s">
        <v>146</v>
      </c>
      <c r="D67" s="220"/>
      <c r="E67" s="221">
        <v>1.0824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129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51" t="s">
        <v>163</v>
      </c>
      <c r="D68" s="220"/>
      <c r="E68" s="221">
        <v>-2.7224999999999997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129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52"/>
      <c r="D69" s="243"/>
      <c r="E69" s="243"/>
      <c r="F69" s="243"/>
      <c r="G69" s="243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133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1" x14ac:dyDescent="0.2">
      <c r="A70" s="234">
        <v>9</v>
      </c>
      <c r="B70" s="235" t="s">
        <v>164</v>
      </c>
      <c r="C70" s="249" t="s">
        <v>165</v>
      </c>
      <c r="D70" s="236" t="s">
        <v>122</v>
      </c>
      <c r="E70" s="237">
        <v>5.4450000000000003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9">
        <v>0</v>
      </c>
      <c r="O70" s="239">
        <f>ROUND(E70*N70,2)</f>
        <v>0</v>
      </c>
      <c r="P70" s="239">
        <v>0</v>
      </c>
      <c r="Q70" s="239">
        <f>ROUND(E70*P70,2)</f>
        <v>0</v>
      </c>
      <c r="R70" s="239" t="s">
        <v>123</v>
      </c>
      <c r="S70" s="239" t="s">
        <v>124</v>
      </c>
      <c r="T70" s="240" t="s">
        <v>124</v>
      </c>
      <c r="U70" s="219">
        <v>0.65200000000000002</v>
      </c>
      <c r="V70" s="219">
        <f>ROUND(E70*U70,2)</f>
        <v>3.55</v>
      </c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125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51" t="s">
        <v>158</v>
      </c>
      <c r="D71" s="220"/>
      <c r="E71" s="221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129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1" t="s">
        <v>128</v>
      </c>
      <c r="D72" s="220"/>
      <c r="E72" s="221"/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129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51" t="s">
        <v>130</v>
      </c>
      <c r="D73" s="220"/>
      <c r="E73" s="221"/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129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51" t="s">
        <v>159</v>
      </c>
      <c r="D74" s="220"/>
      <c r="E74" s="221">
        <v>5.4450000000000003</v>
      </c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129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52"/>
      <c r="D75" s="243"/>
      <c r="E75" s="243"/>
      <c r="F75" s="243"/>
      <c r="G75" s="243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133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34">
        <v>10</v>
      </c>
      <c r="B76" s="235" t="s">
        <v>166</v>
      </c>
      <c r="C76" s="249" t="s">
        <v>167</v>
      </c>
      <c r="D76" s="236" t="s">
        <v>122</v>
      </c>
      <c r="E76" s="237">
        <v>39.065100000000001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9">
        <v>0</v>
      </c>
      <c r="O76" s="239">
        <f>ROUND(E76*N76,2)</f>
        <v>0</v>
      </c>
      <c r="P76" s="239">
        <v>0</v>
      </c>
      <c r="Q76" s="239">
        <f>ROUND(E76*P76,2)</f>
        <v>0</v>
      </c>
      <c r="R76" s="239" t="s">
        <v>123</v>
      </c>
      <c r="S76" s="239" t="s">
        <v>124</v>
      </c>
      <c r="T76" s="240" t="s">
        <v>124</v>
      </c>
      <c r="U76" s="219">
        <v>3.1000000000000003E-2</v>
      </c>
      <c r="V76" s="219">
        <f>ROUND(E76*U76,2)</f>
        <v>1.21</v>
      </c>
      <c r="W76" s="21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125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4" t="s">
        <v>168</v>
      </c>
      <c r="D77" s="244"/>
      <c r="E77" s="244"/>
      <c r="F77" s="244"/>
      <c r="G77" s="244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169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41" t="str">
        <f>C77</f>
        <v>Uložení sypaniny do násypů nebo na skládku s rozprostřením sypaniny ve vrstvách a s hrubým urovnáním.</v>
      </c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51" t="s">
        <v>162</v>
      </c>
      <c r="D78" s="220"/>
      <c r="E78" s="221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129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1" t="s">
        <v>128</v>
      </c>
      <c r="D79" s="220"/>
      <c r="E79" s="221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129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1" t="s">
        <v>130</v>
      </c>
      <c r="D80" s="220"/>
      <c r="E80" s="221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129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51" t="s">
        <v>137</v>
      </c>
      <c r="D81" s="220"/>
      <c r="E81" s="221">
        <v>19.200000000000003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129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1" t="s">
        <v>138</v>
      </c>
      <c r="D82" s="220"/>
      <c r="E82" s="221">
        <v>3.6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129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1" t="s">
        <v>144</v>
      </c>
      <c r="D83" s="220"/>
      <c r="E83" s="221">
        <v>17.214000000000002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129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1" t="s">
        <v>145</v>
      </c>
      <c r="D84" s="220"/>
      <c r="E84" s="221">
        <v>0.69120000000000004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129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1" t="s">
        <v>146</v>
      </c>
      <c r="D85" s="220"/>
      <c r="E85" s="221">
        <v>1.0824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129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51" t="s">
        <v>163</v>
      </c>
      <c r="D86" s="220"/>
      <c r="E86" s="221">
        <v>-2.7224999999999997</v>
      </c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129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52"/>
      <c r="D87" s="243"/>
      <c r="E87" s="243"/>
      <c r="F87" s="243"/>
      <c r="G87" s="243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133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ht="22.5" outlineLevel="1" x14ac:dyDescent="0.2">
      <c r="A88" s="234">
        <v>11</v>
      </c>
      <c r="B88" s="235" t="s">
        <v>170</v>
      </c>
      <c r="C88" s="249" t="s">
        <v>171</v>
      </c>
      <c r="D88" s="236" t="s">
        <v>122</v>
      </c>
      <c r="E88" s="237">
        <v>2.7225000000000001</v>
      </c>
      <c r="F88" s="238"/>
      <c r="G88" s="239">
        <f>ROUND(E88*F88,2)</f>
        <v>0</v>
      </c>
      <c r="H88" s="238"/>
      <c r="I88" s="239">
        <f>ROUND(E88*H88,2)</f>
        <v>0</v>
      </c>
      <c r="J88" s="238"/>
      <c r="K88" s="239">
        <f>ROUND(E88*J88,2)</f>
        <v>0</v>
      </c>
      <c r="L88" s="239">
        <v>21</v>
      </c>
      <c r="M88" s="239">
        <f>G88*(1+L88/100)</f>
        <v>0</v>
      </c>
      <c r="N88" s="239">
        <v>0</v>
      </c>
      <c r="O88" s="239">
        <f>ROUND(E88*N88,2)</f>
        <v>0</v>
      </c>
      <c r="P88" s="239">
        <v>0</v>
      </c>
      <c r="Q88" s="239">
        <f>ROUND(E88*P88,2)</f>
        <v>0</v>
      </c>
      <c r="R88" s="239" t="s">
        <v>123</v>
      </c>
      <c r="S88" s="239" t="s">
        <v>124</v>
      </c>
      <c r="T88" s="240" t="s">
        <v>124</v>
      </c>
      <c r="U88" s="219">
        <v>9.0000000000000011E-3</v>
      </c>
      <c r="V88" s="219">
        <f>ROUND(E88*U88,2)</f>
        <v>0.02</v>
      </c>
      <c r="W88" s="21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125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51" t="s">
        <v>172</v>
      </c>
      <c r="D89" s="220"/>
      <c r="E89" s="221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129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1" t="s">
        <v>128</v>
      </c>
      <c r="D90" s="220"/>
      <c r="E90" s="221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129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51" t="s">
        <v>130</v>
      </c>
      <c r="D91" s="220"/>
      <c r="E91" s="221"/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129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51" t="s">
        <v>173</v>
      </c>
      <c r="D92" s="220"/>
      <c r="E92" s="221">
        <v>2.7225000000000001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129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52"/>
      <c r="D93" s="243"/>
      <c r="E93" s="243"/>
      <c r="F93" s="243"/>
      <c r="G93" s="243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133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ht="22.5" outlineLevel="1" x14ac:dyDescent="0.2">
      <c r="A94" s="234">
        <v>12</v>
      </c>
      <c r="B94" s="235" t="s">
        <v>174</v>
      </c>
      <c r="C94" s="249" t="s">
        <v>175</v>
      </c>
      <c r="D94" s="236" t="s">
        <v>122</v>
      </c>
      <c r="E94" s="237">
        <v>2.7225000000000001</v>
      </c>
      <c r="F94" s="238"/>
      <c r="G94" s="239">
        <f>ROUND(E94*F94,2)</f>
        <v>0</v>
      </c>
      <c r="H94" s="238"/>
      <c r="I94" s="239">
        <f>ROUND(E94*H94,2)</f>
        <v>0</v>
      </c>
      <c r="J94" s="238"/>
      <c r="K94" s="239">
        <f>ROUND(E94*J94,2)</f>
        <v>0</v>
      </c>
      <c r="L94" s="239">
        <v>21</v>
      </c>
      <c r="M94" s="239">
        <f>G94*(1+L94/100)</f>
        <v>0</v>
      </c>
      <c r="N94" s="239">
        <v>0</v>
      </c>
      <c r="O94" s="239">
        <f>ROUND(E94*N94,2)</f>
        <v>0</v>
      </c>
      <c r="P94" s="239">
        <v>0</v>
      </c>
      <c r="Q94" s="239">
        <f>ROUND(E94*P94,2)</f>
        <v>0</v>
      </c>
      <c r="R94" s="239" t="s">
        <v>123</v>
      </c>
      <c r="S94" s="239" t="s">
        <v>124</v>
      </c>
      <c r="T94" s="240" t="s">
        <v>124</v>
      </c>
      <c r="U94" s="219">
        <v>0.20200000000000001</v>
      </c>
      <c r="V94" s="219">
        <f>ROUND(E94*U94,2)</f>
        <v>0.55000000000000004</v>
      </c>
      <c r="W94" s="21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125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0" t="s">
        <v>176</v>
      </c>
      <c r="D95" s="242"/>
      <c r="E95" s="242"/>
      <c r="F95" s="242"/>
      <c r="G95" s="242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127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5" t="s">
        <v>177</v>
      </c>
      <c r="D96" s="245"/>
      <c r="E96" s="245"/>
      <c r="F96" s="245"/>
      <c r="G96" s="245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169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51" t="s">
        <v>128</v>
      </c>
      <c r="D97" s="220"/>
      <c r="E97" s="221"/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129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51" t="s">
        <v>130</v>
      </c>
      <c r="D98" s="220"/>
      <c r="E98" s="221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129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51" t="s">
        <v>173</v>
      </c>
      <c r="D99" s="220"/>
      <c r="E99" s="221">
        <v>2.7225000000000001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129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52"/>
      <c r="D100" s="243"/>
      <c r="E100" s="243"/>
      <c r="F100" s="243"/>
      <c r="G100" s="243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133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4">
        <v>13</v>
      </c>
      <c r="B101" s="235" t="s">
        <v>178</v>
      </c>
      <c r="C101" s="249" t="s">
        <v>179</v>
      </c>
      <c r="D101" s="236" t="s">
        <v>180</v>
      </c>
      <c r="E101" s="237">
        <v>24</v>
      </c>
      <c r="F101" s="238"/>
      <c r="G101" s="239">
        <f>ROUND(E101*F101,2)</f>
        <v>0</v>
      </c>
      <c r="H101" s="238"/>
      <c r="I101" s="239">
        <f>ROUND(E101*H101,2)</f>
        <v>0</v>
      </c>
      <c r="J101" s="238"/>
      <c r="K101" s="239">
        <f>ROUND(E101*J101,2)</f>
        <v>0</v>
      </c>
      <c r="L101" s="239">
        <v>21</v>
      </c>
      <c r="M101" s="239">
        <f>G101*(1+L101/100)</f>
        <v>0</v>
      </c>
      <c r="N101" s="239">
        <v>0</v>
      </c>
      <c r="O101" s="239">
        <f>ROUND(E101*N101,2)</f>
        <v>0</v>
      </c>
      <c r="P101" s="239">
        <v>0</v>
      </c>
      <c r="Q101" s="239">
        <f>ROUND(E101*P101,2)</f>
        <v>0</v>
      </c>
      <c r="R101" s="239" t="s">
        <v>123</v>
      </c>
      <c r="S101" s="239" t="s">
        <v>124</v>
      </c>
      <c r="T101" s="240" t="s">
        <v>124</v>
      </c>
      <c r="U101" s="219">
        <v>9.6000000000000002E-2</v>
      </c>
      <c r="V101" s="219">
        <f>ROUND(E101*U101,2)</f>
        <v>2.2999999999999998</v>
      </c>
      <c r="W101" s="21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125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0" t="s">
        <v>181</v>
      </c>
      <c r="D102" s="242"/>
      <c r="E102" s="242"/>
      <c r="F102" s="242"/>
      <c r="G102" s="242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127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51" t="s">
        <v>128</v>
      </c>
      <c r="D103" s="220"/>
      <c r="E103" s="221"/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129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51" t="s">
        <v>130</v>
      </c>
      <c r="D104" s="220"/>
      <c r="E104" s="221"/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129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1" t="s">
        <v>182</v>
      </c>
      <c r="D105" s="220"/>
      <c r="E105" s="221"/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129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1" t="s">
        <v>183</v>
      </c>
      <c r="D106" s="220"/>
      <c r="E106" s="221">
        <v>19.200000000000003</v>
      </c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129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1" t="s">
        <v>184</v>
      </c>
      <c r="D107" s="220"/>
      <c r="E107" s="221">
        <v>4.8000000000000007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129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52"/>
      <c r="D108" s="243"/>
      <c r="E108" s="243"/>
      <c r="F108" s="243"/>
      <c r="G108" s="243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133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4">
        <v>14</v>
      </c>
      <c r="B109" s="235" t="s">
        <v>185</v>
      </c>
      <c r="C109" s="249" t="s">
        <v>186</v>
      </c>
      <c r="D109" s="236" t="s">
        <v>187</v>
      </c>
      <c r="E109" s="237">
        <v>62.504160000000006</v>
      </c>
      <c r="F109" s="238"/>
      <c r="G109" s="239">
        <f>ROUND(E109*F109,2)</f>
        <v>0</v>
      </c>
      <c r="H109" s="238"/>
      <c r="I109" s="239">
        <f>ROUND(E109*H109,2)</f>
        <v>0</v>
      </c>
      <c r="J109" s="238"/>
      <c r="K109" s="239">
        <f>ROUND(E109*J109,2)</f>
        <v>0</v>
      </c>
      <c r="L109" s="239">
        <v>21</v>
      </c>
      <c r="M109" s="239">
        <f>G109*(1+L109/100)</f>
        <v>0</v>
      </c>
      <c r="N109" s="239">
        <v>0</v>
      </c>
      <c r="O109" s="239">
        <f>ROUND(E109*N109,2)</f>
        <v>0</v>
      </c>
      <c r="P109" s="239">
        <v>0</v>
      </c>
      <c r="Q109" s="239">
        <f>ROUND(E109*P109,2)</f>
        <v>0</v>
      </c>
      <c r="R109" s="239" t="s">
        <v>123</v>
      </c>
      <c r="S109" s="239" t="s">
        <v>124</v>
      </c>
      <c r="T109" s="240" t="s">
        <v>124</v>
      </c>
      <c r="U109" s="219">
        <v>0</v>
      </c>
      <c r="V109" s="219">
        <f>ROUND(E109*U109,2)</f>
        <v>0</v>
      </c>
      <c r="W109" s="21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125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51" t="s">
        <v>162</v>
      </c>
      <c r="D110" s="220"/>
      <c r="E110" s="221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129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51" t="s">
        <v>128</v>
      </c>
      <c r="D111" s="220"/>
      <c r="E111" s="221"/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129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1" t="s">
        <v>130</v>
      </c>
      <c r="D112" s="220"/>
      <c r="E112" s="221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129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1" t="s">
        <v>188</v>
      </c>
      <c r="D113" s="220"/>
      <c r="E113" s="221">
        <v>30.720000000000002</v>
      </c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129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51" t="s">
        <v>189</v>
      </c>
      <c r="D114" s="220"/>
      <c r="E114" s="221">
        <v>5.7600000000000007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129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51" t="s">
        <v>190</v>
      </c>
      <c r="D115" s="220"/>
      <c r="E115" s="221">
        <v>27.542400000000001</v>
      </c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129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51" t="s">
        <v>191</v>
      </c>
      <c r="D116" s="220"/>
      <c r="E116" s="221">
        <v>1.10592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129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51" t="s">
        <v>192</v>
      </c>
      <c r="D117" s="220"/>
      <c r="E117" s="221">
        <v>1.73184</v>
      </c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129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51" t="s">
        <v>193</v>
      </c>
      <c r="D118" s="220"/>
      <c r="E118" s="221">
        <v>-4.3559999999999999</v>
      </c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129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52"/>
      <c r="D119" s="243"/>
      <c r="E119" s="243"/>
      <c r="F119" s="243"/>
      <c r="G119" s="243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133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x14ac:dyDescent="0.2">
      <c r="A120" s="228" t="s">
        <v>118</v>
      </c>
      <c r="B120" s="229" t="s">
        <v>59</v>
      </c>
      <c r="C120" s="248" t="s">
        <v>60</v>
      </c>
      <c r="D120" s="230"/>
      <c r="E120" s="231"/>
      <c r="F120" s="232"/>
      <c r="G120" s="232">
        <f>SUMIF(AG121:AG138,"&lt;&gt;NOR",G121:G138)</f>
        <v>0</v>
      </c>
      <c r="H120" s="232"/>
      <c r="I120" s="232">
        <f>SUM(I121:I138)</f>
        <v>0</v>
      </c>
      <c r="J120" s="232"/>
      <c r="K120" s="232">
        <f>SUM(K121:K138)</f>
        <v>0</v>
      </c>
      <c r="L120" s="232"/>
      <c r="M120" s="232">
        <f>SUM(M121:M138)</f>
        <v>0</v>
      </c>
      <c r="N120" s="232"/>
      <c r="O120" s="232">
        <f>SUM(O121:O138)</f>
        <v>46.36</v>
      </c>
      <c r="P120" s="232"/>
      <c r="Q120" s="232">
        <f>SUM(Q121:Q138)</f>
        <v>0</v>
      </c>
      <c r="R120" s="232"/>
      <c r="S120" s="232"/>
      <c r="T120" s="233"/>
      <c r="U120" s="227"/>
      <c r="V120" s="227">
        <f>SUM(V121:V138)</f>
        <v>62.57</v>
      </c>
      <c r="W120" s="227"/>
      <c r="AG120" t="s">
        <v>119</v>
      </c>
    </row>
    <row r="121" spans="1:60" outlineLevel="1" x14ac:dyDescent="0.2">
      <c r="A121" s="234">
        <v>15</v>
      </c>
      <c r="B121" s="235" t="s">
        <v>194</v>
      </c>
      <c r="C121" s="249" t="s">
        <v>195</v>
      </c>
      <c r="D121" s="236" t="s">
        <v>122</v>
      </c>
      <c r="E121" s="237">
        <v>17.744720000000001</v>
      </c>
      <c r="F121" s="238"/>
      <c r="G121" s="239">
        <f>ROUND(E121*F121,2)</f>
        <v>0</v>
      </c>
      <c r="H121" s="238"/>
      <c r="I121" s="239">
        <f>ROUND(E121*H121,2)</f>
        <v>0</v>
      </c>
      <c r="J121" s="238"/>
      <c r="K121" s="239">
        <f>ROUND(E121*J121,2)</f>
        <v>0</v>
      </c>
      <c r="L121" s="239">
        <v>21</v>
      </c>
      <c r="M121" s="239">
        <f>G121*(1+L121/100)</f>
        <v>0</v>
      </c>
      <c r="N121" s="239">
        <v>2.5250000000000004</v>
      </c>
      <c r="O121" s="239">
        <f>ROUND(E121*N121,2)</f>
        <v>44.81</v>
      </c>
      <c r="P121" s="239">
        <v>0</v>
      </c>
      <c r="Q121" s="239">
        <f>ROUND(E121*P121,2)</f>
        <v>0</v>
      </c>
      <c r="R121" s="239" t="s">
        <v>196</v>
      </c>
      <c r="S121" s="239" t="s">
        <v>124</v>
      </c>
      <c r="T121" s="240" t="s">
        <v>124</v>
      </c>
      <c r="U121" s="219">
        <v>0.47700000000000004</v>
      </c>
      <c r="V121" s="219">
        <f>ROUND(E121*U121,2)</f>
        <v>8.4600000000000009</v>
      </c>
      <c r="W121" s="219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197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4" t="s">
        <v>198</v>
      </c>
      <c r="D122" s="244"/>
      <c r="E122" s="244"/>
      <c r="F122" s="244"/>
      <c r="G122" s="244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169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1" t="s">
        <v>128</v>
      </c>
      <c r="D123" s="220"/>
      <c r="E123" s="221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129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1" t="s">
        <v>130</v>
      </c>
      <c r="D124" s="220"/>
      <c r="E124" s="221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129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51" t="s">
        <v>199</v>
      </c>
      <c r="D125" s="220"/>
      <c r="E125" s="221">
        <v>16.066400000000002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129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51" t="s">
        <v>200</v>
      </c>
      <c r="D126" s="220"/>
      <c r="E126" s="221">
        <v>0.64512000000000003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129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1" t="s">
        <v>201</v>
      </c>
      <c r="D127" s="220"/>
      <c r="E127" s="221">
        <v>1.0332000000000001</v>
      </c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129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2"/>
      <c r="D128" s="243"/>
      <c r="E128" s="243"/>
      <c r="F128" s="243"/>
      <c r="G128" s="243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133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4">
        <v>16</v>
      </c>
      <c r="B129" s="235" t="s">
        <v>202</v>
      </c>
      <c r="C129" s="249" t="s">
        <v>203</v>
      </c>
      <c r="D129" s="236" t="s">
        <v>180</v>
      </c>
      <c r="E129" s="237">
        <v>39.496000000000002</v>
      </c>
      <c r="F129" s="238"/>
      <c r="G129" s="239">
        <f>ROUND(E129*F129,2)</f>
        <v>0</v>
      </c>
      <c r="H129" s="238"/>
      <c r="I129" s="239">
        <f>ROUND(E129*H129,2)</f>
        <v>0</v>
      </c>
      <c r="J129" s="238"/>
      <c r="K129" s="239">
        <f>ROUND(E129*J129,2)</f>
        <v>0</v>
      </c>
      <c r="L129" s="239">
        <v>21</v>
      </c>
      <c r="M129" s="239">
        <f>G129*(1+L129/100)</f>
        <v>0</v>
      </c>
      <c r="N129" s="239">
        <v>3.916E-2</v>
      </c>
      <c r="O129" s="239">
        <f>ROUND(E129*N129,2)</f>
        <v>1.55</v>
      </c>
      <c r="P129" s="239">
        <v>0</v>
      </c>
      <c r="Q129" s="239">
        <f>ROUND(E129*P129,2)</f>
        <v>0</v>
      </c>
      <c r="R129" s="239" t="s">
        <v>196</v>
      </c>
      <c r="S129" s="239" t="s">
        <v>124</v>
      </c>
      <c r="T129" s="240" t="s">
        <v>124</v>
      </c>
      <c r="U129" s="219">
        <v>1.05</v>
      </c>
      <c r="V129" s="219">
        <f>ROUND(E129*U129,2)</f>
        <v>41.47</v>
      </c>
      <c r="W129" s="219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197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ht="22.5" outlineLevel="1" x14ac:dyDescent="0.2">
      <c r="A130" s="217"/>
      <c r="B130" s="218"/>
      <c r="C130" s="250" t="s">
        <v>204</v>
      </c>
      <c r="D130" s="242"/>
      <c r="E130" s="242"/>
      <c r="F130" s="242"/>
      <c r="G130" s="242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127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41" t="str">
        <f>C130</f>
        <v>svislé nebo šikmé (odkloněné), půdorysně přímé nebo zalomené, stěn základových pasů ve volných nebo zapažených jámách, rýhách, šachtách, včetně případných vzpěr,</v>
      </c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1" t="s">
        <v>128</v>
      </c>
      <c r="D131" s="220"/>
      <c r="E131" s="221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129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51" t="s">
        <v>130</v>
      </c>
      <c r="D132" s="220"/>
      <c r="E132" s="221"/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129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ht="22.5" outlineLevel="1" x14ac:dyDescent="0.2">
      <c r="A133" s="217"/>
      <c r="B133" s="218"/>
      <c r="C133" s="251" t="s">
        <v>205</v>
      </c>
      <c r="D133" s="220"/>
      <c r="E133" s="221">
        <v>39.496000000000002</v>
      </c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129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2"/>
      <c r="D134" s="243"/>
      <c r="E134" s="243"/>
      <c r="F134" s="243"/>
      <c r="G134" s="243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133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34">
        <v>17</v>
      </c>
      <c r="B135" s="235" t="s">
        <v>206</v>
      </c>
      <c r="C135" s="249" t="s">
        <v>207</v>
      </c>
      <c r="D135" s="236" t="s">
        <v>180</v>
      </c>
      <c r="E135" s="237">
        <v>39.496000000000002</v>
      </c>
      <c r="F135" s="238"/>
      <c r="G135" s="239">
        <f>ROUND(E135*F135,2)</f>
        <v>0</v>
      </c>
      <c r="H135" s="238"/>
      <c r="I135" s="239">
        <f>ROUND(E135*H135,2)</f>
        <v>0</v>
      </c>
      <c r="J135" s="238"/>
      <c r="K135" s="239">
        <f>ROUND(E135*J135,2)</f>
        <v>0</v>
      </c>
      <c r="L135" s="239">
        <v>21</v>
      </c>
      <c r="M135" s="239">
        <f>G135*(1+L135/100)</f>
        <v>0</v>
      </c>
      <c r="N135" s="239">
        <v>0</v>
      </c>
      <c r="O135" s="239">
        <f>ROUND(E135*N135,2)</f>
        <v>0</v>
      </c>
      <c r="P135" s="239">
        <v>0</v>
      </c>
      <c r="Q135" s="239">
        <f>ROUND(E135*P135,2)</f>
        <v>0</v>
      </c>
      <c r="R135" s="239" t="s">
        <v>196</v>
      </c>
      <c r="S135" s="239" t="s">
        <v>124</v>
      </c>
      <c r="T135" s="240" t="s">
        <v>124</v>
      </c>
      <c r="U135" s="219">
        <v>0.32</v>
      </c>
      <c r="V135" s="219">
        <f>ROUND(E135*U135,2)</f>
        <v>12.64</v>
      </c>
      <c r="W135" s="21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197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ht="22.5" outlineLevel="1" x14ac:dyDescent="0.2">
      <c r="A136" s="217"/>
      <c r="B136" s="218"/>
      <c r="C136" s="250" t="s">
        <v>204</v>
      </c>
      <c r="D136" s="242"/>
      <c r="E136" s="242"/>
      <c r="F136" s="242"/>
      <c r="G136" s="242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127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41" t="str">
        <f>C136</f>
        <v>svislé nebo šikmé (odkloněné), půdorysně přímé nebo zalomené, stěn základových pasů ve volných nebo zapažených jámách, rýhách, šachtách, včetně případných vzpěr,</v>
      </c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55" t="s">
        <v>208</v>
      </c>
      <c r="D137" s="245"/>
      <c r="E137" s="245"/>
      <c r="F137" s="245"/>
      <c r="G137" s="245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169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52"/>
      <c r="D138" s="243"/>
      <c r="E138" s="243"/>
      <c r="F138" s="243"/>
      <c r="G138" s="243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133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x14ac:dyDescent="0.2">
      <c r="A139" s="228" t="s">
        <v>118</v>
      </c>
      <c r="B139" s="229" t="s">
        <v>61</v>
      </c>
      <c r="C139" s="248" t="s">
        <v>62</v>
      </c>
      <c r="D139" s="230"/>
      <c r="E139" s="231"/>
      <c r="F139" s="232"/>
      <c r="G139" s="232">
        <f>SUMIF(AG140:AG187,"&lt;&gt;NOR",G140:G187)</f>
        <v>0</v>
      </c>
      <c r="H139" s="232"/>
      <c r="I139" s="232">
        <f>SUM(I140:I187)</f>
        <v>0</v>
      </c>
      <c r="J139" s="232"/>
      <c r="K139" s="232">
        <f>SUM(K140:K187)</f>
        <v>0</v>
      </c>
      <c r="L139" s="232"/>
      <c r="M139" s="232">
        <f>SUM(M140:M187)</f>
        <v>0</v>
      </c>
      <c r="N139" s="232"/>
      <c r="O139" s="232">
        <f>SUM(O140:O187)</f>
        <v>158.09999999999997</v>
      </c>
      <c r="P139" s="232"/>
      <c r="Q139" s="232">
        <f>SUM(Q140:Q187)</f>
        <v>0</v>
      </c>
      <c r="R139" s="232"/>
      <c r="S139" s="232"/>
      <c r="T139" s="233"/>
      <c r="U139" s="227"/>
      <c r="V139" s="227">
        <f>SUM(V140:V187)</f>
        <v>532.16999999999996</v>
      </c>
      <c r="W139" s="227"/>
      <c r="AG139" t="s">
        <v>119</v>
      </c>
    </row>
    <row r="140" spans="1:60" ht="22.5" outlineLevel="1" x14ac:dyDescent="0.2">
      <c r="A140" s="234">
        <v>18</v>
      </c>
      <c r="B140" s="235" t="s">
        <v>209</v>
      </c>
      <c r="C140" s="249" t="s">
        <v>210</v>
      </c>
      <c r="D140" s="236" t="s">
        <v>122</v>
      </c>
      <c r="E140" s="237">
        <v>0.126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9">
        <v>1.8414400000000002</v>
      </c>
      <c r="O140" s="239">
        <f>ROUND(E140*N140,2)</f>
        <v>0.23</v>
      </c>
      <c r="P140" s="239">
        <v>0</v>
      </c>
      <c r="Q140" s="239">
        <f>ROUND(E140*P140,2)</f>
        <v>0</v>
      </c>
      <c r="R140" s="239" t="s">
        <v>211</v>
      </c>
      <c r="S140" s="239" t="s">
        <v>124</v>
      </c>
      <c r="T140" s="240" t="s">
        <v>124</v>
      </c>
      <c r="U140" s="219">
        <v>4.7940000000000005</v>
      </c>
      <c r="V140" s="219">
        <f>ROUND(E140*U140,2)</f>
        <v>0.6</v>
      </c>
      <c r="W140" s="219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125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50" t="s">
        <v>212</v>
      </c>
      <c r="D141" s="242"/>
      <c r="E141" s="242"/>
      <c r="F141" s="242"/>
      <c r="G141" s="242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127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51" t="s">
        <v>128</v>
      </c>
      <c r="D142" s="220"/>
      <c r="E142" s="221"/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129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1" t="s">
        <v>213</v>
      </c>
      <c r="D143" s="220"/>
      <c r="E143" s="221"/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129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1" t="s">
        <v>214</v>
      </c>
      <c r="D144" s="220"/>
      <c r="E144" s="221">
        <v>0.126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129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52"/>
      <c r="D145" s="243"/>
      <c r="E145" s="243"/>
      <c r="F145" s="243"/>
      <c r="G145" s="243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133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34">
        <v>19</v>
      </c>
      <c r="B146" s="235" t="s">
        <v>215</v>
      </c>
      <c r="C146" s="249" t="s">
        <v>216</v>
      </c>
      <c r="D146" s="236" t="s">
        <v>122</v>
      </c>
      <c r="E146" s="237">
        <v>58.432540000000003</v>
      </c>
      <c r="F146" s="238"/>
      <c r="G146" s="239">
        <f>ROUND(E146*F146,2)</f>
        <v>0</v>
      </c>
      <c r="H146" s="238"/>
      <c r="I146" s="239">
        <f>ROUND(E146*H146,2)</f>
        <v>0</v>
      </c>
      <c r="J146" s="238"/>
      <c r="K146" s="239">
        <f>ROUND(E146*J146,2)</f>
        <v>0</v>
      </c>
      <c r="L146" s="239">
        <v>21</v>
      </c>
      <c r="M146" s="239">
        <f>G146*(1+L146/100)</f>
        <v>0</v>
      </c>
      <c r="N146" s="239">
        <v>2.6793400000000003</v>
      </c>
      <c r="O146" s="239">
        <f>ROUND(E146*N146,2)</f>
        <v>156.56</v>
      </c>
      <c r="P146" s="239">
        <v>0</v>
      </c>
      <c r="Q146" s="239">
        <f>ROUND(E146*P146,2)</f>
        <v>0</v>
      </c>
      <c r="R146" s="239" t="s">
        <v>196</v>
      </c>
      <c r="S146" s="239" t="s">
        <v>124</v>
      </c>
      <c r="T146" s="240" t="s">
        <v>124</v>
      </c>
      <c r="U146" s="219">
        <v>4.3550000000000004</v>
      </c>
      <c r="V146" s="219">
        <f>ROUND(E146*U146,2)</f>
        <v>254.47</v>
      </c>
      <c r="W146" s="219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125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50" t="s">
        <v>217</v>
      </c>
      <c r="D147" s="242"/>
      <c r="E147" s="242"/>
      <c r="F147" s="242"/>
      <c r="G147" s="242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127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55" t="s">
        <v>511</v>
      </c>
      <c r="D148" s="245"/>
      <c r="E148" s="245"/>
      <c r="F148" s="245"/>
      <c r="G148" s="245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169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5" t="s">
        <v>512</v>
      </c>
      <c r="D149" s="245"/>
      <c r="E149" s="245"/>
      <c r="F149" s="245"/>
      <c r="G149" s="245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169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5" t="s">
        <v>218</v>
      </c>
      <c r="D150" s="245"/>
      <c r="E150" s="245"/>
      <c r="F150" s="245"/>
      <c r="G150" s="245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169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41" t="str">
        <f>C150</f>
        <v>- na maltu M/1 (zdící vápenná malta; přirozeně hydraulické vápno NHL3,5, písek směs kopaného a praného písku cca 1:1, zrnitost 0-8 mm)</v>
      </c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56" t="s">
        <v>219</v>
      </c>
      <c r="D151" s="224"/>
      <c r="E151" s="225"/>
      <c r="F151" s="226"/>
      <c r="G151" s="226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169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ht="22.5" outlineLevel="1" x14ac:dyDescent="0.2">
      <c r="A152" s="217"/>
      <c r="B152" s="218"/>
      <c r="C152" s="255" t="s">
        <v>220</v>
      </c>
      <c r="D152" s="245"/>
      <c r="E152" s="245"/>
      <c r="F152" s="245"/>
      <c r="G152" s="245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169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41" t="str">
        <f>C152</f>
        <v>skladba kamenů v líci zdi shodná se stavem vzorového objektu zdiva – lícované (řádkové) zdivo, jednotlivé kameny kladené naplocho, větší kameny prokládat drobnými kameny a plochými úlomky tak, aby bylo dosaženo minimální šířky spar</v>
      </c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56" t="s">
        <v>219</v>
      </c>
      <c r="D153" s="224"/>
      <c r="E153" s="225"/>
      <c r="F153" s="226"/>
      <c r="G153" s="226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169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55" t="s">
        <v>221</v>
      </c>
      <c r="D154" s="245"/>
      <c r="E154" s="245"/>
      <c r="F154" s="245"/>
      <c r="G154" s="245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169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1" t="s">
        <v>128</v>
      </c>
      <c r="D155" s="220"/>
      <c r="E155" s="221"/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129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22.5" outlineLevel="1" x14ac:dyDescent="0.2">
      <c r="A156" s="217"/>
      <c r="B156" s="218"/>
      <c r="C156" s="251" t="s">
        <v>222</v>
      </c>
      <c r="D156" s="220"/>
      <c r="E156" s="221">
        <v>57.498350000000002</v>
      </c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129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51" t="s">
        <v>223</v>
      </c>
      <c r="D157" s="220"/>
      <c r="E157" s="221">
        <v>0.38976000000000005</v>
      </c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129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22.5" outlineLevel="1" x14ac:dyDescent="0.2">
      <c r="A158" s="217"/>
      <c r="B158" s="218"/>
      <c r="C158" s="251" t="s">
        <v>224</v>
      </c>
      <c r="D158" s="220"/>
      <c r="E158" s="221">
        <v>0.54443000000000008</v>
      </c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129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52"/>
      <c r="D159" s="243"/>
      <c r="E159" s="243"/>
      <c r="F159" s="243"/>
      <c r="G159" s="243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133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34">
        <v>20</v>
      </c>
      <c r="B160" s="235" t="s">
        <v>225</v>
      </c>
      <c r="C160" s="249" t="s">
        <v>226</v>
      </c>
      <c r="D160" s="236" t="s">
        <v>122</v>
      </c>
      <c r="E160" s="237">
        <v>58.432540000000003</v>
      </c>
      <c r="F160" s="238"/>
      <c r="G160" s="239">
        <f>ROUND(E160*F160,2)</f>
        <v>0</v>
      </c>
      <c r="H160" s="238"/>
      <c r="I160" s="239">
        <f>ROUND(E160*H160,2)</f>
        <v>0</v>
      </c>
      <c r="J160" s="238"/>
      <c r="K160" s="239">
        <f>ROUND(E160*J160,2)</f>
        <v>0</v>
      </c>
      <c r="L160" s="239">
        <v>21</v>
      </c>
      <c r="M160" s="239">
        <f>G160*(1+L160/100)</f>
        <v>0</v>
      </c>
      <c r="N160" s="239">
        <v>0</v>
      </c>
      <c r="O160" s="239">
        <f>ROUND(E160*N160,2)</f>
        <v>0</v>
      </c>
      <c r="P160" s="239">
        <v>0</v>
      </c>
      <c r="Q160" s="239">
        <f>ROUND(E160*P160,2)</f>
        <v>0</v>
      </c>
      <c r="R160" s="239" t="s">
        <v>196</v>
      </c>
      <c r="S160" s="239" t="s">
        <v>124</v>
      </c>
      <c r="T160" s="240" t="s">
        <v>124</v>
      </c>
      <c r="U160" s="219">
        <v>4.5950000000000006</v>
      </c>
      <c r="V160" s="219">
        <f>ROUND(E160*U160,2)</f>
        <v>268.5</v>
      </c>
      <c r="W160" s="219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125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50" t="s">
        <v>217</v>
      </c>
      <c r="D161" s="242"/>
      <c r="E161" s="242"/>
      <c r="F161" s="242"/>
      <c r="G161" s="242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127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52"/>
      <c r="D162" s="243"/>
      <c r="E162" s="243"/>
      <c r="F162" s="243"/>
      <c r="G162" s="243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133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ht="33.75" outlineLevel="1" x14ac:dyDescent="0.2">
      <c r="A163" s="234">
        <v>21</v>
      </c>
      <c r="B163" s="235" t="s">
        <v>227</v>
      </c>
      <c r="C163" s="249" t="s">
        <v>228</v>
      </c>
      <c r="D163" s="236" t="s">
        <v>122</v>
      </c>
      <c r="E163" s="237">
        <v>0.441</v>
      </c>
      <c r="F163" s="238"/>
      <c r="G163" s="239">
        <f>ROUND(E163*F163,2)</f>
        <v>0</v>
      </c>
      <c r="H163" s="238"/>
      <c r="I163" s="239">
        <f>ROUND(E163*H163,2)</f>
        <v>0</v>
      </c>
      <c r="J163" s="238"/>
      <c r="K163" s="239">
        <f>ROUND(E163*J163,2)</f>
        <v>0</v>
      </c>
      <c r="L163" s="239">
        <v>21</v>
      </c>
      <c r="M163" s="239">
        <f>G163*(1+L163/100)</f>
        <v>0</v>
      </c>
      <c r="N163" s="239">
        <v>1.8655700000000002</v>
      </c>
      <c r="O163" s="239">
        <f>ROUND(E163*N163,2)</f>
        <v>0.82</v>
      </c>
      <c r="P163" s="239">
        <v>0</v>
      </c>
      <c r="Q163" s="239">
        <f>ROUND(E163*P163,2)</f>
        <v>0</v>
      </c>
      <c r="R163" s="239" t="s">
        <v>196</v>
      </c>
      <c r="S163" s="239" t="s">
        <v>124</v>
      </c>
      <c r="T163" s="240" t="s">
        <v>124</v>
      </c>
      <c r="U163" s="219">
        <v>8.32</v>
      </c>
      <c r="V163" s="219">
        <f>ROUND(E163*U163,2)</f>
        <v>3.67</v>
      </c>
      <c r="W163" s="219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125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51" t="s">
        <v>128</v>
      </c>
      <c r="D164" s="220"/>
      <c r="E164" s="221"/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129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51" t="s">
        <v>213</v>
      </c>
      <c r="D165" s="220"/>
      <c r="E165" s="221"/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129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51" t="s">
        <v>229</v>
      </c>
      <c r="D166" s="220"/>
      <c r="E166" s="221">
        <v>0.441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129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52"/>
      <c r="D167" s="243"/>
      <c r="E167" s="243"/>
      <c r="F167" s="243"/>
      <c r="G167" s="243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133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33.75" outlineLevel="1" x14ac:dyDescent="0.2">
      <c r="A168" s="234">
        <v>22</v>
      </c>
      <c r="B168" s="235" t="s">
        <v>230</v>
      </c>
      <c r="C168" s="249" t="s">
        <v>231</v>
      </c>
      <c r="D168" s="236" t="s">
        <v>180</v>
      </c>
      <c r="E168" s="237">
        <v>1.4700000000000002</v>
      </c>
      <c r="F168" s="238"/>
      <c r="G168" s="239">
        <f>ROUND(E168*F168,2)</f>
        <v>0</v>
      </c>
      <c r="H168" s="238"/>
      <c r="I168" s="239">
        <f>ROUND(E168*H168,2)</f>
        <v>0</v>
      </c>
      <c r="J168" s="238"/>
      <c r="K168" s="239">
        <f>ROUND(E168*J168,2)</f>
        <v>0</v>
      </c>
      <c r="L168" s="239">
        <v>21</v>
      </c>
      <c r="M168" s="239">
        <f>G168*(1+L168/100)</f>
        <v>0</v>
      </c>
      <c r="N168" s="239">
        <v>2.2360000000000001E-2</v>
      </c>
      <c r="O168" s="239">
        <f>ROUND(E168*N168,2)</f>
        <v>0.03</v>
      </c>
      <c r="P168" s="239">
        <v>0</v>
      </c>
      <c r="Q168" s="239">
        <f>ROUND(E168*P168,2)</f>
        <v>0</v>
      </c>
      <c r="R168" s="239" t="s">
        <v>196</v>
      </c>
      <c r="S168" s="239" t="s">
        <v>124</v>
      </c>
      <c r="T168" s="240" t="s">
        <v>124</v>
      </c>
      <c r="U168" s="219">
        <v>1.5210000000000001</v>
      </c>
      <c r="V168" s="219">
        <f>ROUND(E168*U168,2)</f>
        <v>2.2400000000000002</v>
      </c>
      <c r="W168" s="219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125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51" t="s">
        <v>128</v>
      </c>
      <c r="D169" s="220"/>
      <c r="E169" s="221"/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129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51" t="s">
        <v>213</v>
      </c>
      <c r="D170" s="220"/>
      <c r="E170" s="221"/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129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51" t="s">
        <v>232</v>
      </c>
      <c r="D171" s="220"/>
      <c r="E171" s="221">
        <v>1.4700000000000002</v>
      </c>
      <c r="F171" s="219"/>
      <c r="G171" s="219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129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52"/>
      <c r="D172" s="243"/>
      <c r="E172" s="243"/>
      <c r="F172" s="243"/>
      <c r="G172" s="243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133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ht="33.75" outlineLevel="1" x14ac:dyDescent="0.2">
      <c r="A173" s="234">
        <v>23</v>
      </c>
      <c r="B173" s="235" t="s">
        <v>233</v>
      </c>
      <c r="C173" s="249" t="s">
        <v>234</v>
      </c>
      <c r="D173" s="236" t="s">
        <v>180</v>
      </c>
      <c r="E173" s="237">
        <v>1.4700000000000002</v>
      </c>
      <c r="F173" s="238"/>
      <c r="G173" s="239">
        <f>ROUND(E173*F173,2)</f>
        <v>0</v>
      </c>
      <c r="H173" s="238"/>
      <c r="I173" s="239">
        <f>ROUND(E173*H173,2)</f>
        <v>0</v>
      </c>
      <c r="J173" s="238"/>
      <c r="K173" s="239">
        <f>ROUND(E173*J173,2)</f>
        <v>0</v>
      </c>
      <c r="L173" s="239">
        <v>21</v>
      </c>
      <c r="M173" s="239">
        <f>G173*(1+L173/100)</f>
        <v>0</v>
      </c>
      <c r="N173" s="239">
        <v>0</v>
      </c>
      <c r="O173" s="239">
        <f>ROUND(E173*N173,2)</f>
        <v>0</v>
      </c>
      <c r="P173" s="239">
        <v>0</v>
      </c>
      <c r="Q173" s="239">
        <f>ROUND(E173*P173,2)</f>
        <v>0</v>
      </c>
      <c r="R173" s="239" t="s">
        <v>196</v>
      </c>
      <c r="S173" s="239" t="s">
        <v>124</v>
      </c>
      <c r="T173" s="240" t="s">
        <v>124</v>
      </c>
      <c r="U173" s="219">
        <v>0.67</v>
      </c>
      <c r="V173" s="219">
        <f>ROUND(E173*U173,2)</f>
        <v>0.98</v>
      </c>
      <c r="W173" s="219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125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57"/>
      <c r="D174" s="246"/>
      <c r="E174" s="246"/>
      <c r="F174" s="246"/>
      <c r="G174" s="246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133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2.5" outlineLevel="1" x14ac:dyDescent="0.2">
      <c r="A175" s="234">
        <v>24</v>
      </c>
      <c r="B175" s="235" t="s">
        <v>235</v>
      </c>
      <c r="C175" s="249" t="s">
        <v>236</v>
      </c>
      <c r="D175" s="236" t="s">
        <v>237</v>
      </c>
      <c r="E175" s="237">
        <v>1</v>
      </c>
      <c r="F175" s="238"/>
      <c r="G175" s="239">
        <f>ROUND(E175*F175,2)</f>
        <v>0</v>
      </c>
      <c r="H175" s="238"/>
      <c r="I175" s="239">
        <f>ROUND(E175*H175,2)</f>
        <v>0</v>
      </c>
      <c r="J175" s="238"/>
      <c r="K175" s="239">
        <f>ROUND(E175*J175,2)</f>
        <v>0</v>
      </c>
      <c r="L175" s="239">
        <v>21</v>
      </c>
      <c r="M175" s="239">
        <f>G175*(1+L175/100)</f>
        <v>0</v>
      </c>
      <c r="N175" s="239">
        <v>1.1880000000000002E-2</v>
      </c>
      <c r="O175" s="239">
        <f>ROUND(E175*N175,2)</f>
        <v>0.01</v>
      </c>
      <c r="P175" s="239">
        <v>0</v>
      </c>
      <c r="Q175" s="239">
        <f>ROUND(E175*P175,2)</f>
        <v>0</v>
      </c>
      <c r="R175" s="239"/>
      <c r="S175" s="239" t="s">
        <v>238</v>
      </c>
      <c r="T175" s="240" t="s">
        <v>239</v>
      </c>
      <c r="U175" s="219">
        <v>0.45600000000000002</v>
      </c>
      <c r="V175" s="219">
        <f>ROUND(E175*U175,2)</f>
        <v>0.46</v>
      </c>
      <c r="W175" s="219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125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54" t="s">
        <v>513</v>
      </c>
      <c r="D176" s="244"/>
      <c r="E176" s="244"/>
      <c r="F176" s="244"/>
      <c r="G176" s="244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169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55" t="s">
        <v>240</v>
      </c>
      <c r="D177" s="245"/>
      <c r="E177" s="245"/>
      <c r="F177" s="245"/>
      <c r="G177" s="245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169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55" t="s">
        <v>241</v>
      </c>
      <c r="D178" s="245"/>
      <c r="E178" s="245"/>
      <c r="F178" s="245"/>
      <c r="G178" s="245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169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7"/>
      <c r="B179" s="218"/>
      <c r="C179" s="252"/>
      <c r="D179" s="243"/>
      <c r="E179" s="243"/>
      <c r="F179" s="243"/>
      <c r="G179" s="243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133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34">
        <v>25</v>
      </c>
      <c r="B180" s="235" t="s">
        <v>242</v>
      </c>
      <c r="C180" s="249" t="s">
        <v>243</v>
      </c>
      <c r="D180" s="236" t="s">
        <v>244</v>
      </c>
      <c r="E180" s="237">
        <v>5</v>
      </c>
      <c r="F180" s="238"/>
      <c r="G180" s="239">
        <f>ROUND(E180*F180,2)</f>
        <v>0</v>
      </c>
      <c r="H180" s="238"/>
      <c r="I180" s="239">
        <f>ROUND(E180*H180,2)</f>
        <v>0</v>
      </c>
      <c r="J180" s="238"/>
      <c r="K180" s="239">
        <f>ROUND(E180*J180,2)</f>
        <v>0</v>
      </c>
      <c r="L180" s="239">
        <v>21</v>
      </c>
      <c r="M180" s="239">
        <f>G180*(1+L180/100)</f>
        <v>0</v>
      </c>
      <c r="N180" s="239">
        <v>0</v>
      </c>
      <c r="O180" s="239">
        <f>ROUND(E180*N180,2)</f>
        <v>0</v>
      </c>
      <c r="P180" s="239">
        <v>0</v>
      </c>
      <c r="Q180" s="239">
        <f>ROUND(E180*P180,2)</f>
        <v>0</v>
      </c>
      <c r="R180" s="239"/>
      <c r="S180" s="239" t="s">
        <v>238</v>
      </c>
      <c r="T180" s="240" t="s">
        <v>239</v>
      </c>
      <c r="U180" s="219">
        <v>0.25</v>
      </c>
      <c r="V180" s="219">
        <f>ROUND(E180*U180,2)</f>
        <v>1.25</v>
      </c>
      <c r="W180" s="219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125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17"/>
      <c r="B181" s="218"/>
      <c r="C181" s="251" t="s">
        <v>245</v>
      </c>
      <c r="D181" s="220"/>
      <c r="E181" s="221">
        <v>5</v>
      </c>
      <c r="F181" s="219"/>
      <c r="G181" s="219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129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52"/>
      <c r="D182" s="243"/>
      <c r="E182" s="243"/>
      <c r="F182" s="243"/>
      <c r="G182" s="243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133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34">
        <v>26</v>
      </c>
      <c r="B183" s="235" t="s">
        <v>246</v>
      </c>
      <c r="C183" s="249" t="s">
        <v>247</v>
      </c>
      <c r="D183" s="236" t="s">
        <v>122</v>
      </c>
      <c r="E183" s="237">
        <v>0.69300000000000006</v>
      </c>
      <c r="F183" s="238"/>
      <c r="G183" s="239">
        <f>ROUND(E183*F183,2)</f>
        <v>0</v>
      </c>
      <c r="H183" s="238"/>
      <c r="I183" s="239">
        <f>ROUND(E183*H183,2)</f>
        <v>0</v>
      </c>
      <c r="J183" s="238"/>
      <c r="K183" s="239">
        <f>ROUND(E183*J183,2)</f>
        <v>0</v>
      </c>
      <c r="L183" s="239">
        <v>21</v>
      </c>
      <c r="M183" s="239">
        <f>G183*(1+L183/100)</f>
        <v>0</v>
      </c>
      <c r="N183" s="239">
        <v>0.65</v>
      </c>
      <c r="O183" s="239">
        <f>ROUND(E183*N183,2)</f>
        <v>0.45</v>
      </c>
      <c r="P183" s="239">
        <v>0</v>
      </c>
      <c r="Q183" s="239">
        <f>ROUND(E183*P183,2)</f>
        <v>0</v>
      </c>
      <c r="R183" s="239" t="s">
        <v>248</v>
      </c>
      <c r="S183" s="239" t="s">
        <v>124</v>
      </c>
      <c r="T183" s="240" t="s">
        <v>124</v>
      </c>
      <c r="U183" s="219">
        <v>0</v>
      </c>
      <c r="V183" s="219">
        <f>ROUND(E183*U183,2)</f>
        <v>0</v>
      </c>
      <c r="W183" s="219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249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54" t="s">
        <v>250</v>
      </c>
      <c r="D184" s="244"/>
      <c r="E184" s="244"/>
      <c r="F184" s="244"/>
      <c r="G184" s="244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169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7"/>
      <c r="B185" s="218"/>
      <c r="C185" s="255" t="s">
        <v>251</v>
      </c>
      <c r="D185" s="245"/>
      <c r="E185" s="245"/>
      <c r="F185" s="245"/>
      <c r="G185" s="245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169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17"/>
      <c r="B186" s="218"/>
      <c r="C186" s="251" t="s">
        <v>252</v>
      </c>
      <c r="D186" s="220"/>
      <c r="E186" s="221">
        <v>0.69300000000000006</v>
      </c>
      <c r="F186" s="219"/>
      <c r="G186" s="219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129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52"/>
      <c r="D187" s="243"/>
      <c r="E187" s="243"/>
      <c r="F187" s="243"/>
      <c r="G187" s="243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133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x14ac:dyDescent="0.2">
      <c r="A188" s="228" t="s">
        <v>118</v>
      </c>
      <c r="B188" s="229" t="s">
        <v>63</v>
      </c>
      <c r="C188" s="248" t="s">
        <v>64</v>
      </c>
      <c r="D188" s="230"/>
      <c r="E188" s="231"/>
      <c r="F188" s="232"/>
      <c r="G188" s="232">
        <f>SUMIF(AG189:AG194,"&lt;&gt;NOR",G189:G194)</f>
        <v>0</v>
      </c>
      <c r="H188" s="232"/>
      <c r="I188" s="232">
        <f>SUM(I189:I194)</f>
        <v>0</v>
      </c>
      <c r="J188" s="232"/>
      <c r="K188" s="232">
        <f>SUM(K189:K194)</f>
        <v>0</v>
      </c>
      <c r="L188" s="232"/>
      <c r="M188" s="232">
        <f>SUM(M189:M194)</f>
        <v>0</v>
      </c>
      <c r="N188" s="232"/>
      <c r="O188" s="232">
        <f>SUM(O189:O194)</f>
        <v>0.19</v>
      </c>
      <c r="P188" s="232"/>
      <c r="Q188" s="232">
        <f>SUM(Q189:Q194)</f>
        <v>0</v>
      </c>
      <c r="R188" s="232"/>
      <c r="S188" s="232"/>
      <c r="T188" s="233"/>
      <c r="U188" s="227"/>
      <c r="V188" s="227">
        <f>SUM(V189:V194)</f>
        <v>1.42</v>
      </c>
      <c r="W188" s="227"/>
      <c r="AG188" t="s">
        <v>119</v>
      </c>
    </row>
    <row r="189" spans="1:60" outlineLevel="1" x14ac:dyDescent="0.2">
      <c r="A189" s="234">
        <v>27</v>
      </c>
      <c r="B189" s="235" t="s">
        <v>253</v>
      </c>
      <c r="C189" s="249" t="s">
        <v>254</v>
      </c>
      <c r="D189" s="236" t="s">
        <v>244</v>
      </c>
      <c r="E189" s="237">
        <v>2.1</v>
      </c>
      <c r="F189" s="238"/>
      <c r="G189" s="239">
        <f>ROUND(E189*F189,2)</f>
        <v>0</v>
      </c>
      <c r="H189" s="238"/>
      <c r="I189" s="239">
        <f>ROUND(E189*H189,2)</f>
        <v>0</v>
      </c>
      <c r="J189" s="238"/>
      <c r="K189" s="239">
        <f>ROUND(E189*J189,2)</f>
        <v>0</v>
      </c>
      <c r="L189" s="239">
        <v>21</v>
      </c>
      <c r="M189" s="239">
        <f>G189*(1+L189/100)</f>
        <v>0</v>
      </c>
      <c r="N189" s="239">
        <v>9.0760000000000007E-2</v>
      </c>
      <c r="O189" s="239">
        <f>ROUND(E189*N189,2)</f>
        <v>0.19</v>
      </c>
      <c r="P189" s="239">
        <v>0</v>
      </c>
      <c r="Q189" s="239">
        <f>ROUND(E189*P189,2)</f>
        <v>0</v>
      </c>
      <c r="R189" s="239" t="s">
        <v>196</v>
      </c>
      <c r="S189" s="239" t="s">
        <v>124</v>
      </c>
      <c r="T189" s="240" t="s">
        <v>124</v>
      </c>
      <c r="U189" s="219">
        <v>0.67600000000000005</v>
      </c>
      <c r="V189" s="219">
        <f>ROUND(E189*U189,2)</f>
        <v>1.42</v>
      </c>
      <c r="W189" s="219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125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50" t="s">
        <v>255</v>
      </c>
      <c r="D190" s="242"/>
      <c r="E190" s="242"/>
      <c r="F190" s="242"/>
      <c r="G190" s="242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127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51" t="s">
        <v>128</v>
      </c>
      <c r="D191" s="220"/>
      <c r="E191" s="221"/>
      <c r="F191" s="219"/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129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17"/>
      <c r="B192" s="218"/>
      <c r="C192" s="251" t="s">
        <v>213</v>
      </c>
      <c r="D192" s="220"/>
      <c r="E192" s="221"/>
      <c r="F192" s="219"/>
      <c r="G192" s="219"/>
      <c r="H192" s="219"/>
      <c r="I192" s="219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19"/>
      <c r="U192" s="219"/>
      <c r="V192" s="219"/>
      <c r="W192" s="219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129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51" t="s">
        <v>256</v>
      </c>
      <c r="D193" s="220"/>
      <c r="E193" s="221">
        <v>2.1</v>
      </c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129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17"/>
      <c r="B194" s="218"/>
      <c r="C194" s="252"/>
      <c r="D194" s="243"/>
      <c r="E194" s="243"/>
      <c r="F194" s="243"/>
      <c r="G194" s="243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133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x14ac:dyDescent="0.2">
      <c r="A195" s="228" t="s">
        <v>118</v>
      </c>
      <c r="B195" s="229" t="s">
        <v>65</v>
      </c>
      <c r="C195" s="248" t="s">
        <v>66</v>
      </c>
      <c r="D195" s="230"/>
      <c r="E195" s="231"/>
      <c r="F195" s="232"/>
      <c r="G195" s="232">
        <f>SUMIF(AG196:AG200,"&lt;&gt;NOR",G196:G200)</f>
        <v>0</v>
      </c>
      <c r="H195" s="232"/>
      <c r="I195" s="232">
        <f>SUM(I196:I200)</f>
        <v>0</v>
      </c>
      <c r="J195" s="232"/>
      <c r="K195" s="232">
        <f>SUM(K196:K200)</f>
        <v>0</v>
      </c>
      <c r="L195" s="232"/>
      <c r="M195" s="232">
        <f>SUM(M196:M200)</f>
        <v>0</v>
      </c>
      <c r="N195" s="232"/>
      <c r="O195" s="232">
        <f>SUM(O196:O200)</f>
        <v>1.73</v>
      </c>
      <c r="P195" s="232"/>
      <c r="Q195" s="232">
        <f>SUM(Q196:Q200)</f>
        <v>0</v>
      </c>
      <c r="R195" s="232"/>
      <c r="S195" s="232"/>
      <c r="T195" s="233"/>
      <c r="U195" s="227"/>
      <c r="V195" s="227">
        <f>SUM(V196:V200)</f>
        <v>97.79</v>
      </c>
      <c r="W195" s="227"/>
      <c r="AG195" t="s">
        <v>119</v>
      </c>
    </row>
    <row r="196" spans="1:60" outlineLevel="1" x14ac:dyDescent="0.2">
      <c r="A196" s="234">
        <v>28</v>
      </c>
      <c r="B196" s="235" t="s">
        <v>257</v>
      </c>
      <c r="C196" s="249" t="s">
        <v>258</v>
      </c>
      <c r="D196" s="236" t="s">
        <v>180</v>
      </c>
      <c r="E196" s="237">
        <v>78.354000000000013</v>
      </c>
      <c r="F196" s="238"/>
      <c r="G196" s="239">
        <f>ROUND(E196*F196,2)</f>
        <v>0</v>
      </c>
      <c r="H196" s="238"/>
      <c r="I196" s="239">
        <f>ROUND(E196*H196,2)</f>
        <v>0</v>
      </c>
      <c r="J196" s="238"/>
      <c r="K196" s="239">
        <f>ROUND(E196*J196,2)</f>
        <v>0</v>
      </c>
      <c r="L196" s="239">
        <v>21</v>
      </c>
      <c r="M196" s="239">
        <f>G196*(1+L196/100)</f>
        <v>0</v>
      </c>
      <c r="N196" s="239">
        <v>2.2140000000000003E-2</v>
      </c>
      <c r="O196" s="239">
        <f>ROUND(E196*N196,2)</f>
        <v>1.73</v>
      </c>
      <c r="P196" s="239">
        <v>0</v>
      </c>
      <c r="Q196" s="239">
        <f>ROUND(E196*P196,2)</f>
        <v>0</v>
      </c>
      <c r="R196" s="239"/>
      <c r="S196" s="239" t="s">
        <v>238</v>
      </c>
      <c r="T196" s="240" t="s">
        <v>124</v>
      </c>
      <c r="U196" s="219">
        <v>1.2480000000000002</v>
      </c>
      <c r="V196" s="219">
        <f>ROUND(E196*U196,2)</f>
        <v>97.79</v>
      </c>
      <c r="W196" s="219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125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51" t="s">
        <v>259</v>
      </c>
      <c r="D197" s="220"/>
      <c r="E197" s="221"/>
      <c r="F197" s="219"/>
      <c r="G197" s="219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129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7"/>
      <c r="B198" s="218"/>
      <c r="C198" s="251" t="s">
        <v>128</v>
      </c>
      <c r="D198" s="220"/>
      <c r="E198" s="221"/>
      <c r="F198" s="219"/>
      <c r="G198" s="219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129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ht="22.5" outlineLevel="1" x14ac:dyDescent="0.2">
      <c r="A199" s="217"/>
      <c r="B199" s="218"/>
      <c r="C199" s="251" t="s">
        <v>260</v>
      </c>
      <c r="D199" s="220"/>
      <c r="E199" s="221">
        <v>78.354000000000013</v>
      </c>
      <c r="F199" s="219"/>
      <c r="G199" s="219"/>
      <c r="H199" s="219"/>
      <c r="I199" s="219"/>
      <c r="J199" s="219"/>
      <c r="K199" s="219"/>
      <c r="L199" s="219"/>
      <c r="M199" s="219"/>
      <c r="N199" s="219"/>
      <c r="O199" s="219"/>
      <c r="P199" s="219"/>
      <c r="Q199" s="219"/>
      <c r="R199" s="219"/>
      <c r="S199" s="219"/>
      <c r="T199" s="219"/>
      <c r="U199" s="219"/>
      <c r="V199" s="219"/>
      <c r="W199" s="219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129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52"/>
      <c r="D200" s="243"/>
      <c r="E200" s="243"/>
      <c r="F200" s="243"/>
      <c r="G200" s="243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133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x14ac:dyDescent="0.2">
      <c r="A201" s="228" t="s">
        <v>118</v>
      </c>
      <c r="B201" s="229" t="s">
        <v>67</v>
      </c>
      <c r="C201" s="248" t="s">
        <v>68</v>
      </c>
      <c r="D201" s="230"/>
      <c r="E201" s="231"/>
      <c r="F201" s="232"/>
      <c r="G201" s="232">
        <f>SUMIF(AG202:AG224,"&lt;&gt;NOR",G202:G224)</f>
        <v>0</v>
      </c>
      <c r="H201" s="232"/>
      <c r="I201" s="232">
        <f>SUM(I202:I224)</f>
        <v>0</v>
      </c>
      <c r="J201" s="232"/>
      <c r="K201" s="232">
        <f>SUM(K202:K224)</f>
        <v>0</v>
      </c>
      <c r="L201" s="232"/>
      <c r="M201" s="232">
        <f>SUM(M202:M224)</f>
        <v>0</v>
      </c>
      <c r="N201" s="232"/>
      <c r="O201" s="232">
        <f>SUM(O202:O224)</f>
        <v>3.86</v>
      </c>
      <c r="P201" s="232"/>
      <c r="Q201" s="232">
        <f>SUM(Q202:Q224)</f>
        <v>0</v>
      </c>
      <c r="R201" s="232"/>
      <c r="S201" s="232"/>
      <c r="T201" s="233"/>
      <c r="U201" s="227"/>
      <c r="V201" s="227">
        <f>SUM(V202:V224)</f>
        <v>61.129999999999995</v>
      </c>
      <c r="W201" s="227"/>
      <c r="AG201" t="s">
        <v>119</v>
      </c>
    </row>
    <row r="202" spans="1:60" outlineLevel="1" x14ac:dyDescent="0.2">
      <c r="A202" s="234">
        <v>29</v>
      </c>
      <c r="B202" s="235" t="s">
        <v>261</v>
      </c>
      <c r="C202" s="249" t="s">
        <v>262</v>
      </c>
      <c r="D202" s="236" t="s">
        <v>180</v>
      </c>
      <c r="E202" s="237">
        <v>82.498800000000003</v>
      </c>
      <c r="F202" s="238"/>
      <c r="G202" s="239">
        <f>ROUND(E202*F202,2)</f>
        <v>0</v>
      </c>
      <c r="H202" s="238"/>
      <c r="I202" s="239">
        <f>ROUND(E202*H202,2)</f>
        <v>0</v>
      </c>
      <c r="J202" s="238"/>
      <c r="K202" s="239">
        <f>ROUND(E202*J202,2)</f>
        <v>0</v>
      </c>
      <c r="L202" s="239">
        <v>21</v>
      </c>
      <c r="M202" s="239">
        <f>G202*(1+L202/100)</f>
        <v>0</v>
      </c>
      <c r="N202" s="239">
        <v>3.7000000000000005E-4</v>
      </c>
      <c r="O202" s="239">
        <f>ROUND(E202*N202,2)</f>
        <v>0.03</v>
      </c>
      <c r="P202" s="239">
        <v>0</v>
      </c>
      <c r="Q202" s="239">
        <f>ROUND(E202*P202,2)</f>
        <v>0</v>
      </c>
      <c r="R202" s="239" t="s">
        <v>196</v>
      </c>
      <c r="S202" s="239" t="s">
        <v>124</v>
      </c>
      <c r="T202" s="240" t="s">
        <v>124</v>
      </c>
      <c r="U202" s="219">
        <v>7.0000000000000007E-2</v>
      </c>
      <c r="V202" s="219">
        <f>ROUND(E202*U202,2)</f>
        <v>5.77</v>
      </c>
      <c r="W202" s="219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125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50" t="s">
        <v>263</v>
      </c>
      <c r="D203" s="242"/>
      <c r="E203" s="242"/>
      <c r="F203" s="242"/>
      <c r="G203" s="242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127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51" t="s">
        <v>264</v>
      </c>
      <c r="D204" s="220"/>
      <c r="E204" s="221"/>
      <c r="F204" s="219"/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129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7"/>
      <c r="B205" s="218"/>
      <c r="C205" s="251" t="s">
        <v>265</v>
      </c>
      <c r="D205" s="220"/>
      <c r="E205" s="221"/>
      <c r="F205" s="219"/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129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51" t="s">
        <v>266</v>
      </c>
      <c r="D206" s="220"/>
      <c r="E206" s="221">
        <v>29.218800000000002</v>
      </c>
      <c r="F206" s="219"/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129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51" t="s">
        <v>267</v>
      </c>
      <c r="D207" s="220"/>
      <c r="E207" s="221">
        <v>33.6</v>
      </c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129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51" t="s">
        <v>268</v>
      </c>
      <c r="D208" s="220"/>
      <c r="E208" s="221">
        <v>19.680000000000003</v>
      </c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129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17"/>
      <c r="B209" s="218"/>
      <c r="C209" s="252"/>
      <c r="D209" s="243"/>
      <c r="E209" s="243"/>
      <c r="F209" s="243"/>
      <c r="G209" s="243"/>
      <c r="H209" s="219"/>
      <c r="I209" s="219"/>
      <c r="J209" s="219"/>
      <c r="K209" s="219"/>
      <c r="L209" s="219"/>
      <c r="M209" s="219"/>
      <c r="N209" s="219"/>
      <c r="O209" s="219"/>
      <c r="P209" s="219"/>
      <c r="Q209" s="219"/>
      <c r="R209" s="219"/>
      <c r="S209" s="219"/>
      <c r="T209" s="219"/>
      <c r="U209" s="219"/>
      <c r="V209" s="219"/>
      <c r="W209" s="219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133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34">
        <v>30</v>
      </c>
      <c r="B210" s="235" t="s">
        <v>269</v>
      </c>
      <c r="C210" s="249" t="s">
        <v>270</v>
      </c>
      <c r="D210" s="236" t="s">
        <v>180</v>
      </c>
      <c r="E210" s="237">
        <v>82.498800000000003</v>
      </c>
      <c r="F210" s="238"/>
      <c r="G210" s="239">
        <f>ROUND(E210*F210,2)</f>
        <v>0</v>
      </c>
      <c r="H210" s="238"/>
      <c r="I210" s="239">
        <f>ROUND(E210*H210,2)</f>
        <v>0</v>
      </c>
      <c r="J210" s="238"/>
      <c r="K210" s="239">
        <f>ROUND(E210*J210,2)</f>
        <v>0</v>
      </c>
      <c r="L210" s="239">
        <v>21</v>
      </c>
      <c r="M210" s="239">
        <f>G210*(1+L210/100)</f>
        <v>0</v>
      </c>
      <c r="N210" s="239">
        <v>4.7000000000000004E-4</v>
      </c>
      <c r="O210" s="239">
        <f>ROUND(E210*N210,2)</f>
        <v>0.04</v>
      </c>
      <c r="P210" s="239">
        <v>0</v>
      </c>
      <c r="Q210" s="239">
        <f>ROUND(E210*P210,2)</f>
        <v>0</v>
      </c>
      <c r="R210" s="239" t="s">
        <v>196</v>
      </c>
      <c r="S210" s="239" t="s">
        <v>124</v>
      </c>
      <c r="T210" s="240" t="s">
        <v>124</v>
      </c>
      <c r="U210" s="219">
        <v>0.16</v>
      </c>
      <c r="V210" s="219">
        <f>ROUND(E210*U210,2)</f>
        <v>13.2</v>
      </c>
      <c r="W210" s="219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125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54" t="s">
        <v>271</v>
      </c>
      <c r="D211" s="244"/>
      <c r="E211" s="244"/>
      <c r="F211" s="244"/>
      <c r="G211" s="244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169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51" t="s">
        <v>272</v>
      </c>
      <c r="D212" s="220"/>
      <c r="E212" s="221"/>
      <c r="F212" s="219"/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129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17"/>
      <c r="B213" s="218"/>
      <c r="C213" s="251" t="s">
        <v>265</v>
      </c>
      <c r="D213" s="220"/>
      <c r="E213" s="221"/>
      <c r="F213" s="219"/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19"/>
      <c r="S213" s="219"/>
      <c r="T213" s="219"/>
      <c r="U213" s="219"/>
      <c r="V213" s="219"/>
      <c r="W213" s="219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129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7"/>
      <c r="B214" s="218"/>
      <c r="C214" s="251" t="s">
        <v>266</v>
      </c>
      <c r="D214" s="220"/>
      <c r="E214" s="221">
        <v>29.218800000000002</v>
      </c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129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51" t="s">
        <v>267</v>
      </c>
      <c r="D215" s="220"/>
      <c r="E215" s="221">
        <v>33.6</v>
      </c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129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51" t="s">
        <v>268</v>
      </c>
      <c r="D216" s="220"/>
      <c r="E216" s="221">
        <v>19.680000000000003</v>
      </c>
      <c r="F216" s="219"/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129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17"/>
      <c r="B217" s="218"/>
      <c r="C217" s="252"/>
      <c r="D217" s="243"/>
      <c r="E217" s="243"/>
      <c r="F217" s="243"/>
      <c r="G217" s="243"/>
      <c r="H217" s="219"/>
      <c r="I217" s="219"/>
      <c r="J217" s="219"/>
      <c r="K217" s="219"/>
      <c r="L217" s="219"/>
      <c r="M217" s="219"/>
      <c r="N217" s="219"/>
      <c r="O217" s="219"/>
      <c r="P217" s="219"/>
      <c r="Q217" s="219"/>
      <c r="R217" s="219"/>
      <c r="S217" s="219"/>
      <c r="T217" s="219"/>
      <c r="U217" s="219"/>
      <c r="V217" s="219"/>
      <c r="W217" s="219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133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34">
        <v>31</v>
      </c>
      <c r="B218" s="235" t="s">
        <v>273</v>
      </c>
      <c r="C218" s="249" t="s">
        <v>274</v>
      </c>
      <c r="D218" s="236" t="s">
        <v>180</v>
      </c>
      <c r="E218" s="237">
        <v>82.498800000000003</v>
      </c>
      <c r="F218" s="238"/>
      <c r="G218" s="239">
        <f>ROUND(E218*F218,2)</f>
        <v>0</v>
      </c>
      <c r="H218" s="238"/>
      <c r="I218" s="239">
        <f>ROUND(E218*H218,2)</f>
        <v>0</v>
      </c>
      <c r="J218" s="238"/>
      <c r="K218" s="239">
        <f>ROUND(E218*J218,2)</f>
        <v>0</v>
      </c>
      <c r="L218" s="239">
        <v>21</v>
      </c>
      <c r="M218" s="239">
        <f>G218*(1+L218/100)</f>
        <v>0</v>
      </c>
      <c r="N218" s="239">
        <v>4.5930000000000006E-2</v>
      </c>
      <c r="O218" s="239">
        <f>ROUND(E218*N218,2)</f>
        <v>3.79</v>
      </c>
      <c r="P218" s="239">
        <v>0</v>
      </c>
      <c r="Q218" s="239">
        <f>ROUND(E218*P218,2)</f>
        <v>0</v>
      </c>
      <c r="R218" s="239" t="s">
        <v>196</v>
      </c>
      <c r="S218" s="239" t="s">
        <v>124</v>
      </c>
      <c r="T218" s="240" t="s">
        <v>124</v>
      </c>
      <c r="U218" s="219">
        <v>0.51100000000000001</v>
      </c>
      <c r="V218" s="219">
        <f>ROUND(E218*U218,2)</f>
        <v>42.16</v>
      </c>
      <c r="W218" s="219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125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/>
      <c r="B219" s="218"/>
      <c r="C219" s="254" t="s">
        <v>275</v>
      </c>
      <c r="D219" s="244"/>
      <c r="E219" s="244"/>
      <c r="F219" s="244"/>
      <c r="G219" s="244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169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17"/>
      <c r="B220" s="218"/>
      <c r="C220" s="251" t="s">
        <v>265</v>
      </c>
      <c r="D220" s="220"/>
      <c r="E220" s="221"/>
      <c r="F220" s="219"/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129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17"/>
      <c r="B221" s="218"/>
      <c r="C221" s="251" t="s">
        <v>266</v>
      </c>
      <c r="D221" s="220"/>
      <c r="E221" s="221">
        <v>29.218800000000002</v>
      </c>
      <c r="F221" s="219"/>
      <c r="G221" s="219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129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7"/>
      <c r="B222" s="218"/>
      <c r="C222" s="251" t="s">
        <v>267</v>
      </c>
      <c r="D222" s="220"/>
      <c r="E222" s="221">
        <v>33.6</v>
      </c>
      <c r="F222" s="219"/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129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17"/>
      <c r="B223" s="218"/>
      <c r="C223" s="251" t="s">
        <v>268</v>
      </c>
      <c r="D223" s="220"/>
      <c r="E223" s="221">
        <v>19.680000000000003</v>
      </c>
      <c r="F223" s="219"/>
      <c r="G223" s="219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129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17"/>
      <c r="B224" s="218"/>
      <c r="C224" s="252"/>
      <c r="D224" s="243"/>
      <c r="E224" s="243"/>
      <c r="F224" s="243"/>
      <c r="G224" s="243"/>
      <c r="H224" s="219"/>
      <c r="I224" s="219"/>
      <c r="J224" s="219"/>
      <c r="K224" s="219"/>
      <c r="L224" s="219"/>
      <c r="M224" s="219"/>
      <c r="N224" s="219"/>
      <c r="O224" s="219"/>
      <c r="P224" s="219"/>
      <c r="Q224" s="219"/>
      <c r="R224" s="219"/>
      <c r="S224" s="219"/>
      <c r="T224" s="219"/>
      <c r="U224" s="219"/>
      <c r="V224" s="219"/>
      <c r="W224" s="219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133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x14ac:dyDescent="0.2">
      <c r="A225" s="228" t="s">
        <v>118</v>
      </c>
      <c r="B225" s="229" t="s">
        <v>69</v>
      </c>
      <c r="C225" s="248" t="s">
        <v>70</v>
      </c>
      <c r="D225" s="230"/>
      <c r="E225" s="231"/>
      <c r="F225" s="232"/>
      <c r="G225" s="232">
        <f>SUMIF(AG226:AG253,"&lt;&gt;NOR",G226:G253)</f>
        <v>0</v>
      </c>
      <c r="H225" s="232"/>
      <c r="I225" s="232">
        <f>SUM(I226:I253)</f>
        <v>0</v>
      </c>
      <c r="J225" s="232"/>
      <c r="K225" s="232">
        <f>SUM(K226:K253)</f>
        <v>0</v>
      </c>
      <c r="L225" s="232"/>
      <c r="M225" s="232">
        <f>SUM(M226:M253)</f>
        <v>0</v>
      </c>
      <c r="N225" s="232"/>
      <c r="O225" s="232">
        <f>SUM(O226:O253)</f>
        <v>62.82</v>
      </c>
      <c r="P225" s="232"/>
      <c r="Q225" s="232">
        <f>SUM(Q226:Q253)</f>
        <v>0</v>
      </c>
      <c r="R225" s="232"/>
      <c r="S225" s="232"/>
      <c r="T225" s="233"/>
      <c r="U225" s="227"/>
      <c r="V225" s="227">
        <f>SUM(V226:V253)</f>
        <v>30.79</v>
      </c>
      <c r="W225" s="227"/>
      <c r="AG225" t="s">
        <v>119</v>
      </c>
    </row>
    <row r="226" spans="1:60" ht="22.5" outlineLevel="1" x14ac:dyDescent="0.2">
      <c r="A226" s="234">
        <v>32</v>
      </c>
      <c r="B226" s="235" t="s">
        <v>276</v>
      </c>
      <c r="C226" s="249" t="s">
        <v>277</v>
      </c>
      <c r="D226" s="236" t="s">
        <v>180</v>
      </c>
      <c r="E226" s="237">
        <v>0.84000000000000008</v>
      </c>
      <c r="F226" s="238"/>
      <c r="G226" s="239">
        <f>ROUND(E226*F226,2)</f>
        <v>0</v>
      </c>
      <c r="H226" s="238"/>
      <c r="I226" s="239">
        <f>ROUND(E226*H226,2)</f>
        <v>0</v>
      </c>
      <c r="J226" s="238"/>
      <c r="K226" s="239">
        <f>ROUND(E226*J226,2)</f>
        <v>0</v>
      </c>
      <c r="L226" s="239">
        <v>21</v>
      </c>
      <c r="M226" s="239">
        <f>G226*(1+L226/100)</f>
        <v>0</v>
      </c>
      <c r="N226" s="239">
        <v>0.48000000000000004</v>
      </c>
      <c r="O226" s="239">
        <f>ROUND(E226*N226,2)</f>
        <v>0.4</v>
      </c>
      <c r="P226" s="239">
        <v>0</v>
      </c>
      <c r="Q226" s="239">
        <f>ROUND(E226*P226,2)</f>
        <v>0</v>
      </c>
      <c r="R226" s="239" t="s">
        <v>278</v>
      </c>
      <c r="S226" s="239" t="s">
        <v>124</v>
      </c>
      <c r="T226" s="240" t="s">
        <v>124</v>
      </c>
      <c r="U226" s="219">
        <v>0.80200000000000005</v>
      </c>
      <c r="V226" s="219">
        <f>ROUND(E226*U226,2)</f>
        <v>0.67</v>
      </c>
      <c r="W226" s="219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125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7"/>
      <c r="B227" s="218"/>
      <c r="C227" s="250" t="s">
        <v>279</v>
      </c>
      <c r="D227" s="242"/>
      <c r="E227" s="242"/>
      <c r="F227" s="242"/>
      <c r="G227" s="242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127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41" t="str">
        <f>C227</f>
        <v>lomařsky upraveného rigolového, bez vyplnění spár v ploše vodorovné nebo ve sklonu, s provedením lože tl. 50 mm</v>
      </c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51" t="s">
        <v>128</v>
      </c>
      <c r="D228" s="220"/>
      <c r="E228" s="221"/>
      <c r="F228" s="219"/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129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17"/>
      <c r="B229" s="218"/>
      <c r="C229" s="251" t="s">
        <v>213</v>
      </c>
      <c r="D229" s="220"/>
      <c r="E229" s="221"/>
      <c r="F229" s="219"/>
      <c r="G229" s="219"/>
      <c r="H229" s="219"/>
      <c r="I229" s="219"/>
      <c r="J229" s="219"/>
      <c r="K229" s="219"/>
      <c r="L229" s="219"/>
      <c r="M229" s="219"/>
      <c r="N229" s="219"/>
      <c r="O229" s="219"/>
      <c r="P229" s="219"/>
      <c r="Q229" s="219"/>
      <c r="R229" s="219"/>
      <c r="S229" s="219"/>
      <c r="T229" s="219"/>
      <c r="U229" s="219"/>
      <c r="V229" s="219"/>
      <c r="W229" s="219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129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17"/>
      <c r="B230" s="218"/>
      <c r="C230" s="251" t="s">
        <v>280</v>
      </c>
      <c r="D230" s="220"/>
      <c r="E230" s="221">
        <v>0.84000000000000008</v>
      </c>
      <c r="F230" s="219"/>
      <c r="G230" s="219"/>
      <c r="H230" s="219"/>
      <c r="I230" s="219"/>
      <c r="J230" s="219"/>
      <c r="K230" s="219"/>
      <c r="L230" s="219"/>
      <c r="M230" s="219"/>
      <c r="N230" s="219"/>
      <c r="O230" s="219"/>
      <c r="P230" s="219"/>
      <c r="Q230" s="219"/>
      <c r="R230" s="219"/>
      <c r="S230" s="219"/>
      <c r="T230" s="219"/>
      <c r="U230" s="219"/>
      <c r="V230" s="219"/>
      <c r="W230" s="219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129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52"/>
      <c r="D231" s="243"/>
      <c r="E231" s="243"/>
      <c r="F231" s="243"/>
      <c r="G231" s="243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133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ht="22.5" outlineLevel="1" x14ac:dyDescent="0.2">
      <c r="A232" s="234">
        <v>33</v>
      </c>
      <c r="B232" s="235" t="s">
        <v>281</v>
      </c>
      <c r="C232" s="249" t="s">
        <v>282</v>
      </c>
      <c r="D232" s="236" t="s">
        <v>122</v>
      </c>
      <c r="E232" s="237">
        <v>1</v>
      </c>
      <c r="F232" s="238"/>
      <c r="G232" s="239">
        <f>ROUND(E232*F232,2)</f>
        <v>0</v>
      </c>
      <c r="H232" s="238"/>
      <c r="I232" s="239">
        <f>ROUND(E232*H232,2)</f>
        <v>0</v>
      </c>
      <c r="J232" s="238"/>
      <c r="K232" s="239">
        <f>ROUND(E232*J232,2)</f>
        <v>0</v>
      </c>
      <c r="L232" s="239">
        <v>21</v>
      </c>
      <c r="M232" s="239">
        <f>G232*(1+L232/100)</f>
        <v>0</v>
      </c>
      <c r="N232" s="239">
        <v>1.8370000000000002</v>
      </c>
      <c r="O232" s="239">
        <f>ROUND(E232*N232,2)</f>
        <v>1.84</v>
      </c>
      <c r="P232" s="239">
        <v>0</v>
      </c>
      <c r="Q232" s="239">
        <f>ROUND(E232*P232,2)</f>
        <v>0</v>
      </c>
      <c r="R232" s="239" t="s">
        <v>196</v>
      </c>
      <c r="S232" s="239" t="s">
        <v>124</v>
      </c>
      <c r="T232" s="240" t="s">
        <v>124</v>
      </c>
      <c r="U232" s="219">
        <v>1.8360000000000001</v>
      </c>
      <c r="V232" s="219">
        <f>ROUND(E232*U232,2)</f>
        <v>1.84</v>
      </c>
      <c r="W232" s="219"/>
      <c r="X232" s="210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125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50" t="s">
        <v>283</v>
      </c>
      <c r="D233" s="242"/>
      <c r="E233" s="242"/>
      <c r="F233" s="242"/>
      <c r="G233" s="242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127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41" t="str">
        <f>C233</f>
        <v>pod mazaniny a dlažby, popř. na plochých střechách, vodorovný nebo ve spádu, s udusáním a urovnáním povrchu,</v>
      </c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7"/>
      <c r="B234" s="218"/>
      <c r="C234" s="251" t="s">
        <v>128</v>
      </c>
      <c r="D234" s="220"/>
      <c r="E234" s="221"/>
      <c r="F234" s="219"/>
      <c r="G234" s="219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129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17"/>
      <c r="B235" s="218"/>
      <c r="C235" s="251" t="s">
        <v>284</v>
      </c>
      <c r="D235" s="220"/>
      <c r="E235" s="221"/>
      <c r="F235" s="219"/>
      <c r="G235" s="219"/>
      <c r="H235" s="219"/>
      <c r="I235" s="219"/>
      <c r="J235" s="219"/>
      <c r="K235" s="219"/>
      <c r="L235" s="219"/>
      <c r="M235" s="219"/>
      <c r="N235" s="219"/>
      <c r="O235" s="219"/>
      <c r="P235" s="219"/>
      <c r="Q235" s="219"/>
      <c r="R235" s="219"/>
      <c r="S235" s="219"/>
      <c r="T235" s="219"/>
      <c r="U235" s="219"/>
      <c r="V235" s="219"/>
      <c r="W235" s="219"/>
      <c r="X235" s="210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129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17"/>
      <c r="B236" s="218"/>
      <c r="C236" s="251" t="s">
        <v>285</v>
      </c>
      <c r="D236" s="220"/>
      <c r="E236" s="221">
        <v>1</v>
      </c>
      <c r="F236" s="219"/>
      <c r="G236" s="219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0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129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7"/>
      <c r="B237" s="218"/>
      <c r="C237" s="252"/>
      <c r="D237" s="243"/>
      <c r="E237" s="243"/>
      <c r="F237" s="243"/>
      <c r="G237" s="243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133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22.5" outlineLevel="1" x14ac:dyDescent="0.2">
      <c r="A238" s="234">
        <v>34</v>
      </c>
      <c r="B238" s="235" t="s">
        <v>286</v>
      </c>
      <c r="C238" s="249" t="s">
        <v>287</v>
      </c>
      <c r="D238" s="236" t="s">
        <v>122</v>
      </c>
      <c r="E238" s="237">
        <v>12.08</v>
      </c>
      <c r="F238" s="238"/>
      <c r="G238" s="239">
        <f>ROUND(E238*F238,2)</f>
        <v>0</v>
      </c>
      <c r="H238" s="238"/>
      <c r="I238" s="239">
        <f>ROUND(E238*H238,2)</f>
        <v>0</v>
      </c>
      <c r="J238" s="238"/>
      <c r="K238" s="239">
        <f>ROUND(E238*J238,2)</f>
        <v>0</v>
      </c>
      <c r="L238" s="239">
        <v>21</v>
      </c>
      <c r="M238" s="239">
        <f>G238*(1+L238/100)</f>
        <v>0</v>
      </c>
      <c r="N238" s="239">
        <v>0</v>
      </c>
      <c r="O238" s="239">
        <f>ROUND(E238*N238,2)</f>
        <v>0</v>
      </c>
      <c r="P238" s="239">
        <v>0</v>
      </c>
      <c r="Q238" s="239">
        <f>ROUND(E238*P238,2)</f>
        <v>0</v>
      </c>
      <c r="R238" s="239" t="s">
        <v>196</v>
      </c>
      <c r="S238" s="239" t="s">
        <v>124</v>
      </c>
      <c r="T238" s="240" t="s">
        <v>124</v>
      </c>
      <c r="U238" s="219">
        <v>1.8360000000000001</v>
      </c>
      <c r="V238" s="219">
        <f>ROUND(E238*U238,2)</f>
        <v>22.18</v>
      </c>
      <c r="W238" s="219"/>
      <c r="X238" s="21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125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17"/>
      <c r="B239" s="218"/>
      <c r="C239" s="250" t="s">
        <v>283</v>
      </c>
      <c r="D239" s="242"/>
      <c r="E239" s="242"/>
      <c r="F239" s="242"/>
      <c r="G239" s="242"/>
      <c r="H239" s="219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19"/>
      <c r="X239" s="210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127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41" t="str">
        <f>C239</f>
        <v>pod mazaniny a dlažby, popř. na plochých střechách, vodorovný nebo ve spádu, s udusáním a urovnáním povrchu,</v>
      </c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7"/>
      <c r="B240" s="218"/>
      <c r="C240" s="251" t="s">
        <v>128</v>
      </c>
      <c r="D240" s="220"/>
      <c r="E240" s="221"/>
      <c r="F240" s="219"/>
      <c r="G240" s="219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129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7"/>
      <c r="B241" s="218"/>
      <c r="C241" s="251" t="s">
        <v>213</v>
      </c>
      <c r="D241" s="220"/>
      <c r="E241" s="221"/>
      <c r="F241" s="219"/>
      <c r="G241" s="219"/>
      <c r="H241" s="219"/>
      <c r="I241" s="219"/>
      <c r="J241" s="219"/>
      <c r="K241" s="219"/>
      <c r="L241" s="219"/>
      <c r="M241" s="219"/>
      <c r="N241" s="219"/>
      <c r="O241" s="219"/>
      <c r="P241" s="219"/>
      <c r="Q241" s="219"/>
      <c r="R241" s="219"/>
      <c r="S241" s="219"/>
      <c r="T241" s="219"/>
      <c r="U241" s="219"/>
      <c r="V241" s="219"/>
      <c r="W241" s="219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129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7"/>
      <c r="B242" s="218"/>
      <c r="C242" s="251" t="s">
        <v>288</v>
      </c>
      <c r="D242" s="220"/>
      <c r="E242" s="221">
        <v>12.08</v>
      </c>
      <c r="F242" s="219"/>
      <c r="G242" s="219"/>
      <c r="H242" s="219"/>
      <c r="I242" s="219"/>
      <c r="J242" s="219"/>
      <c r="K242" s="219"/>
      <c r="L242" s="219"/>
      <c r="M242" s="219"/>
      <c r="N242" s="219"/>
      <c r="O242" s="219"/>
      <c r="P242" s="219"/>
      <c r="Q242" s="219"/>
      <c r="R242" s="219"/>
      <c r="S242" s="219"/>
      <c r="T242" s="219"/>
      <c r="U242" s="219"/>
      <c r="V242" s="219"/>
      <c r="W242" s="219"/>
      <c r="X242" s="21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129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17"/>
      <c r="B243" s="218"/>
      <c r="C243" s="252"/>
      <c r="D243" s="243"/>
      <c r="E243" s="243"/>
      <c r="F243" s="243"/>
      <c r="G243" s="243"/>
      <c r="H243" s="219"/>
      <c r="I243" s="219"/>
      <c r="J243" s="219"/>
      <c r="K243" s="219"/>
      <c r="L243" s="219"/>
      <c r="M243" s="219"/>
      <c r="N243" s="219"/>
      <c r="O243" s="219"/>
      <c r="P243" s="219"/>
      <c r="Q243" s="219"/>
      <c r="R243" s="219"/>
      <c r="S243" s="219"/>
      <c r="T243" s="219"/>
      <c r="U243" s="219"/>
      <c r="V243" s="219"/>
      <c r="W243" s="219"/>
      <c r="X243" s="21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133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34">
        <v>35</v>
      </c>
      <c r="B244" s="235" t="s">
        <v>289</v>
      </c>
      <c r="C244" s="249" t="s">
        <v>290</v>
      </c>
      <c r="D244" s="236" t="s">
        <v>180</v>
      </c>
      <c r="E244" s="237">
        <v>60.400000000000006</v>
      </c>
      <c r="F244" s="238"/>
      <c r="G244" s="239">
        <f>ROUND(E244*F244,2)</f>
        <v>0</v>
      </c>
      <c r="H244" s="238"/>
      <c r="I244" s="239">
        <f>ROUND(E244*H244,2)</f>
        <v>0</v>
      </c>
      <c r="J244" s="238"/>
      <c r="K244" s="239">
        <f>ROUND(E244*J244,2)</f>
        <v>0</v>
      </c>
      <c r="L244" s="239">
        <v>21</v>
      </c>
      <c r="M244" s="239">
        <f>G244*(1+L244/100)</f>
        <v>0</v>
      </c>
      <c r="N244" s="239">
        <v>0.6070000000000001</v>
      </c>
      <c r="O244" s="239">
        <f>ROUND(E244*N244,2)</f>
        <v>36.659999999999997</v>
      </c>
      <c r="P244" s="239">
        <v>0</v>
      </c>
      <c r="Q244" s="239">
        <f>ROUND(E244*P244,2)</f>
        <v>0</v>
      </c>
      <c r="R244" s="239"/>
      <c r="S244" s="239" t="s">
        <v>238</v>
      </c>
      <c r="T244" s="240" t="s">
        <v>239</v>
      </c>
      <c r="U244" s="219">
        <v>0.10100000000000001</v>
      </c>
      <c r="V244" s="219">
        <f>ROUND(E244*U244,2)</f>
        <v>6.1</v>
      </c>
      <c r="W244" s="219"/>
      <c r="X244" s="21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125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51" t="s">
        <v>128</v>
      </c>
      <c r="D245" s="220"/>
      <c r="E245" s="221"/>
      <c r="F245" s="219"/>
      <c r="G245" s="21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129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17"/>
      <c r="B246" s="218"/>
      <c r="C246" s="251" t="s">
        <v>213</v>
      </c>
      <c r="D246" s="220"/>
      <c r="E246" s="221"/>
      <c r="F246" s="219"/>
      <c r="G246" s="219"/>
      <c r="H246" s="219"/>
      <c r="I246" s="219"/>
      <c r="J246" s="219"/>
      <c r="K246" s="219"/>
      <c r="L246" s="219"/>
      <c r="M246" s="219"/>
      <c r="N246" s="219"/>
      <c r="O246" s="219"/>
      <c r="P246" s="219"/>
      <c r="Q246" s="219"/>
      <c r="R246" s="219"/>
      <c r="S246" s="219"/>
      <c r="T246" s="219"/>
      <c r="U246" s="219"/>
      <c r="V246" s="219"/>
      <c r="W246" s="219"/>
      <c r="X246" s="21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129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7"/>
      <c r="B247" s="218"/>
      <c r="C247" s="251" t="s">
        <v>291</v>
      </c>
      <c r="D247" s="220"/>
      <c r="E247" s="221">
        <v>60.400000000000006</v>
      </c>
      <c r="F247" s="219"/>
      <c r="G247" s="219"/>
      <c r="H247" s="219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129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7"/>
      <c r="B248" s="218"/>
      <c r="C248" s="252"/>
      <c r="D248" s="243"/>
      <c r="E248" s="243"/>
      <c r="F248" s="243"/>
      <c r="G248" s="243"/>
      <c r="H248" s="219"/>
      <c r="I248" s="219"/>
      <c r="J248" s="219"/>
      <c r="K248" s="219"/>
      <c r="L248" s="219"/>
      <c r="M248" s="219"/>
      <c r="N248" s="219"/>
      <c r="O248" s="219"/>
      <c r="P248" s="219"/>
      <c r="Q248" s="219"/>
      <c r="R248" s="219"/>
      <c r="S248" s="219"/>
      <c r="T248" s="219"/>
      <c r="U248" s="219"/>
      <c r="V248" s="219"/>
      <c r="W248" s="219"/>
      <c r="X248" s="21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133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34">
        <v>36</v>
      </c>
      <c r="B249" s="235" t="s">
        <v>292</v>
      </c>
      <c r="C249" s="249" t="s">
        <v>293</v>
      </c>
      <c r="D249" s="236" t="s">
        <v>187</v>
      </c>
      <c r="E249" s="237">
        <v>23.918400000000002</v>
      </c>
      <c r="F249" s="238"/>
      <c r="G249" s="239">
        <f>ROUND(E249*F249,2)</f>
        <v>0</v>
      </c>
      <c r="H249" s="238"/>
      <c r="I249" s="239">
        <f>ROUND(E249*H249,2)</f>
        <v>0</v>
      </c>
      <c r="J249" s="238"/>
      <c r="K249" s="239">
        <f>ROUND(E249*J249,2)</f>
        <v>0</v>
      </c>
      <c r="L249" s="239">
        <v>21</v>
      </c>
      <c r="M249" s="239">
        <f>G249*(1+L249/100)</f>
        <v>0</v>
      </c>
      <c r="N249" s="239">
        <v>1</v>
      </c>
      <c r="O249" s="239">
        <f>ROUND(E249*N249,2)</f>
        <v>23.92</v>
      </c>
      <c r="P249" s="239">
        <v>0</v>
      </c>
      <c r="Q249" s="239">
        <f>ROUND(E249*P249,2)</f>
        <v>0</v>
      </c>
      <c r="R249" s="239" t="s">
        <v>248</v>
      </c>
      <c r="S249" s="239" t="s">
        <v>124</v>
      </c>
      <c r="T249" s="240" t="s">
        <v>124</v>
      </c>
      <c r="U249" s="219">
        <v>0</v>
      </c>
      <c r="V249" s="219">
        <f>ROUND(E249*U249,2)</f>
        <v>0</v>
      </c>
      <c r="W249" s="219"/>
      <c r="X249" s="21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249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17"/>
      <c r="B250" s="218"/>
      <c r="C250" s="251" t="s">
        <v>128</v>
      </c>
      <c r="D250" s="220"/>
      <c r="E250" s="221"/>
      <c r="F250" s="219"/>
      <c r="G250" s="219"/>
      <c r="H250" s="219"/>
      <c r="I250" s="219"/>
      <c r="J250" s="219"/>
      <c r="K250" s="219"/>
      <c r="L250" s="219"/>
      <c r="M250" s="219"/>
      <c r="N250" s="219"/>
      <c r="O250" s="219"/>
      <c r="P250" s="219"/>
      <c r="Q250" s="219"/>
      <c r="R250" s="219"/>
      <c r="S250" s="219"/>
      <c r="T250" s="219"/>
      <c r="U250" s="219"/>
      <c r="V250" s="219"/>
      <c r="W250" s="219"/>
      <c r="X250" s="21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129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17"/>
      <c r="B251" s="218"/>
      <c r="C251" s="251" t="s">
        <v>213</v>
      </c>
      <c r="D251" s="220"/>
      <c r="E251" s="221"/>
      <c r="F251" s="219"/>
      <c r="G251" s="219"/>
      <c r="H251" s="219"/>
      <c r="I251" s="219"/>
      <c r="J251" s="219"/>
      <c r="K251" s="219"/>
      <c r="L251" s="219"/>
      <c r="M251" s="219"/>
      <c r="N251" s="219"/>
      <c r="O251" s="219"/>
      <c r="P251" s="219"/>
      <c r="Q251" s="219"/>
      <c r="R251" s="219"/>
      <c r="S251" s="219"/>
      <c r="T251" s="219"/>
      <c r="U251" s="219"/>
      <c r="V251" s="219"/>
      <c r="W251" s="219"/>
      <c r="X251" s="21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129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17"/>
      <c r="B252" s="218"/>
      <c r="C252" s="251" t="s">
        <v>294</v>
      </c>
      <c r="D252" s="220"/>
      <c r="E252" s="221">
        <v>23.918400000000002</v>
      </c>
      <c r="F252" s="219"/>
      <c r="G252" s="219"/>
      <c r="H252" s="219"/>
      <c r="I252" s="219"/>
      <c r="J252" s="219"/>
      <c r="K252" s="219"/>
      <c r="L252" s="219"/>
      <c r="M252" s="219"/>
      <c r="N252" s="219"/>
      <c r="O252" s="219"/>
      <c r="P252" s="219"/>
      <c r="Q252" s="219"/>
      <c r="R252" s="219"/>
      <c r="S252" s="219"/>
      <c r="T252" s="219"/>
      <c r="U252" s="219"/>
      <c r="V252" s="219"/>
      <c r="W252" s="219"/>
      <c r="X252" s="21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129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17"/>
      <c r="B253" s="218"/>
      <c r="C253" s="252"/>
      <c r="D253" s="243"/>
      <c r="E253" s="243"/>
      <c r="F253" s="243"/>
      <c r="G253" s="243"/>
      <c r="H253" s="219"/>
      <c r="I253" s="219"/>
      <c r="J253" s="219"/>
      <c r="K253" s="219"/>
      <c r="L253" s="219"/>
      <c r="M253" s="219"/>
      <c r="N253" s="219"/>
      <c r="O253" s="219"/>
      <c r="P253" s="219"/>
      <c r="Q253" s="219"/>
      <c r="R253" s="219"/>
      <c r="S253" s="219"/>
      <c r="T253" s="219"/>
      <c r="U253" s="219"/>
      <c r="V253" s="219"/>
      <c r="W253" s="219"/>
      <c r="X253" s="21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133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x14ac:dyDescent="0.2">
      <c r="A254" s="228" t="s">
        <v>118</v>
      </c>
      <c r="B254" s="229" t="s">
        <v>71</v>
      </c>
      <c r="C254" s="248" t="s">
        <v>72</v>
      </c>
      <c r="D254" s="230"/>
      <c r="E254" s="231"/>
      <c r="F254" s="232"/>
      <c r="G254" s="232">
        <f>SUMIF(AG255:AG259,"&lt;&gt;NOR",G255:G259)</f>
        <v>0</v>
      </c>
      <c r="H254" s="232"/>
      <c r="I254" s="232">
        <f>SUM(I255:I259)</f>
        <v>0</v>
      </c>
      <c r="J254" s="232"/>
      <c r="K254" s="232">
        <f>SUM(K255:K259)</f>
        <v>0</v>
      </c>
      <c r="L254" s="232"/>
      <c r="M254" s="232">
        <f>SUM(M255:M259)</f>
        <v>0</v>
      </c>
      <c r="N254" s="232"/>
      <c r="O254" s="232">
        <f>SUM(O255:O259)</f>
        <v>0.01</v>
      </c>
      <c r="P254" s="232"/>
      <c r="Q254" s="232">
        <f>SUM(Q255:Q259)</f>
        <v>0</v>
      </c>
      <c r="R254" s="232"/>
      <c r="S254" s="232"/>
      <c r="T254" s="233"/>
      <c r="U254" s="227"/>
      <c r="V254" s="227">
        <f>SUM(V255:V259)</f>
        <v>0.71</v>
      </c>
      <c r="W254" s="227"/>
      <c r="AG254" t="s">
        <v>119</v>
      </c>
    </row>
    <row r="255" spans="1:60" outlineLevel="1" x14ac:dyDescent="0.2">
      <c r="A255" s="234">
        <v>37</v>
      </c>
      <c r="B255" s="235" t="s">
        <v>295</v>
      </c>
      <c r="C255" s="249" t="s">
        <v>296</v>
      </c>
      <c r="D255" s="236" t="s">
        <v>237</v>
      </c>
      <c r="E255" s="237">
        <v>1</v>
      </c>
      <c r="F255" s="238"/>
      <c r="G255" s="239">
        <f>ROUND(E255*F255,2)</f>
        <v>0</v>
      </c>
      <c r="H255" s="238"/>
      <c r="I255" s="239">
        <f>ROUND(E255*H255,2)</f>
        <v>0</v>
      </c>
      <c r="J255" s="238"/>
      <c r="K255" s="239">
        <f>ROUND(E255*J255,2)</f>
        <v>0</v>
      </c>
      <c r="L255" s="239">
        <v>21</v>
      </c>
      <c r="M255" s="239">
        <f>G255*(1+L255/100)</f>
        <v>0</v>
      </c>
      <c r="N255" s="239">
        <v>1.3560000000000001E-2</v>
      </c>
      <c r="O255" s="239">
        <f>ROUND(E255*N255,2)</f>
        <v>0.01</v>
      </c>
      <c r="P255" s="239">
        <v>0</v>
      </c>
      <c r="Q255" s="239">
        <f>ROUND(E255*P255,2)</f>
        <v>0</v>
      </c>
      <c r="R255" s="239" t="s">
        <v>196</v>
      </c>
      <c r="S255" s="239" t="s">
        <v>124</v>
      </c>
      <c r="T255" s="240" t="s">
        <v>124</v>
      </c>
      <c r="U255" s="219">
        <v>0.71000000000000008</v>
      </c>
      <c r="V255" s="219">
        <f>ROUND(E255*U255,2)</f>
        <v>0.71</v>
      </c>
      <c r="W255" s="219"/>
      <c r="X255" s="21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125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17"/>
      <c r="B256" s="218"/>
      <c r="C256" s="250" t="s">
        <v>297</v>
      </c>
      <c r="D256" s="242"/>
      <c r="E256" s="242"/>
      <c r="F256" s="242"/>
      <c r="G256" s="242"/>
      <c r="H256" s="219"/>
      <c r="I256" s="219"/>
      <c r="J256" s="219"/>
      <c r="K256" s="219"/>
      <c r="L256" s="219"/>
      <c r="M256" s="219"/>
      <c r="N256" s="219"/>
      <c r="O256" s="219"/>
      <c r="P256" s="219"/>
      <c r="Q256" s="219"/>
      <c r="R256" s="219"/>
      <c r="S256" s="219"/>
      <c r="T256" s="219"/>
      <c r="U256" s="219"/>
      <c r="V256" s="219"/>
      <c r="W256" s="219"/>
      <c r="X256" s="21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127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41" t="str">
        <f>C256</f>
        <v>hrubých, hoblovaných i leštěných, měkkých i tvrdých, na jakoukoliv cementovou maltu, s kotvením rámu do zdiva,</v>
      </c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17"/>
      <c r="B257" s="218"/>
      <c r="C257" s="251" t="s">
        <v>298</v>
      </c>
      <c r="D257" s="220"/>
      <c r="E257" s="221"/>
      <c r="F257" s="219"/>
      <c r="G257" s="219"/>
      <c r="H257" s="219"/>
      <c r="I257" s="219"/>
      <c r="J257" s="219"/>
      <c r="K257" s="219"/>
      <c r="L257" s="219"/>
      <c r="M257" s="219"/>
      <c r="N257" s="219"/>
      <c r="O257" s="219"/>
      <c r="P257" s="219"/>
      <c r="Q257" s="219"/>
      <c r="R257" s="219"/>
      <c r="S257" s="219"/>
      <c r="T257" s="219"/>
      <c r="U257" s="219"/>
      <c r="V257" s="219"/>
      <c r="W257" s="219"/>
      <c r="X257" s="21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129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ht="22.5" outlineLevel="1" x14ac:dyDescent="0.2">
      <c r="A258" s="217"/>
      <c r="B258" s="218"/>
      <c r="C258" s="251" t="s">
        <v>299</v>
      </c>
      <c r="D258" s="220"/>
      <c r="E258" s="221">
        <v>1</v>
      </c>
      <c r="F258" s="219"/>
      <c r="G258" s="219"/>
      <c r="H258" s="219"/>
      <c r="I258" s="219"/>
      <c r="J258" s="219"/>
      <c r="K258" s="219"/>
      <c r="L258" s="219"/>
      <c r="M258" s="219"/>
      <c r="N258" s="219"/>
      <c r="O258" s="219"/>
      <c r="P258" s="219"/>
      <c r="Q258" s="219"/>
      <c r="R258" s="219"/>
      <c r="S258" s="219"/>
      <c r="T258" s="219"/>
      <c r="U258" s="219"/>
      <c r="V258" s="219"/>
      <c r="W258" s="219"/>
      <c r="X258" s="210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129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17"/>
      <c r="B259" s="218"/>
      <c r="C259" s="252"/>
      <c r="D259" s="243"/>
      <c r="E259" s="243"/>
      <c r="F259" s="243"/>
      <c r="G259" s="243"/>
      <c r="H259" s="219"/>
      <c r="I259" s="219"/>
      <c r="J259" s="219"/>
      <c r="K259" s="219"/>
      <c r="L259" s="219"/>
      <c r="M259" s="219"/>
      <c r="N259" s="219"/>
      <c r="O259" s="219"/>
      <c r="P259" s="219"/>
      <c r="Q259" s="219"/>
      <c r="R259" s="219"/>
      <c r="S259" s="219"/>
      <c r="T259" s="219"/>
      <c r="U259" s="219"/>
      <c r="V259" s="219"/>
      <c r="W259" s="219"/>
      <c r="X259" s="21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133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x14ac:dyDescent="0.2">
      <c r="A260" s="228" t="s">
        <v>118</v>
      </c>
      <c r="B260" s="229" t="s">
        <v>73</v>
      </c>
      <c r="C260" s="248" t="s">
        <v>74</v>
      </c>
      <c r="D260" s="230"/>
      <c r="E260" s="231"/>
      <c r="F260" s="232"/>
      <c r="G260" s="232">
        <f>SUMIF(AG261:AG271,"&lt;&gt;NOR",G261:G271)</f>
        <v>0</v>
      </c>
      <c r="H260" s="232"/>
      <c r="I260" s="232">
        <f>SUM(I261:I271)</f>
        <v>0</v>
      </c>
      <c r="J260" s="232"/>
      <c r="K260" s="232">
        <f>SUM(K261:K271)</f>
        <v>0</v>
      </c>
      <c r="L260" s="232"/>
      <c r="M260" s="232">
        <f>SUM(M261:M271)</f>
        <v>0</v>
      </c>
      <c r="N260" s="232"/>
      <c r="O260" s="232">
        <f>SUM(O261:O271)</f>
        <v>0.43</v>
      </c>
      <c r="P260" s="232"/>
      <c r="Q260" s="232">
        <f>SUM(Q261:Q271)</f>
        <v>0</v>
      </c>
      <c r="R260" s="232"/>
      <c r="S260" s="232"/>
      <c r="T260" s="233"/>
      <c r="U260" s="227"/>
      <c r="V260" s="227">
        <f>SUM(V261:V271)</f>
        <v>22.810000000000002</v>
      </c>
      <c r="W260" s="227"/>
      <c r="AG260" t="s">
        <v>119</v>
      </c>
    </row>
    <row r="261" spans="1:60" outlineLevel="1" x14ac:dyDescent="0.2">
      <c r="A261" s="234">
        <v>38</v>
      </c>
      <c r="B261" s="235" t="s">
        <v>300</v>
      </c>
      <c r="C261" s="249" t="s">
        <v>301</v>
      </c>
      <c r="D261" s="236" t="s">
        <v>180</v>
      </c>
      <c r="E261" s="237">
        <v>28.94</v>
      </c>
      <c r="F261" s="238"/>
      <c r="G261" s="239">
        <f>ROUND(E261*F261,2)</f>
        <v>0</v>
      </c>
      <c r="H261" s="238"/>
      <c r="I261" s="239">
        <f>ROUND(E261*H261,2)</f>
        <v>0</v>
      </c>
      <c r="J261" s="238"/>
      <c r="K261" s="239">
        <f>ROUND(E261*J261,2)</f>
        <v>0</v>
      </c>
      <c r="L261" s="239">
        <v>21</v>
      </c>
      <c r="M261" s="239">
        <f>G261*(1+L261/100)</f>
        <v>0</v>
      </c>
      <c r="N261" s="239">
        <v>1.58E-3</v>
      </c>
      <c r="O261" s="239">
        <f>ROUND(E261*N261,2)</f>
        <v>0.05</v>
      </c>
      <c r="P261" s="239">
        <v>0</v>
      </c>
      <c r="Q261" s="239">
        <f>ROUND(E261*P261,2)</f>
        <v>0</v>
      </c>
      <c r="R261" s="239" t="s">
        <v>302</v>
      </c>
      <c r="S261" s="239" t="s">
        <v>124</v>
      </c>
      <c r="T261" s="240" t="s">
        <v>124</v>
      </c>
      <c r="U261" s="219">
        <v>0.21400000000000002</v>
      </c>
      <c r="V261" s="219">
        <f>ROUND(E261*U261,2)</f>
        <v>6.19</v>
      </c>
      <c r="W261" s="219"/>
      <c r="X261" s="21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125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17"/>
      <c r="B262" s="218"/>
      <c r="C262" s="251" t="s">
        <v>259</v>
      </c>
      <c r="D262" s="220"/>
      <c r="E262" s="221"/>
      <c r="F262" s="219"/>
      <c r="G262" s="219"/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0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129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51" t="s">
        <v>128</v>
      </c>
      <c r="D263" s="220"/>
      <c r="E263" s="221"/>
      <c r="F263" s="219"/>
      <c r="G263" s="219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129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17"/>
      <c r="B264" s="218"/>
      <c r="C264" s="251" t="s">
        <v>303</v>
      </c>
      <c r="D264" s="220"/>
      <c r="E264" s="221">
        <v>28.94</v>
      </c>
      <c r="F264" s="219"/>
      <c r="G264" s="219"/>
      <c r="H264" s="219"/>
      <c r="I264" s="219"/>
      <c r="J264" s="219"/>
      <c r="K264" s="219"/>
      <c r="L264" s="219"/>
      <c r="M264" s="219"/>
      <c r="N264" s="219"/>
      <c r="O264" s="219"/>
      <c r="P264" s="219"/>
      <c r="Q264" s="219"/>
      <c r="R264" s="219"/>
      <c r="S264" s="219"/>
      <c r="T264" s="219"/>
      <c r="U264" s="219"/>
      <c r="V264" s="219"/>
      <c r="W264" s="219"/>
      <c r="X264" s="210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129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7"/>
      <c r="B265" s="218"/>
      <c r="C265" s="252"/>
      <c r="D265" s="243"/>
      <c r="E265" s="243"/>
      <c r="F265" s="243"/>
      <c r="G265" s="243"/>
      <c r="H265" s="219"/>
      <c r="I265" s="219"/>
      <c r="J265" s="219"/>
      <c r="K265" s="219"/>
      <c r="L265" s="219"/>
      <c r="M265" s="219"/>
      <c r="N265" s="219"/>
      <c r="O265" s="219"/>
      <c r="P265" s="219"/>
      <c r="Q265" s="219"/>
      <c r="R265" s="219"/>
      <c r="S265" s="219"/>
      <c r="T265" s="219"/>
      <c r="U265" s="219"/>
      <c r="V265" s="219"/>
      <c r="W265" s="219"/>
      <c r="X265" s="210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133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34">
        <v>39</v>
      </c>
      <c r="B266" s="235" t="s">
        <v>304</v>
      </c>
      <c r="C266" s="249" t="s">
        <v>305</v>
      </c>
      <c r="D266" s="236" t="s">
        <v>180</v>
      </c>
      <c r="E266" s="237">
        <v>63.940000000000005</v>
      </c>
      <c r="F266" s="238"/>
      <c r="G266" s="239">
        <f>ROUND(E266*F266,2)</f>
        <v>0</v>
      </c>
      <c r="H266" s="238"/>
      <c r="I266" s="239">
        <f>ROUND(E266*H266,2)</f>
        <v>0</v>
      </c>
      <c r="J266" s="238"/>
      <c r="K266" s="239">
        <f>ROUND(E266*J266,2)</f>
        <v>0</v>
      </c>
      <c r="L266" s="239">
        <v>21</v>
      </c>
      <c r="M266" s="239">
        <f>G266*(1+L266/100)</f>
        <v>0</v>
      </c>
      <c r="N266" s="239">
        <v>5.9200000000000008E-3</v>
      </c>
      <c r="O266" s="239">
        <f>ROUND(E266*N266,2)</f>
        <v>0.38</v>
      </c>
      <c r="P266" s="239">
        <v>0</v>
      </c>
      <c r="Q266" s="239">
        <f>ROUND(E266*P266,2)</f>
        <v>0</v>
      </c>
      <c r="R266" s="239" t="s">
        <v>302</v>
      </c>
      <c r="S266" s="239" t="s">
        <v>124</v>
      </c>
      <c r="T266" s="240" t="s">
        <v>124</v>
      </c>
      <c r="U266" s="219">
        <v>0.26</v>
      </c>
      <c r="V266" s="219">
        <f>ROUND(E266*U266,2)</f>
        <v>16.62</v>
      </c>
      <c r="W266" s="219"/>
      <c r="X266" s="210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125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17"/>
      <c r="B267" s="218"/>
      <c r="C267" s="251" t="s">
        <v>306</v>
      </c>
      <c r="D267" s="220"/>
      <c r="E267" s="221"/>
      <c r="F267" s="219"/>
      <c r="G267" s="219"/>
      <c r="H267" s="219"/>
      <c r="I267" s="219"/>
      <c r="J267" s="219"/>
      <c r="K267" s="219"/>
      <c r="L267" s="219"/>
      <c r="M267" s="219"/>
      <c r="N267" s="219"/>
      <c r="O267" s="219"/>
      <c r="P267" s="219"/>
      <c r="Q267" s="219"/>
      <c r="R267" s="219"/>
      <c r="S267" s="219"/>
      <c r="T267" s="219"/>
      <c r="U267" s="219"/>
      <c r="V267" s="219"/>
      <c r="W267" s="219"/>
      <c r="X267" s="210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129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17"/>
      <c r="B268" s="218"/>
      <c r="C268" s="251" t="s">
        <v>307</v>
      </c>
      <c r="D268" s="220"/>
      <c r="E268" s="221">
        <v>26.82</v>
      </c>
      <c r="F268" s="219"/>
      <c r="G268" s="219"/>
      <c r="H268" s="219"/>
      <c r="I268" s="219"/>
      <c r="J268" s="219"/>
      <c r="K268" s="219"/>
      <c r="L268" s="219"/>
      <c r="M268" s="219"/>
      <c r="N268" s="219"/>
      <c r="O268" s="219"/>
      <c r="P268" s="219"/>
      <c r="Q268" s="219"/>
      <c r="R268" s="219"/>
      <c r="S268" s="219"/>
      <c r="T268" s="219"/>
      <c r="U268" s="219"/>
      <c r="V268" s="219"/>
      <c r="W268" s="219"/>
      <c r="X268" s="210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129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17"/>
      <c r="B269" s="218"/>
      <c r="C269" s="251" t="s">
        <v>308</v>
      </c>
      <c r="D269" s="220"/>
      <c r="E269" s="221">
        <v>24</v>
      </c>
      <c r="F269" s="219"/>
      <c r="G269" s="219"/>
      <c r="H269" s="219"/>
      <c r="I269" s="219"/>
      <c r="J269" s="219"/>
      <c r="K269" s="219"/>
      <c r="L269" s="219"/>
      <c r="M269" s="219"/>
      <c r="N269" s="219"/>
      <c r="O269" s="219"/>
      <c r="P269" s="219"/>
      <c r="Q269" s="219"/>
      <c r="R269" s="219"/>
      <c r="S269" s="219"/>
      <c r="T269" s="219"/>
      <c r="U269" s="219"/>
      <c r="V269" s="219"/>
      <c r="W269" s="219"/>
      <c r="X269" s="210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129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17"/>
      <c r="B270" s="218"/>
      <c r="C270" s="251" t="s">
        <v>309</v>
      </c>
      <c r="D270" s="220"/>
      <c r="E270" s="221">
        <v>13.120000000000001</v>
      </c>
      <c r="F270" s="219"/>
      <c r="G270" s="219"/>
      <c r="H270" s="219"/>
      <c r="I270" s="219"/>
      <c r="J270" s="219"/>
      <c r="K270" s="219"/>
      <c r="L270" s="219"/>
      <c r="M270" s="219"/>
      <c r="N270" s="219"/>
      <c r="O270" s="219"/>
      <c r="P270" s="219"/>
      <c r="Q270" s="219"/>
      <c r="R270" s="219"/>
      <c r="S270" s="219"/>
      <c r="T270" s="219"/>
      <c r="U270" s="219"/>
      <c r="V270" s="219"/>
      <c r="W270" s="219"/>
      <c r="X270" s="21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129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17"/>
      <c r="B271" s="218"/>
      <c r="C271" s="252"/>
      <c r="D271" s="243"/>
      <c r="E271" s="243"/>
      <c r="F271" s="243"/>
      <c r="G271" s="243"/>
      <c r="H271" s="219"/>
      <c r="I271" s="219"/>
      <c r="J271" s="219"/>
      <c r="K271" s="219"/>
      <c r="L271" s="219"/>
      <c r="M271" s="219"/>
      <c r="N271" s="219"/>
      <c r="O271" s="219"/>
      <c r="P271" s="219"/>
      <c r="Q271" s="219"/>
      <c r="R271" s="219"/>
      <c r="S271" s="219"/>
      <c r="T271" s="219"/>
      <c r="U271" s="219"/>
      <c r="V271" s="219"/>
      <c r="W271" s="219"/>
      <c r="X271" s="210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133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x14ac:dyDescent="0.2">
      <c r="A272" s="228" t="s">
        <v>118</v>
      </c>
      <c r="B272" s="229" t="s">
        <v>75</v>
      </c>
      <c r="C272" s="248" t="s">
        <v>76</v>
      </c>
      <c r="D272" s="230"/>
      <c r="E272" s="231"/>
      <c r="F272" s="232"/>
      <c r="G272" s="232">
        <f>SUMIF(AG273:AG278,"&lt;&gt;NOR",G273:G278)</f>
        <v>0</v>
      </c>
      <c r="H272" s="232"/>
      <c r="I272" s="232">
        <f>SUM(I273:I278)</f>
        <v>0</v>
      </c>
      <c r="J272" s="232"/>
      <c r="K272" s="232">
        <f>SUM(K273:K278)</f>
        <v>0</v>
      </c>
      <c r="L272" s="232"/>
      <c r="M272" s="232">
        <f>SUM(M273:M278)</f>
        <v>0</v>
      </c>
      <c r="N272" s="232"/>
      <c r="O272" s="232">
        <f>SUM(O273:O278)</f>
        <v>0.03</v>
      </c>
      <c r="P272" s="232"/>
      <c r="Q272" s="232">
        <f>SUM(Q273:Q278)</f>
        <v>0</v>
      </c>
      <c r="R272" s="232"/>
      <c r="S272" s="232"/>
      <c r="T272" s="233"/>
      <c r="U272" s="227"/>
      <c r="V272" s="227">
        <f>SUM(V273:V278)</f>
        <v>0.34</v>
      </c>
      <c r="W272" s="227"/>
      <c r="AG272" t="s">
        <v>119</v>
      </c>
    </row>
    <row r="273" spans="1:60" outlineLevel="1" x14ac:dyDescent="0.2">
      <c r="A273" s="234">
        <v>40</v>
      </c>
      <c r="B273" s="235" t="s">
        <v>310</v>
      </c>
      <c r="C273" s="249" t="s">
        <v>311</v>
      </c>
      <c r="D273" s="236" t="s">
        <v>237</v>
      </c>
      <c r="E273" s="237">
        <v>2</v>
      </c>
      <c r="F273" s="238"/>
      <c r="G273" s="239">
        <f>ROUND(E273*F273,2)</f>
        <v>0</v>
      </c>
      <c r="H273" s="238"/>
      <c r="I273" s="239">
        <f>ROUND(E273*H273,2)</f>
        <v>0</v>
      </c>
      <c r="J273" s="238"/>
      <c r="K273" s="239">
        <f>ROUND(E273*J273,2)</f>
        <v>0</v>
      </c>
      <c r="L273" s="239">
        <v>21</v>
      </c>
      <c r="M273" s="239">
        <f>G273*(1+L273/100)</f>
        <v>0</v>
      </c>
      <c r="N273" s="239">
        <v>1.0000000000000001E-5</v>
      </c>
      <c r="O273" s="239">
        <f>ROUND(E273*N273,2)</f>
        <v>0</v>
      </c>
      <c r="P273" s="239">
        <v>0</v>
      </c>
      <c r="Q273" s="239">
        <f>ROUND(E273*P273,2)</f>
        <v>0</v>
      </c>
      <c r="R273" s="239" t="s">
        <v>196</v>
      </c>
      <c r="S273" s="239" t="s">
        <v>124</v>
      </c>
      <c r="T273" s="240" t="s">
        <v>124</v>
      </c>
      <c r="U273" s="219">
        <v>0.17</v>
      </c>
      <c r="V273" s="219">
        <f>ROUND(E273*U273,2)</f>
        <v>0.34</v>
      </c>
      <c r="W273" s="219"/>
      <c r="X273" s="21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125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/>
      <c r="B274" s="218"/>
      <c r="C274" s="251" t="s">
        <v>312</v>
      </c>
      <c r="D274" s="220"/>
      <c r="E274" s="221">
        <v>2</v>
      </c>
      <c r="F274" s="219"/>
      <c r="G274" s="219"/>
      <c r="H274" s="219"/>
      <c r="I274" s="219"/>
      <c r="J274" s="219"/>
      <c r="K274" s="219"/>
      <c r="L274" s="219"/>
      <c r="M274" s="219"/>
      <c r="N274" s="219"/>
      <c r="O274" s="219"/>
      <c r="P274" s="219"/>
      <c r="Q274" s="219"/>
      <c r="R274" s="219"/>
      <c r="S274" s="219"/>
      <c r="T274" s="219"/>
      <c r="U274" s="219"/>
      <c r="V274" s="219"/>
      <c r="W274" s="219"/>
      <c r="X274" s="210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129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17"/>
      <c r="B275" s="218"/>
      <c r="C275" s="252"/>
      <c r="D275" s="243"/>
      <c r="E275" s="243"/>
      <c r="F275" s="243"/>
      <c r="G275" s="243"/>
      <c r="H275" s="219"/>
      <c r="I275" s="219"/>
      <c r="J275" s="219"/>
      <c r="K275" s="219"/>
      <c r="L275" s="219"/>
      <c r="M275" s="219"/>
      <c r="N275" s="219"/>
      <c r="O275" s="219"/>
      <c r="P275" s="219"/>
      <c r="Q275" s="219"/>
      <c r="R275" s="219"/>
      <c r="S275" s="219"/>
      <c r="T275" s="219"/>
      <c r="U275" s="219"/>
      <c r="V275" s="219"/>
      <c r="W275" s="219"/>
      <c r="X275" s="21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133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ht="22.5" outlineLevel="1" x14ac:dyDescent="0.2">
      <c r="A276" s="234">
        <v>41</v>
      </c>
      <c r="B276" s="235" t="s">
        <v>313</v>
      </c>
      <c r="C276" s="249" t="s">
        <v>314</v>
      </c>
      <c r="D276" s="236" t="s">
        <v>237</v>
      </c>
      <c r="E276" s="237">
        <v>2</v>
      </c>
      <c r="F276" s="238"/>
      <c r="G276" s="239">
        <f>ROUND(E276*F276,2)</f>
        <v>0</v>
      </c>
      <c r="H276" s="238"/>
      <c r="I276" s="239">
        <f>ROUND(E276*H276,2)</f>
        <v>0</v>
      </c>
      <c r="J276" s="238"/>
      <c r="K276" s="239">
        <f>ROUND(E276*J276,2)</f>
        <v>0</v>
      </c>
      <c r="L276" s="239">
        <v>21</v>
      </c>
      <c r="M276" s="239">
        <f>G276*(1+L276/100)</f>
        <v>0</v>
      </c>
      <c r="N276" s="239">
        <v>1.5500000000000002E-2</v>
      </c>
      <c r="O276" s="239">
        <f>ROUND(E276*N276,2)</f>
        <v>0.03</v>
      </c>
      <c r="P276" s="239">
        <v>0</v>
      </c>
      <c r="Q276" s="239">
        <f>ROUND(E276*P276,2)</f>
        <v>0</v>
      </c>
      <c r="R276" s="239" t="s">
        <v>248</v>
      </c>
      <c r="S276" s="239" t="s">
        <v>124</v>
      </c>
      <c r="T276" s="240" t="s">
        <v>124</v>
      </c>
      <c r="U276" s="219">
        <v>0</v>
      </c>
      <c r="V276" s="219">
        <f>ROUND(E276*U276,2)</f>
        <v>0</v>
      </c>
      <c r="W276" s="219"/>
      <c r="X276" s="210"/>
      <c r="Y276" s="210"/>
      <c r="Z276" s="210"/>
      <c r="AA276" s="210"/>
      <c r="AB276" s="210"/>
      <c r="AC276" s="210"/>
      <c r="AD276" s="210"/>
      <c r="AE276" s="210"/>
      <c r="AF276" s="210"/>
      <c r="AG276" s="210" t="s">
        <v>249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17"/>
      <c r="B277" s="218"/>
      <c r="C277" s="251" t="s">
        <v>312</v>
      </c>
      <c r="D277" s="220"/>
      <c r="E277" s="221">
        <v>2</v>
      </c>
      <c r="F277" s="219"/>
      <c r="G277" s="219"/>
      <c r="H277" s="219"/>
      <c r="I277" s="219"/>
      <c r="J277" s="219"/>
      <c r="K277" s="219"/>
      <c r="L277" s="219"/>
      <c r="M277" s="219"/>
      <c r="N277" s="219"/>
      <c r="O277" s="219"/>
      <c r="P277" s="219"/>
      <c r="Q277" s="219"/>
      <c r="R277" s="219"/>
      <c r="S277" s="219"/>
      <c r="T277" s="219"/>
      <c r="U277" s="219"/>
      <c r="V277" s="219"/>
      <c r="W277" s="219"/>
      <c r="X277" s="21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129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17"/>
      <c r="B278" s="218"/>
      <c r="C278" s="252"/>
      <c r="D278" s="243"/>
      <c r="E278" s="243"/>
      <c r="F278" s="243"/>
      <c r="G278" s="243"/>
      <c r="H278" s="219"/>
      <c r="I278" s="219"/>
      <c r="J278" s="219"/>
      <c r="K278" s="219"/>
      <c r="L278" s="219"/>
      <c r="M278" s="219"/>
      <c r="N278" s="219"/>
      <c r="O278" s="219"/>
      <c r="P278" s="219"/>
      <c r="Q278" s="219"/>
      <c r="R278" s="219"/>
      <c r="S278" s="219"/>
      <c r="T278" s="219"/>
      <c r="U278" s="219"/>
      <c r="V278" s="219"/>
      <c r="W278" s="219"/>
      <c r="X278" s="21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133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x14ac:dyDescent="0.2">
      <c r="A279" s="228" t="s">
        <v>118</v>
      </c>
      <c r="B279" s="229" t="s">
        <v>77</v>
      </c>
      <c r="C279" s="248" t="s">
        <v>78</v>
      </c>
      <c r="D279" s="230"/>
      <c r="E279" s="231"/>
      <c r="F279" s="232"/>
      <c r="G279" s="232">
        <f>SUMIF(AG280:AG285,"&lt;&gt;NOR",G280:G285)</f>
        <v>0</v>
      </c>
      <c r="H279" s="232"/>
      <c r="I279" s="232">
        <f>SUM(I280:I285)</f>
        <v>0</v>
      </c>
      <c r="J279" s="232"/>
      <c r="K279" s="232">
        <f>SUM(K280:K285)</f>
        <v>0</v>
      </c>
      <c r="L279" s="232"/>
      <c r="M279" s="232">
        <f>SUM(M280:M285)</f>
        <v>0</v>
      </c>
      <c r="N279" s="232"/>
      <c r="O279" s="232">
        <f>SUM(O280:O285)</f>
        <v>0</v>
      </c>
      <c r="P279" s="232"/>
      <c r="Q279" s="232">
        <f>SUM(Q280:Q285)</f>
        <v>0</v>
      </c>
      <c r="R279" s="232"/>
      <c r="S279" s="232"/>
      <c r="T279" s="233"/>
      <c r="U279" s="227"/>
      <c r="V279" s="227">
        <f>SUM(V280:V285)</f>
        <v>233.05</v>
      </c>
      <c r="W279" s="227"/>
      <c r="AG279" t="s">
        <v>119</v>
      </c>
    </row>
    <row r="280" spans="1:60" outlineLevel="1" x14ac:dyDescent="0.2">
      <c r="A280" s="234">
        <v>42</v>
      </c>
      <c r="B280" s="235" t="s">
        <v>315</v>
      </c>
      <c r="C280" s="249" t="s">
        <v>316</v>
      </c>
      <c r="D280" s="236" t="s">
        <v>187</v>
      </c>
      <c r="E280" s="237">
        <v>273.53671000000003</v>
      </c>
      <c r="F280" s="238"/>
      <c r="G280" s="239">
        <f>ROUND(E280*F280,2)</f>
        <v>0</v>
      </c>
      <c r="H280" s="238"/>
      <c r="I280" s="239">
        <f>ROUND(E280*H280,2)</f>
        <v>0</v>
      </c>
      <c r="J280" s="238"/>
      <c r="K280" s="239">
        <f>ROUND(E280*J280,2)</f>
        <v>0</v>
      </c>
      <c r="L280" s="239">
        <v>21</v>
      </c>
      <c r="M280" s="239">
        <f>G280*(1+L280/100)</f>
        <v>0</v>
      </c>
      <c r="N280" s="239">
        <v>0</v>
      </c>
      <c r="O280" s="239">
        <f>ROUND(E280*N280,2)</f>
        <v>0</v>
      </c>
      <c r="P280" s="239">
        <v>0</v>
      </c>
      <c r="Q280" s="239">
        <f>ROUND(E280*P280,2)</f>
        <v>0</v>
      </c>
      <c r="R280" s="239" t="s">
        <v>196</v>
      </c>
      <c r="S280" s="239" t="s">
        <v>124</v>
      </c>
      <c r="T280" s="240" t="s">
        <v>124</v>
      </c>
      <c r="U280" s="219">
        <v>0.85200000000000009</v>
      </c>
      <c r="V280" s="219">
        <f>ROUND(E280*U280,2)</f>
        <v>233.05</v>
      </c>
      <c r="W280" s="219"/>
      <c r="X280" s="21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317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ht="22.5" outlineLevel="1" x14ac:dyDescent="0.2">
      <c r="A281" s="217"/>
      <c r="B281" s="218"/>
      <c r="C281" s="250" t="s">
        <v>318</v>
      </c>
      <c r="D281" s="242"/>
      <c r="E281" s="242"/>
      <c r="F281" s="242"/>
      <c r="G281" s="242"/>
      <c r="H281" s="219"/>
      <c r="I281" s="219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219"/>
      <c r="U281" s="219"/>
      <c r="V281" s="219"/>
      <c r="W281" s="219"/>
      <c r="X281" s="210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127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41" t="str">
        <f>C281</f>
        <v>přesun hmot pro budovy občanské výstavby (JKSO 801), budovy pro bydlení (JKSO 803) budovy pro výrobu a služby (JKSO 812) s nosnou svislou konstrukcí zděnou z cihel nebo tvárnic nebo kovovou</v>
      </c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17"/>
      <c r="B282" s="218"/>
      <c r="C282" s="251" t="s">
        <v>319</v>
      </c>
      <c r="D282" s="220"/>
      <c r="E282" s="221"/>
      <c r="F282" s="219"/>
      <c r="G282" s="219"/>
      <c r="H282" s="219"/>
      <c r="I282" s="219"/>
      <c r="J282" s="219"/>
      <c r="K282" s="219"/>
      <c r="L282" s="219"/>
      <c r="M282" s="219"/>
      <c r="N282" s="219"/>
      <c r="O282" s="219"/>
      <c r="P282" s="219"/>
      <c r="Q282" s="219"/>
      <c r="R282" s="219"/>
      <c r="S282" s="219"/>
      <c r="T282" s="219"/>
      <c r="U282" s="219"/>
      <c r="V282" s="219"/>
      <c r="W282" s="219"/>
      <c r="X282" s="210"/>
      <c r="Y282" s="210"/>
      <c r="Z282" s="210"/>
      <c r="AA282" s="210"/>
      <c r="AB282" s="210"/>
      <c r="AC282" s="210"/>
      <c r="AD282" s="210"/>
      <c r="AE282" s="210"/>
      <c r="AF282" s="210"/>
      <c r="AG282" s="210" t="s">
        <v>129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/>
      <c r="B283" s="218"/>
      <c r="C283" s="251" t="s">
        <v>320</v>
      </c>
      <c r="D283" s="220"/>
      <c r="E283" s="221"/>
      <c r="F283" s="219"/>
      <c r="G283" s="219"/>
      <c r="H283" s="219"/>
      <c r="I283" s="219"/>
      <c r="J283" s="219"/>
      <c r="K283" s="219"/>
      <c r="L283" s="219"/>
      <c r="M283" s="219"/>
      <c r="N283" s="219"/>
      <c r="O283" s="219"/>
      <c r="P283" s="219"/>
      <c r="Q283" s="219"/>
      <c r="R283" s="219"/>
      <c r="S283" s="219"/>
      <c r="T283" s="219"/>
      <c r="U283" s="219"/>
      <c r="V283" s="219"/>
      <c r="W283" s="219"/>
      <c r="X283" s="21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129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17"/>
      <c r="B284" s="218"/>
      <c r="C284" s="251" t="s">
        <v>321</v>
      </c>
      <c r="D284" s="220"/>
      <c r="E284" s="221">
        <v>273.53671000000003</v>
      </c>
      <c r="F284" s="219"/>
      <c r="G284" s="219"/>
      <c r="H284" s="219"/>
      <c r="I284" s="219"/>
      <c r="J284" s="219"/>
      <c r="K284" s="219"/>
      <c r="L284" s="219"/>
      <c r="M284" s="219"/>
      <c r="N284" s="219"/>
      <c r="O284" s="219"/>
      <c r="P284" s="219"/>
      <c r="Q284" s="219"/>
      <c r="R284" s="219"/>
      <c r="S284" s="219"/>
      <c r="T284" s="219"/>
      <c r="U284" s="219"/>
      <c r="V284" s="219"/>
      <c r="W284" s="219"/>
      <c r="X284" s="21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129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17"/>
      <c r="B285" s="218"/>
      <c r="C285" s="252"/>
      <c r="D285" s="243"/>
      <c r="E285" s="243"/>
      <c r="F285" s="243"/>
      <c r="G285" s="243"/>
      <c r="H285" s="219"/>
      <c r="I285" s="219"/>
      <c r="J285" s="219"/>
      <c r="K285" s="219"/>
      <c r="L285" s="219"/>
      <c r="M285" s="219"/>
      <c r="N285" s="219"/>
      <c r="O285" s="219"/>
      <c r="P285" s="219"/>
      <c r="Q285" s="219"/>
      <c r="R285" s="219"/>
      <c r="S285" s="219"/>
      <c r="T285" s="219"/>
      <c r="U285" s="219"/>
      <c r="V285" s="219"/>
      <c r="W285" s="219"/>
      <c r="X285" s="21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133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x14ac:dyDescent="0.2">
      <c r="A286" s="228" t="s">
        <v>118</v>
      </c>
      <c r="B286" s="229" t="s">
        <v>79</v>
      </c>
      <c r="C286" s="248" t="s">
        <v>80</v>
      </c>
      <c r="D286" s="230"/>
      <c r="E286" s="231"/>
      <c r="F286" s="232"/>
      <c r="G286" s="232">
        <f>SUMIF(AG287:AG414,"&lt;&gt;NOR",G287:G414)</f>
        <v>0</v>
      </c>
      <c r="H286" s="232"/>
      <c r="I286" s="232">
        <f>SUM(I287:I414)</f>
        <v>0</v>
      </c>
      <c r="J286" s="232"/>
      <c r="K286" s="232">
        <f>SUM(K287:K414)</f>
        <v>0</v>
      </c>
      <c r="L286" s="232"/>
      <c r="M286" s="232">
        <f>SUM(M287:M414)</f>
        <v>0</v>
      </c>
      <c r="N286" s="232"/>
      <c r="O286" s="232">
        <f>SUM(O287:O414)</f>
        <v>10.42</v>
      </c>
      <c r="P286" s="232"/>
      <c r="Q286" s="232">
        <f>SUM(Q287:Q414)</f>
        <v>0</v>
      </c>
      <c r="R286" s="232"/>
      <c r="S286" s="232"/>
      <c r="T286" s="233"/>
      <c r="U286" s="227"/>
      <c r="V286" s="227">
        <f>SUM(V287:V414)</f>
        <v>265.28000000000003</v>
      </c>
      <c r="W286" s="227"/>
      <c r="AG286" t="s">
        <v>119</v>
      </c>
    </row>
    <row r="287" spans="1:60" ht="22.5" outlineLevel="1" x14ac:dyDescent="0.2">
      <c r="A287" s="234">
        <v>43</v>
      </c>
      <c r="B287" s="235" t="s">
        <v>322</v>
      </c>
      <c r="C287" s="249" t="s">
        <v>323</v>
      </c>
      <c r="D287" s="236" t="s">
        <v>180</v>
      </c>
      <c r="E287" s="237">
        <v>15.714</v>
      </c>
      <c r="F287" s="238"/>
      <c r="G287" s="239">
        <f>ROUND(E287*F287,2)</f>
        <v>0</v>
      </c>
      <c r="H287" s="238"/>
      <c r="I287" s="239">
        <f>ROUND(E287*H287,2)</f>
        <v>0</v>
      </c>
      <c r="J287" s="238"/>
      <c r="K287" s="239">
        <f>ROUND(E287*J287,2)</f>
        <v>0</v>
      </c>
      <c r="L287" s="239">
        <v>21</v>
      </c>
      <c r="M287" s="239">
        <f>G287*(1+L287/100)</f>
        <v>0</v>
      </c>
      <c r="N287" s="239">
        <v>1.6000000000000001E-4</v>
      </c>
      <c r="O287" s="239">
        <f>ROUND(E287*N287,2)</f>
        <v>0</v>
      </c>
      <c r="P287" s="239">
        <v>0</v>
      </c>
      <c r="Q287" s="239">
        <f>ROUND(E287*P287,2)</f>
        <v>0</v>
      </c>
      <c r="R287" s="239" t="s">
        <v>324</v>
      </c>
      <c r="S287" s="239" t="s">
        <v>124</v>
      </c>
      <c r="T287" s="240" t="s">
        <v>124</v>
      </c>
      <c r="U287" s="219">
        <v>0.18600000000000003</v>
      </c>
      <c r="V287" s="219">
        <f>ROUND(E287*U287,2)</f>
        <v>2.92</v>
      </c>
      <c r="W287" s="219"/>
      <c r="X287" s="21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125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17"/>
      <c r="B288" s="218"/>
      <c r="C288" s="251" t="s">
        <v>128</v>
      </c>
      <c r="D288" s="220"/>
      <c r="E288" s="221"/>
      <c r="F288" s="219"/>
      <c r="G288" s="219"/>
      <c r="H288" s="219"/>
      <c r="I288" s="219"/>
      <c r="J288" s="219"/>
      <c r="K288" s="219"/>
      <c r="L288" s="219"/>
      <c r="M288" s="219"/>
      <c r="N288" s="219"/>
      <c r="O288" s="219"/>
      <c r="P288" s="219"/>
      <c r="Q288" s="219"/>
      <c r="R288" s="219"/>
      <c r="S288" s="219"/>
      <c r="T288" s="219"/>
      <c r="U288" s="219"/>
      <c r="V288" s="219"/>
      <c r="W288" s="219"/>
      <c r="X288" s="21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129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ht="22.5" outlineLevel="1" x14ac:dyDescent="0.2">
      <c r="A289" s="217"/>
      <c r="B289" s="218"/>
      <c r="C289" s="251" t="s">
        <v>325</v>
      </c>
      <c r="D289" s="220"/>
      <c r="E289" s="221">
        <v>15.714</v>
      </c>
      <c r="F289" s="219"/>
      <c r="G289" s="219"/>
      <c r="H289" s="219"/>
      <c r="I289" s="219"/>
      <c r="J289" s="219"/>
      <c r="K289" s="219"/>
      <c r="L289" s="219"/>
      <c r="M289" s="219"/>
      <c r="N289" s="219"/>
      <c r="O289" s="219"/>
      <c r="P289" s="219"/>
      <c r="Q289" s="219"/>
      <c r="R289" s="219"/>
      <c r="S289" s="219"/>
      <c r="T289" s="219"/>
      <c r="U289" s="219"/>
      <c r="V289" s="219"/>
      <c r="W289" s="219"/>
      <c r="X289" s="210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129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17"/>
      <c r="B290" s="218"/>
      <c r="C290" s="252"/>
      <c r="D290" s="243"/>
      <c r="E290" s="243"/>
      <c r="F290" s="243"/>
      <c r="G290" s="243"/>
      <c r="H290" s="219"/>
      <c r="I290" s="219"/>
      <c r="J290" s="219"/>
      <c r="K290" s="219"/>
      <c r="L290" s="219"/>
      <c r="M290" s="219"/>
      <c r="N290" s="219"/>
      <c r="O290" s="219"/>
      <c r="P290" s="219"/>
      <c r="Q290" s="219"/>
      <c r="R290" s="219"/>
      <c r="S290" s="219"/>
      <c r="T290" s="219"/>
      <c r="U290" s="219"/>
      <c r="V290" s="219"/>
      <c r="W290" s="219"/>
      <c r="X290" s="21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133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34">
        <v>44</v>
      </c>
      <c r="B291" s="235" t="s">
        <v>326</v>
      </c>
      <c r="C291" s="249" t="s">
        <v>327</v>
      </c>
      <c r="D291" s="236" t="s">
        <v>122</v>
      </c>
      <c r="E291" s="237">
        <v>0.60499000000000003</v>
      </c>
      <c r="F291" s="238"/>
      <c r="G291" s="239">
        <f>ROUND(E291*F291,2)</f>
        <v>0</v>
      </c>
      <c r="H291" s="238"/>
      <c r="I291" s="239">
        <f>ROUND(E291*H291,2)</f>
        <v>0</v>
      </c>
      <c r="J291" s="238"/>
      <c r="K291" s="239">
        <f>ROUND(E291*J291,2)</f>
        <v>0</v>
      </c>
      <c r="L291" s="239">
        <v>21</v>
      </c>
      <c r="M291" s="239">
        <f>G291*(1+L291/100)</f>
        <v>0</v>
      </c>
      <c r="N291" s="239">
        <v>1.549E-2</v>
      </c>
      <c r="O291" s="239">
        <f>ROUND(E291*N291,2)</f>
        <v>0.01</v>
      </c>
      <c r="P291" s="239">
        <v>0</v>
      </c>
      <c r="Q291" s="239">
        <f>ROUND(E291*P291,2)</f>
        <v>0</v>
      </c>
      <c r="R291" s="239" t="s">
        <v>324</v>
      </c>
      <c r="S291" s="239" t="s">
        <v>124</v>
      </c>
      <c r="T291" s="240" t="s">
        <v>124</v>
      </c>
      <c r="U291" s="219">
        <v>0</v>
      </c>
      <c r="V291" s="219">
        <f>ROUND(E291*U291,2)</f>
        <v>0</v>
      </c>
      <c r="W291" s="219"/>
      <c r="X291" s="21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125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17"/>
      <c r="B292" s="218"/>
      <c r="C292" s="251" t="s">
        <v>128</v>
      </c>
      <c r="D292" s="220"/>
      <c r="E292" s="221"/>
      <c r="F292" s="219"/>
      <c r="G292" s="219"/>
      <c r="H292" s="219"/>
      <c r="I292" s="219"/>
      <c r="J292" s="219"/>
      <c r="K292" s="219"/>
      <c r="L292" s="219"/>
      <c r="M292" s="219"/>
      <c r="N292" s="219"/>
      <c r="O292" s="219"/>
      <c r="P292" s="219"/>
      <c r="Q292" s="219"/>
      <c r="R292" s="219"/>
      <c r="S292" s="219"/>
      <c r="T292" s="219"/>
      <c r="U292" s="219"/>
      <c r="V292" s="219"/>
      <c r="W292" s="219"/>
      <c r="X292" s="210"/>
      <c r="Y292" s="210"/>
      <c r="Z292" s="210"/>
      <c r="AA292" s="210"/>
      <c r="AB292" s="210"/>
      <c r="AC292" s="210"/>
      <c r="AD292" s="210"/>
      <c r="AE292" s="210"/>
      <c r="AF292" s="210"/>
      <c r="AG292" s="210" t="s">
        <v>129</v>
      </c>
      <c r="AH292" s="210">
        <v>0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17"/>
      <c r="B293" s="218"/>
      <c r="C293" s="251" t="s">
        <v>328</v>
      </c>
      <c r="D293" s="220"/>
      <c r="E293" s="221">
        <v>0.60499000000000003</v>
      </c>
      <c r="F293" s="219"/>
      <c r="G293" s="219"/>
      <c r="H293" s="219"/>
      <c r="I293" s="219"/>
      <c r="J293" s="219"/>
      <c r="K293" s="219"/>
      <c r="L293" s="219"/>
      <c r="M293" s="219"/>
      <c r="N293" s="219"/>
      <c r="O293" s="219"/>
      <c r="P293" s="219"/>
      <c r="Q293" s="219"/>
      <c r="R293" s="219"/>
      <c r="S293" s="219"/>
      <c r="T293" s="219"/>
      <c r="U293" s="219"/>
      <c r="V293" s="219"/>
      <c r="W293" s="219"/>
      <c r="X293" s="210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129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">
      <c r="A294" s="217"/>
      <c r="B294" s="218"/>
      <c r="C294" s="252"/>
      <c r="D294" s="243"/>
      <c r="E294" s="243"/>
      <c r="F294" s="243"/>
      <c r="G294" s="243"/>
      <c r="H294" s="219"/>
      <c r="I294" s="219"/>
      <c r="J294" s="219"/>
      <c r="K294" s="219"/>
      <c r="L294" s="219"/>
      <c r="M294" s="219"/>
      <c r="N294" s="219"/>
      <c r="O294" s="219"/>
      <c r="P294" s="219"/>
      <c r="Q294" s="219"/>
      <c r="R294" s="219"/>
      <c r="S294" s="219"/>
      <c r="T294" s="219"/>
      <c r="U294" s="219"/>
      <c r="V294" s="219"/>
      <c r="W294" s="219"/>
      <c r="X294" s="21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133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ht="33.75" outlineLevel="1" x14ac:dyDescent="0.2">
      <c r="A295" s="234">
        <v>45</v>
      </c>
      <c r="B295" s="235" t="s">
        <v>329</v>
      </c>
      <c r="C295" s="249" t="s">
        <v>330</v>
      </c>
      <c r="D295" s="236" t="s">
        <v>244</v>
      </c>
      <c r="E295" s="237">
        <v>33.6</v>
      </c>
      <c r="F295" s="238"/>
      <c r="G295" s="239">
        <f>ROUND(E295*F295,2)</f>
        <v>0</v>
      </c>
      <c r="H295" s="238"/>
      <c r="I295" s="239">
        <f>ROUND(E295*H295,2)</f>
        <v>0</v>
      </c>
      <c r="J295" s="238"/>
      <c r="K295" s="239">
        <f>ROUND(E295*J295,2)</f>
        <v>0</v>
      </c>
      <c r="L295" s="239">
        <v>21</v>
      </c>
      <c r="M295" s="239">
        <f>G295*(1+L295/100)</f>
        <v>0</v>
      </c>
      <c r="N295" s="239">
        <v>9.9000000000000021E-4</v>
      </c>
      <c r="O295" s="239">
        <f>ROUND(E295*N295,2)</f>
        <v>0.03</v>
      </c>
      <c r="P295" s="239">
        <v>0</v>
      </c>
      <c r="Q295" s="239">
        <f>ROUND(E295*P295,2)</f>
        <v>0</v>
      </c>
      <c r="R295" s="239" t="s">
        <v>324</v>
      </c>
      <c r="S295" s="239" t="s">
        <v>124</v>
      </c>
      <c r="T295" s="240" t="s">
        <v>124</v>
      </c>
      <c r="U295" s="219">
        <v>0.29000000000000004</v>
      </c>
      <c r="V295" s="219">
        <f>ROUND(E295*U295,2)</f>
        <v>9.74</v>
      </c>
      <c r="W295" s="219"/>
      <c r="X295" s="210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125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">
      <c r="A296" s="217"/>
      <c r="B296" s="218"/>
      <c r="C296" s="251" t="s">
        <v>331</v>
      </c>
      <c r="D296" s="220"/>
      <c r="E296" s="221"/>
      <c r="F296" s="219"/>
      <c r="G296" s="219"/>
      <c r="H296" s="219"/>
      <c r="I296" s="219"/>
      <c r="J296" s="219"/>
      <c r="K296" s="219"/>
      <c r="L296" s="219"/>
      <c r="M296" s="219"/>
      <c r="N296" s="219"/>
      <c r="O296" s="219"/>
      <c r="P296" s="219"/>
      <c r="Q296" s="219"/>
      <c r="R296" s="219"/>
      <c r="S296" s="219"/>
      <c r="T296" s="219"/>
      <c r="U296" s="219"/>
      <c r="V296" s="219"/>
      <c r="W296" s="219"/>
      <c r="X296" s="210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129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17"/>
      <c r="B297" s="218"/>
      <c r="C297" s="251" t="s">
        <v>332</v>
      </c>
      <c r="D297" s="220"/>
      <c r="E297" s="221"/>
      <c r="F297" s="219"/>
      <c r="G297" s="219"/>
      <c r="H297" s="219"/>
      <c r="I297" s="219"/>
      <c r="J297" s="219"/>
      <c r="K297" s="219"/>
      <c r="L297" s="219"/>
      <c r="M297" s="219"/>
      <c r="N297" s="219"/>
      <c r="O297" s="219"/>
      <c r="P297" s="219"/>
      <c r="Q297" s="219"/>
      <c r="R297" s="219"/>
      <c r="S297" s="219"/>
      <c r="T297" s="219"/>
      <c r="U297" s="219"/>
      <c r="V297" s="219"/>
      <c r="W297" s="219"/>
      <c r="X297" s="21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129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17"/>
      <c r="B298" s="218"/>
      <c r="C298" s="251" t="s">
        <v>333</v>
      </c>
      <c r="D298" s="220"/>
      <c r="E298" s="221">
        <v>33.6</v>
      </c>
      <c r="F298" s="219"/>
      <c r="G298" s="219"/>
      <c r="H298" s="219"/>
      <c r="I298" s="219"/>
      <c r="J298" s="219"/>
      <c r="K298" s="219"/>
      <c r="L298" s="219"/>
      <c r="M298" s="219"/>
      <c r="N298" s="219"/>
      <c r="O298" s="219"/>
      <c r="P298" s="219"/>
      <c r="Q298" s="219"/>
      <c r="R298" s="219"/>
      <c r="S298" s="219"/>
      <c r="T298" s="219"/>
      <c r="U298" s="219"/>
      <c r="V298" s="219"/>
      <c r="W298" s="219"/>
      <c r="X298" s="210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129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17"/>
      <c r="B299" s="218"/>
      <c r="C299" s="252"/>
      <c r="D299" s="243"/>
      <c r="E299" s="243"/>
      <c r="F299" s="243"/>
      <c r="G299" s="243"/>
      <c r="H299" s="219"/>
      <c r="I299" s="219"/>
      <c r="J299" s="219"/>
      <c r="K299" s="219"/>
      <c r="L299" s="219"/>
      <c r="M299" s="219"/>
      <c r="N299" s="219"/>
      <c r="O299" s="219"/>
      <c r="P299" s="219"/>
      <c r="Q299" s="219"/>
      <c r="R299" s="219"/>
      <c r="S299" s="219"/>
      <c r="T299" s="219"/>
      <c r="U299" s="219"/>
      <c r="V299" s="219"/>
      <c r="W299" s="219"/>
      <c r="X299" s="21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133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ht="33.75" outlineLevel="1" x14ac:dyDescent="0.2">
      <c r="A300" s="234">
        <v>46</v>
      </c>
      <c r="B300" s="235" t="s">
        <v>334</v>
      </c>
      <c r="C300" s="249" t="s">
        <v>335</v>
      </c>
      <c r="D300" s="236" t="s">
        <v>244</v>
      </c>
      <c r="E300" s="237">
        <v>208.60000000000002</v>
      </c>
      <c r="F300" s="238"/>
      <c r="G300" s="239">
        <f>ROUND(E300*F300,2)</f>
        <v>0</v>
      </c>
      <c r="H300" s="238"/>
      <c r="I300" s="239">
        <f>ROUND(E300*H300,2)</f>
        <v>0</v>
      </c>
      <c r="J300" s="238"/>
      <c r="K300" s="239">
        <f>ROUND(E300*J300,2)</f>
        <v>0</v>
      </c>
      <c r="L300" s="239">
        <v>21</v>
      </c>
      <c r="M300" s="239">
        <f>G300*(1+L300/100)</f>
        <v>0</v>
      </c>
      <c r="N300" s="239">
        <v>9.9000000000000021E-4</v>
      </c>
      <c r="O300" s="239">
        <f>ROUND(E300*N300,2)</f>
        <v>0.21</v>
      </c>
      <c r="P300" s="239">
        <v>0</v>
      </c>
      <c r="Q300" s="239">
        <f>ROUND(E300*P300,2)</f>
        <v>0</v>
      </c>
      <c r="R300" s="239" t="s">
        <v>324</v>
      </c>
      <c r="S300" s="239" t="s">
        <v>124</v>
      </c>
      <c r="T300" s="240" t="s">
        <v>124</v>
      </c>
      <c r="U300" s="219">
        <v>0.40800000000000003</v>
      </c>
      <c r="V300" s="219">
        <f>ROUND(E300*U300,2)</f>
        <v>85.11</v>
      </c>
      <c r="W300" s="219"/>
      <c r="X300" s="21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125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17"/>
      <c r="B301" s="218"/>
      <c r="C301" s="251" t="s">
        <v>331</v>
      </c>
      <c r="D301" s="220"/>
      <c r="E301" s="221"/>
      <c r="F301" s="219"/>
      <c r="G301" s="219"/>
      <c r="H301" s="219"/>
      <c r="I301" s="219"/>
      <c r="J301" s="219"/>
      <c r="K301" s="219"/>
      <c r="L301" s="219"/>
      <c r="M301" s="219"/>
      <c r="N301" s="219"/>
      <c r="O301" s="219"/>
      <c r="P301" s="219"/>
      <c r="Q301" s="219"/>
      <c r="R301" s="219"/>
      <c r="S301" s="219"/>
      <c r="T301" s="219"/>
      <c r="U301" s="219"/>
      <c r="V301" s="219"/>
      <c r="W301" s="219"/>
      <c r="X301" s="210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129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17"/>
      <c r="B302" s="218"/>
      <c r="C302" s="251" t="s">
        <v>332</v>
      </c>
      <c r="D302" s="220"/>
      <c r="E302" s="221"/>
      <c r="F302" s="219"/>
      <c r="G302" s="219"/>
      <c r="H302" s="219"/>
      <c r="I302" s="219"/>
      <c r="J302" s="219"/>
      <c r="K302" s="219"/>
      <c r="L302" s="219"/>
      <c r="M302" s="219"/>
      <c r="N302" s="219"/>
      <c r="O302" s="219"/>
      <c r="P302" s="219"/>
      <c r="Q302" s="219"/>
      <c r="R302" s="219"/>
      <c r="S302" s="219"/>
      <c r="T302" s="219"/>
      <c r="U302" s="219"/>
      <c r="V302" s="219"/>
      <c r="W302" s="219"/>
      <c r="X302" s="210"/>
      <c r="Y302" s="210"/>
      <c r="Z302" s="210"/>
      <c r="AA302" s="210"/>
      <c r="AB302" s="210"/>
      <c r="AC302" s="210"/>
      <c r="AD302" s="210"/>
      <c r="AE302" s="210"/>
      <c r="AF302" s="210"/>
      <c r="AG302" s="210" t="s">
        <v>129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17"/>
      <c r="B303" s="218"/>
      <c r="C303" s="251" t="s">
        <v>336</v>
      </c>
      <c r="D303" s="220"/>
      <c r="E303" s="221">
        <v>162.4</v>
      </c>
      <c r="F303" s="219"/>
      <c r="G303" s="219"/>
      <c r="H303" s="219"/>
      <c r="I303" s="219"/>
      <c r="J303" s="219"/>
      <c r="K303" s="219"/>
      <c r="L303" s="219"/>
      <c r="M303" s="219"/>
      <c r="N303" s="219"/>
      <c r="O303" s="219"/>
      <c r="P303" s="219"/>
      <c r="Q303" s="219"/>
      <c r="R303" s="219"/>
      <c r="S303" s="219"/>
      <c r="T303" s="219"/>
      <c r="U303" s="219"/>
      <c r="V303" s="219"/>
      <c r="W303" s="219"/>
      <c r="X303" s="21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129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17"/>
      <c r="B304" s="218"/>
      <c r="C304" s="251" t="s">
        <v>337</v>
      </c>
      <c r="D304" s="220"/>
      <c r="E304" s="221">
        <v>46.2</v>
      </c>
      <c r="F304" s="219"/>
      <c r="G304" s="219"/>
      <c r="H304" s="219"/>
      <c r="I304" s="219"/>
      <c r="J304" s="219"/>
      <c r="K304" s="219"/>
      <c r="L304" s="219"/>
      <c r="M304" s="219"/>
      <c r="N304" s="219"/>
      <c r="O304" s="219"/>
      <c r="P304" s="219"/>
      <c r="Q304" s="219"/>
      <c r="R304" s="219"/>
      <c r="S304" s="219"/>
      <c r="T304" s="219"/>
      <c r="U304" s="219"/>
      <c r="V304" s="219"/>
      <c r="W304" s="219"/>
      <c r="X304" s="210"/>
      <c r="Y304" s="210"/>
      <c r="Z304" s="210"/>
      <c r="AA304" s="210"/>
      <c r="AB304" s="210"/>
      <c r="AC304" s="210"/>
      <c r="AD304" s="210"/>
      <c r="AE304" s="210"/>
      <c r="AF304" s="210"/>
      <c r="AG304" s="210" t="s">
        <v>129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17"/>
      <c r="B305" s="218"/>
      <c r="C305" s="252"/>
      <c r="D305" s="243"/>
      <c r="E305" s="243"/>
      <c r="F305" s="243"/>
      <c r="G305" s="243"/>
      <c r="H305" s="219"/>
      <c r="I305" s="219"/>
      <c r="J305" s="219"/>
      <c r="K305" s="219"/>
      <c r="L305" s="219"/>
      <c r="M305" s="219"/>
      <c r="N305" s="219"/>
      <c r="O305" s="219"/>
      <c r="P305" s="219"/>
      <c r="Q305" s="219"/>
      <c r="R305" s="219"/>
      <c r="S305" s="219"/>
      <c r="T305" s="219"/>
      <c r="U305" s="219"/>
      <c r="V305" s="219"/>
      <c r="W305" s="219"/>
      <c r="X305" s="210"/>
      <c r="Y305" s="210"/>
      <c r="Z305" s="210"/>
      <c r="AA305" s="210"/>
      <c r="AB305" s="210"/>
      <c r="AC305" s="210"/>
      <c r="AD305" s="210"/>
      <c r="AE305" s="210"/>
      <c r="AF305" s="210"/>
      <c r="AG305" s="210" t="s">
        <v>133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ht="33.75" outlineLevel="1" x14ac:dyDescent="0.2">
      <c r="A306" s="234">
        <v>47</v>
      </c>
      <c r="B306" s="235" t="s">
        <v>338</v>
      </c>
      <c r="C306" s="249" t="s">
        <v>339</v>
      </c>
      <c r="D306" s="236" t="s">
        <v>244</v>
      </c>
      <c r="E306" s="237">
        <v>32.1</v>
      </c>
      <c r="F306" s="238"/>
      <c r="G306" s="239">
        <f>ROUND(E306*F306,2)</f>
        <v>0</v>
      </c>
      <c r="H306" s="238"/>
      <c r="I306" s="239">
        <f>ROUND(E306*H306,2)</f>
        <v>0</v>
      </c>
      <c r="J306" s="238"/>
      <c r="K306" s="239">
        <f>ROUND(E306*J306,2)</f>
        <v>0</v>
      </c>
      <c r="L306" s="239">
        <v>21</v>
      </c>
      <c r="M306" s="239">
        <f>G306*(1+L306/100)</f>
        <v>0</v>
      </c>
      <c r="N306" s="239">
        <v>9.9000000000000021E-4</v>
      </c>
      <c r="O306" s="239">
        <f>ROUND(E306*N306,2)</f>
        <v>0.03</v>
      </c>
      <c r="P306" s="239">
        <v>0</v>
      </c>
      <c r="Q306" s="239">
        <f>ROUND(E306*P306,2)</f>
        <v>0</v>
      </c>
      <c r="R306" s="239" t="s">
        <v>324</v>
      </c>
      <c r="S306" s="239" t="s">
        <v>124</v>
      </c>
      <c r="T306" s="240" t="s">
        <v>124</v>
      </c>
      <c r="U306" s="219">
        <v>0.49100000000000005</v>
      </c>
      <c r="V306" s="219">
        <f>ROUND(E306*U306,2)</f>
        <v>15.76</v>
      </c>
      <c r="W306" s="219"/>
      <c r="X306" s="21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125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17"/>
      <c r="B307" s="218"/>
      <c r="C307" s="251" t="s">
        <v>331</v>
      </c>
      <c r="D307" s="220"/>
      <c r="E307" s="221"/>
      <c r="F307" s="219"/>
      <c r="G307" s="219"/>
      <c r="H307" s="219"/>
      <c r="I307" s="219"/>
      <c r="J307" s="219"/>
      <c r="K307" s="219"/>
      <c r="L307" s="219"/>
      <c r="M307" s="219"/>
      <c r="N307" s="219"/>
      <c r="O307" s="219"/>
      <c r="P307" s="219"/>
      <c r="Q307" s="219"/>
      <c r="R307" s="219"/>
      <c r="S307" s="219"/>
      <c r="T307" s="219"/>
      <c r="U307" s="219"/>
      <c r="V307" s="219"/>
      <c r="W307" s="219"/>
      <c r="X307" s="210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129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17"/>
      <c r="B308" s="218"/>
      <c r="C308" s="251" t="s">
        <v>332</v>
      </c>
      <c r="D308" s="220"/>
      <c r="E308" s="221"/>
      <c r="F308" s="219"/>
      <c r="G308" s="219"/>
      <c r="H308" s="219"/>
      <c r="I308" s="219"/>
      <c r="J308" s="219"/>
      <c r="K308" s="219"/>
      <c r="L308" s="219"/>
      <c r="M308" s="219"/>
      <c r="N308" s="219"/>
      <c r="O308" s="219"/>
      <c r="P308" s="219"/>
      <c r="Q308" s="219"/>
      <c r="R308" s="219"/>
      <c r="S308" s="219"/>
      <c r="T308" s="219"/>
      <c r="U308" s="219"/>
      <c r="V308" s="219"/>
      <c r="W308" s="219"/>
      <c r="X308" s="21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129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17"/>
      <c r="B309" s="218"/>
      <c r="C309" s="251" t="s">
        <v>340</v>
      </c>
      <c r="D309" s="220"/>
      <c r="E309" s="221">
        <v>12</v>
      </c>
      <c r="F309" s="219"/>
      <c r="G309" s="219"/>
      <c r="H309" s="219"/>
      <c r="I309" s="219"/>
      <c r="J309" s="219"/>
      <c r="K309" s="219"/>
      <c r="L309" s="219"/>
      <c r="M309" s="219"/>
      <c r="N309" s="219"/>
      <c r="O309" s="219"/>
      <c r="P309" s="219"/>
      <c r="Q309" s="219"/>
      <c r="R309" s="219"/>
      <c r="S309" s="219"/>
      <c r="T309" s="219"/>
      <c r="U309" s="219"/>
      <c r="V309" s="219"/>
      <c r="W309" s="219"/>
      <c r="X309" s="210"/>
      <c r="Y309" s="210"/>
      <c r="Z309" s="210"/>
      <c r="AA309" s="210"/>
      <c r="AB309" s="210"/>
      <c r="AC309" s="210"/>
      <c r="AD309" s="210"/>
      <c r="AE309" s="210"/>
      <c r="AF309" s="210"/>
      <c r="AG309" s="210" t="s">
        <v>129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">
      <c r="A310" s="217"/>
      <c r="B310" s="218"/>
      <c r="C310" s="251" t="s">
        <v>341</v>
      </c>
      <c r="D310" s="220"/>
      <c r="E310" s="221">
        <v>13.4</v>
      </c>
      <c r="F310" s="219"/>
      <c r="G310" s="219"/>
      <c r="H310" s="219"/>
      <c r="I310" s="219"/>
      <c r="J310" s="219"/>
      <c r="K310" s="219"/>
      <c r="L310" s="219"/>
      <c r="M310" s="219"/>
      <c r="N310" s="219"/>
      <c r="O310" s="219"/>
      <c r="P310" s="219"/>
      <c r="Q310" s="219"/>
      <c r="R310" s="219"/>
      <c r="S310" s="219"/>
      <c r="T310" s="219"/>
      <c r="U310" s="219"/>
      <c r="V310" s="219"/>
      <c r="W310" s="219"/>
      <c r="X310" s="210"/>
      <c r="Y310" s="210"/>
      <c r="Z310" s="210"/>
      <c r="AA310" s="210"/>
      <c r="AB310" s="210"/>
      <c r="AC310" s="210"/>
      <c r="AD310" s="210"/>
      <c r="AE310" s="210"/>
      <c r="AF310" s="210"/>
      <c r="AG310" s="210" t="s">
        <v>129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17"/>
      <c r="B311" s="218"/>
      <c r="C311" s="251" t="s">
        <v>342</v>
      </c>
      <c r="D311" s="220"/>
      <c r="E311" s="221">
        <v>6.7</v>
      </c>
      <c r="F311" s="219"/>
      <c r="G311" s="219"/>
      <c r="H311" s="219"/>
      <c r="I311" s="219"/>
      <c r="J311" s="219"/>
      <c r="K311" s="219"/>
      <c r="L311" s="219"/>
      <c r="M311" s="219"/>
      <c r="N311" s="219"/>
      <c r="O311" s="219"/>
      <c r="P311" s="219"/>
      <c r="Q311" s="219"/>
      <c r="R311" s="219"/>
      <c r="S311" s="219"/>
      <c r="T311" s="219"/>
      <c r="U311" s="219"/>
      <c r="V311" s="219"/>
      <c r="W311" s="219"/>
      <c r="X311" s="210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129</v>
      </c>
      <c r="AH311" s="210">
        <v>0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17"/>
      <c r="B312" s="218"/>
      <c r="C312" s="252"/>
      <c r="D312" s="243"/>
      <c r="E312" s="243"/>
      <c r="F312" s="243"/>
      <c r="G312" s="243"/>
      <c r="H312" s="219"/>
      <c r="I312" s="219"/>
      <c r="J312" s="219"/>
      <c r="K312" s="219"/>
      <c r="L312" s="219"/>
      <c r="M312" s="219"/>
      <c r="N312" s="219"/>
      <c r="O312" s="219"/>
      <c r="P312" s="219"/>
      <c r="Q312" s="219"/>
      <c r="R312" s="219"/>
      <c r="S312" s="219"/>
      <c r="T312" s="219"/>
      <c r="U312" s="219"/>
      <c r="V312" s="219"/>
      <c r="W312" s="219"/>
      <c r="X312" s="210"/>
      <c r="Y312" s="210"/>
      <c r="Z312" s="210"/>
      <c r="AA312" s="210"/>
      <c r="AB312" s="210"/>
      <c r="AC312" s="210"/>
      <c r="AD312" s="210"/>
      <c r="AE312" s="210"/>
      <c r="AF312" s="210"/>
      <c r="AG312" s="210" t="s">
        <v>133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ht="33.75" outlineLevel="1" x14ac:dyDescent="0.2">
      <c r="A313" s="234">
        <v>48</v>
      </c>
      <c r="B313" s="235" t="s">
        <v>343</v>
      </c>
      <c r="C313" s="249" t="s">
        <v>344</v>
      </c>
      <c r="D313" s="236" t="s">
        <v>244</v>
      </c>
      <c r="E313" s="237">
        <v>25.400000000000002</v>
      </c>
      <c r="F313" s="238"/>
      <c r="G313" s="239">
        <f>ROUND(E313*F313,2)</f>
        <v>0</v>
      </c>
      <c r="H313" s="238"/>
      <c r="I313" s="239">
        <f>ROUND(E313*H313,2)</f>
        <v>0</v>
      </c>
      <c r="J313" s="238"/>
      <c r="K313" s="239">
        <f>ROUND(E313*J313,2)</f>
        <v>0</v>
      </c>
      <c r="L313" s="239">
        <v>21</v>
      </c>
      <c r="M313" s="239">
        <f>G313*(1+L313/100)</f>
        <v>0</v>
      </c>
      <c r="N313" s="239">
        <v>9.9000000000000021E-4</v>
      </c>
      <c r="O313" s="239">
        <f>ROUND(E313*N313,2)</f>
        <v>0.03</v>
      </c>
      <c r="P313" s="239">
        <v>0</v>
      </c>
      <c r="Q313" s="239">
        <f>ROUND(E313*P313,2)</f>
        <v>0</v>
      </c>
      <c r="R313" s="239" t="s">
        <v>324</v>
      </c>
      <c r="S313" s="239" t="s">
        <v>124</v>
      </c>
      <c r="T313" s="240" t="s">
        <v>124</v>
      </c>
      <c r="U313" s="219">
        <v>0.53200000000000003</v>
      </c>
      <c r="V313" s="219">
        <f>ROUND(E313*U313,2)</f>
        <v>13.51</v>
      </c>
      <c r="W313" s="219"/>
      <c r="X313" s="210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125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17"/>
      <c r="B314" s="218"/>
      <c r="C314" s="251" t="s">
        <v>331</v>
      </c>
      <c r="D314" s="220"/>
      <c r="E314" s="221"/>
      <c r="F314" s="219"/>
      <c r="G314" s="219"/>
      <c r="H314" s="219"/>
      <c r="I314" s="219"/>
      <c r="J314" s="219"/>
      <c r="K314" s="219"/>
      <c r="L314" s="219"/>
      <c r="M314" s="219"/>
      <c r="N314" s="219"/>
      <c r="O314" s="219"/>
      <c r="P314" s="219"/>
      <c r="Q314" s="219"/>
      <c r="R314" s="219"/>
      <c r="S314" s="219"/>
      <c r="T314" s="219"/>
      <c r="U314" s="219"/>
      <c r="V314" s="219"/>
      <c r="W314" s="219"/>
      <c r="X314" s="210"/>
      <c r="Y314" s="210"/>
      <c r="Z314" s="210"/>
      <c r="AA314" s="210"/>
      <c r="AB314" s="210"/>
      <c r="AC314" s="210"/>
      <c r="AD314" s="210"/>
      <c r="AE314" s="210"/>
      <c r="AF314" s="210"/>
      <c r="AG314" s="210" t="s">
        <v>129</v>
      </c>
      <c r="AH314" s="210">
        <v>0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">
      <c r="A315" s="217"/>
      <c r="B315" s="218"/>
      <c r="C315" s="251" t="s">
        <v>332</v>
      </c>
      <c r="D315" s="220"/>
      <c r="E315" s="221"/>
      <c r="F315" s="219"/>
      <c r="G315" s="219"/>
      <c r="H315" s="219"/>
      <c r="I315" s="219"/>
      <c r="J315" s="219"/>
      <c r="K315" s="219"/>
      <c r="L315" s="219"/>
      <c r="M315" s="219"/>
      <c r="N315" s="219"/>
      <c r="O315" s="219"/>
      <c r="P315" s="219"/>
      <c r="Q315" s="219"/>
      <c r="R315" s="219"/>
      <c r="S315" s="219"/>
      <c r="T315" s="219"/>
      <c r="U315" s="219"/>
      <c r="V315" s="219"/>
      <c r="W315" s="219"/>
      <c r="X315" s="210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129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17"/>
      <c r="B316" s="218"/>
      <c r="C316" s="251" t="s">
        <v>345</v>
      </c>
      <c r="D316" s="220"/>
      <c r="E316" s="221">
        <v>12</v>
      </c>
      <c r="F316" s="219"/>
      <c r="G316" s="219"/>
      <c r="H316" s="219"/>
      <c r="I316" s="219"/>
      <c r="J316" s="219"/>
      <c r="K316" s="219"/>
      <c r="L316" s="219"/>
      <c r="M316" s="219"/>
      <c r="N316" s="219"/>
      <c r="O316" s="219"/>
      <c r="P316" s="219"/>
      <c r="Q316" s="219"/>
      <c r="R316" s="219"/>
      <c r="S316" s="219"/>
      <c r="T316" s="219"/>
      <c r="U316" s="219"/>
      <c r="V316" s="219"/>
      <c r="W316" s="219"/>
      <c r="X316" s="210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129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17"/>
      <c r="B317" s="218"/>
      <c r="C317" s="251" t="s">
        <v>346</v>
      </c>
      <c r="D317" s="220"/>
      <c r="E317" s="221">
        <v>13.4</v>
      </c>
      <c r="F317" s="219"/>
      <c r="G317" s="219"/>
      <c r="H317" s="219"/>
      <c r="I317" s="219"/>
      <c r="J317" s="219"/>
      <c r="K317" s="219"/>
      <c r="L317" s="219"/>
      <c r="M317" s="219"/>
      <c r="N317" s="219"/>
      <c r="O317" s="219"/>
      <c r="P317" s="219"/>
      <c r="Q317" s="219"/>
      <c r="R317" s="219"/>
      <c r="S317" s="219"/>
      <c r="T317" s="219"/>
      <c r="U317" s="219"/>
      <c r="V317" s="219"/>
      <c r="W317" s="219"/>
      <c r="X317" s="210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129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17"/>
      <c r="B318" s="218"/>
      <c r="C318" s="252"/>
      <c r="D318" s="243"/>
      <c r="E318" s="243"/>
      <c r="F318" s="243"/>
      <c r="G318" s="243"/>
      <c r="H318" s="219"/>
      <c r="I318" s="219"/>
      <c r="J318" s="219"/>
      <c r="K318" s="219"/>
      <c r="L318" s="219"/>
      <c r="M318" s="219"/>
      <c r="N318" s="219"/>
      <c r="O318" s="219"/>
      <c r="P318" s="219"/>
      <c r="Q318" s="219"/>
      <c r="R318" s="219"/>
      <c r="S318" s="219"/>
      <c r="T318" s="219"/>
      <c r="U318" s="219"/>
      <c r="V318" s="219"/>
      <c r="W318" s="219"/>
      <c r="X318" s="210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133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34">
        <v>49</v>
      </c>
      <c r="B319" s="235" t="s">
        <v>347</v>
      </c>
      <c r="C319" s="249" t="s">
        <v>348</v>
      </c>
      <c r="D319" s="236" t="s">
        <v>349</v>
      </c>
      <c r="E319" s="237">
        <v>52</v>
      </c>
      <c r="F319" s="238"/>
      <c r="G319" s="239">
        <f>ROUND(E319*F319,2)</f>
        <v>0</v>
      </c>
      <c r="H319" s="238"/>
      <c r="I319" s="239">
        <f>ROUND(E319*H319,2)</f>
        <v>0</v>
      </c>
      <c r="J319" s="238"/>
      <c r="K319" s="239">
        <f>ROUND(E319*J319,2)</f>
        <v>0</v>
      </c>
      <c r="L319" s="239">
        <v>21</v>
      </c>
      <c r="M319" s="239">
        <f>G319*(1+L319/100)</f>
        <v>0</v>
      </c>
      <c r="N319" s="239">
        <v>9.9000000000000021E-4</v>
      </c>
      <c r="O319" s="239">
        <f>ROUND(E319*N319,2)</f>
        <v>0.05</v>
      </c>
      <c r="P319" s="239">
        <v>0</v>
      </c>
      <c r="Q319" s="239">
        <f>ROUND(E319*P319,2)</f>
        <v>0</v>
      </c>
      <c r="R319" s="239"/>
      <c r="S319" s="239" t="s">
        <v>238</v>
      </c>
      <c r="T319" s="240" t="s">
        <v>350</v>
      </c>
      <c r="U319" s="219">
        <v>0</v>
      </c>
      <c r="V319" s="219">
        <f>ROUND(E319*U319,2)</f>
        <v>0</v>
      </c>
      <c r="W319" s="219"/>
      <c r="X319" s="210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125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2">
      <c r="A320" s="217"/>
      <c r="B320" s="218"/>
      <c r="C320" s="251" t="s">
        <v>331</v>
      </c>
      <c r="D320" s="220"/>
      <c r="E320" s="221"/>
      <c r="F320" s="219"/>
      <c r="G320" s="219"/>
      <c r="H320" s="219"/>
      <c r="I320" s="219"/>
      <c r="J320" s="219"/>
      <c r="K320" s="219"/>
      <c r="L320" s="219"/>
      <c r="M320" s="219"/>
      <c r="N320" s="219"/>
      <c r="O320" s="219"/>
      <c r="P320" s="219"/>
      <c r="Q320" s="219"/>
      <c r="R320" s="219"/>
      <c r="S320" s="219"/>
      <c r="T320" s="219"/>
      <c r="U320" s="219"/>
      <c r="V320" s="219"/>
      <c r="W320" s="219"/>
      <c r="X320" s="210"/>
      <c r="Y320" s="210"/>
      <c r="Z320" s="210"/>
      <c r="AA320" s="210"/>
      <c r="AB320" s="210"/>
      <c r="AC320" s="210"/>
      <c r="AD320" s="210"/>
      <c r="AE320" s="210"/>
      <c r="AF320" s="210"/>
      <c r="AG320" s="210" t="s">
        <v>129</v>
      </c>
      <c r="AH320" s="210">
        <v>0</v>
      </c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 x14ac:dyDescent="0.2">
      <c r="A321" s="217"/>
      <c r="B321" s="218"/>
      <c r="C321" s="251" t="s">
        <v>332</v>
      </c>
      <c r="D321" s="220"/>
      <c r="E321" s="221"/>
      <c r="F321" s="219"/>
      <c r="G321" s="219"/>
      <c r="H321" s="219"/>
      <c r="I321" s="219"/>
      <c r="J321" s="219"/>
      <c r="K321" s="219"/>
      <c r="L321" s="219"/>
      <c r="M321" s="219"/>
      <c r="N321" s="219"/>
      <c r="O321" s="219"/>
      <c r="P321" s="219"/>
      <c r="Q321" s="219"/>
      <c r="R321" s="219"/>
      <c r="S321" s="219"/>
      <c r="T321" s="219"/>
      <c r="U321" s="219"/>
      <c r="V321" s="219"/>
      <c r="W321" s="219"/>
      <c r="X321" s="210"/>
      <c r="Y321" s="210"/>
      <c r="Z321" s="210"/>
      <c r="AA321" s="210"/>
      <c r="AB321" s="210"/>
      <c r="AC321" s="210"/>
      <c r="AD321" s="210"/>
      <c r="AE321" s="210"/>
      <c r="AF321" s="210"/>
      <c r="AG321" s="210" t="s">
        <v>129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17"/>
      <c r="B322" s="218"/>
      <c r="C322" s="251" t="s">
        <v>351</v>
      </c>
      <c r="D322" s="220"/>
      <c r="E322" s="221">
        <v>52</v>
      </c>
      <c r="F322" s="219"/>
      <c r="G322" s="219"/>
      <c r="H322" s="219"/>
      <c r="I322" s="219"/>
      <c r="J322" s="219"/>
      <c r="K322" s="219"/>
      <c r="L322" s="219"/>
      <c r="M322" s="219"/>
      <c r="N322" s="219"/>
      <c r="O322" s="219"/>
      <c r="P322" s="219"/>
      <c r="Q322" s="219"/>
      <c r="R322" s="219"/>
      <c r="S322" s="219"/>
      <c r="T322" s="219"/>
      <c r="U322" s="219"/>
      <c r="V322" s="219"/>
      <c r="W322" s="219"/>
      <c r="X322" s="210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129</v>
      </c>
      <c r="AH322" s="210">
        <v>0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2">
      <c r="A323" s="217"/>
      <c r="B323" s="218"/>
      <c r="C323" s="252"/>
      <c r="D323" s="243"/>
      <c r="E323" s="243"/>
      <c r="F323" s="243"/>
      <c r="G323" s="243"/>
      <c r="H323" s="219"/>
      <c r="I323" s="219"/>
      <c r="J323" s="219"/>
      <c r="K323" s="219"/>
      <c r="L323" s="219"/>
      <c r="M323" s="219"/>
      <c r="N323" s="219"/>
      <c r="O323" s="219"/>
      <c r="P323" s="219"/>
      <c r="Q323" s="219"/>
      <c r="R323" s="219"/>
      <c r="S323" s="219"/>
      <c r="T323" s="219"/>
      <c r="U323" s="219"/>
      <c r="V323" s="219"/>
      <c r="W323" s="219"/>
      <c r="X323" s="210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133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ht="45" outlineLevel="1" x14ac:dyDescent="0.2">
      <c r="A324" s="234">
        <v>50</v>
      </c>
      <c r="B324" s="235" t="s">
        <v>352</v>
      </c>
      <c r="C324" s="249" t="s">
        <v>353</v>
      </c>
      <c r="D324" s="236" t="s">
        <v>180</v>
      </c>
      <c r="E324" s="237">
        <v>12.700000000000001</v>
      </c>
      <c r="F324" s="238"/>
      <c r="G324" s="239">
        <f>ROUND(E324*F324,2)</f>
        <v>0</v>
      </c>
      <c r="H324" s="238"/>
      <c r="I324" s="239">
        <f>ROUND(E324*H324,2)</f>
        <v>0</v>
      </c>
      <c r="J324" s="238"/>
      <c r="K324" s="239">
        <f>ROUND(E324*J324,2)</f>
        <v>0</v>
      </c>
      <c r="L324" s="239">
        <v>21</v>
      </c>
      <c r="M324" s="239">
        <f>G324*(1+L324/100)</f>
        <v>0</v>
      </c>
      <c r="N324" s="239">
        <v>0</v>
      </c>
      <c r="O324" s="239">
        <f>ROUND(E324*N324,2)</f>
        <v>0</v>
      </c>
      <c r="P324" s="239">
        <v>0</v>
      </c>
      <c r="Q324" s="239">
        <f>ROUND(E324*P324,2)</f>
        <v>0</v>
      </c>
      <c r="R324" s="239" t="s">
        <v>324</v>
      </c>
      <c r="S324" s="239" t="s">
        <v>124</v>
      </c>
      <c r="T324" s="240" t="s">
        <v>124</v>
      </c>
      <c r="U324" s="219">
        <v>0.74600000000000011</v>
      </c>
      <c r="V324" s="219">
        <f>ROUND(E324*U324,2)</f>
        <v>9.4700000000000006</v>
      </c>
      <c r="W324" s="219"/>
      <c r="X324" s="21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125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ht="22.5" outlineLevel="1" x14ac:dyDescent="0.2">
      <c r="A325" s="217"/>
      <c r="B325" s="218"/>
      <c r="C325" s="251" t="s">
        <v>354</v>
      </c>
      <c r="D325" s="220"/>
      <c r="E325" s="221">
        <v>12.700000000000001</v>
      </c>
      <c r="F325" s="219"/>
      <c r="G325" s="219"/>
      <c r="H325" s="219"/>
      <c r="I325" s="219"/>
      <c r="J325" s="219"/>
      <c r="K325" s="219"/>
      <c r="L325" s="219"/>
      <c r="M325" s="219"/>
      <c r="N325" s="219"/>
      <c r="O325" s="219"/>
      <c r="P325" s="219"/>
      <c r="Q325" s="219"/>
      <c r="R325" s="219"/>
      <c r="S325" s="219"/>
      <c r="T325" s="219"/>
      <c r="U325" s="219"/>
      <c r="V325" s="219"/>
      <c r="W325" s="219"/>
      <c r="X325" s="210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129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">
      <c r="A326" s="217"/>
      <c r="B326" s="218"/>
      <c r="C326" s="252"/>
      <c r="D326" s="243"/>
      <c r="E326" s="243"/>
      <c r="F326" s="243"/>
      <c r="G326" s="243"/>
      <c r="H326" s="219"/>
      <c r="I326" s="219"/>
      <c r="J326" s="219"/>
      <c r="K326" s="219"/>
      <c r="L326" s="219"/>
      <c r="M326" s="219"/>
      <c r="N326" s="219"/>
      <c r="O326" s="219"/>
      <c r="P326" s="219"/>
      <c r="Q326" s="219"/>
      <c r="R326" s="219"/>
      <c r="S326" s="219"/>
      <c r="T326" s="219"/>
      <c r="U326" s="219"/>
      <c r="V326" s="219"/>
      <c r="W326" s="219"/>
      <c r="X326" s="210"/>
      <c r="Y326" s="210"/>
      <c r="Z326" s="210"/>
      <c r="AA326" s="210"/>
      <c r="AB326" s="210"/>
      <c r="AC326" s="210"/>
      <c r="AD326" s="210"/>
      <c r="AE326" s="210"/>
      <c r="AF326" s="210"/>
      <c r="AG326" s="210" t="s">
        <v>133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ht="22.5" outlineLevel="1" x14ac:dyDescent="0.2">
      <c r="A327" s="234">
        <v>51</v>
      </c>
      <c r="B327" s="235" t="s">
        <v>355</v>
      </c>
      <c r="C327" s="249" t="s">
        <v>356</v>
      </c>
      <c r="D327" s="236" t="s">
        <v>180</v>
      </c>
      <c r="E327" s="237">
        <v>144.78100000000001</v>
      </c>
      <c r="F327" s="238"/>
      <c r="G327" s="239">
        <f>ROUND(E327*F327,2)</f>
        <v>0</v>
      </c>
      <c r="H327" s="238"/>
      <c r="I327" s="239">
        <f>ROUND(E327*H327,2)</f>
        <v>0</v>
      </c>
      <c r="J327" s="238"/>
      <c r="K327" s="239">
        <f>ROUND(E327*J327,2)</f>
        <v>0</v>
      </c>
      <c r="L327" s="239">
        <v>21</v>
      </c>
      <c r="M327" s="239">
        <f>G327*(1+L327/100)</f>
        <v>0</v>
      </c>
      <c r="N327" s="239">
        <v>0</v>
      </c>
      <c r="O327" s="239">
        <f>ROUND(E327*N327,2)</f>
        <v>0</v>
      </c>
      <c r="P327" s="239">
        <v>0</v>
      </c>
      <c r="Q327" s="239">
        <f>ROUND(E327*P327,2)</f>
        <v>0</v>
      </c>
      <c r="R327" s="239" t="s">
        <v>324</v>
      </c>
      <c r="S327" s="239" t="s">
        <v>124</v>
      </c>
      <c r="T327" s="240" t="s">
        <v>124</v>
      </c>
      <c r="U327" s="219">
        <v>0.15600000000000003</v>
      </c>
      <c r="V327" s="219">
        <f>ROUND(E327*U327,2)</f>
        <v>22.59</v>
      </c>
      <c r="W327" s="219"/>
      <c r="X327" s="210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125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17"/>
      <c r="B328" s="218"/>
      <c r="C328" s="251" t="s">
        <v>128</v>
      </c>
      <c r="D328" s="220"/>
      <c r="E328" s="221"/>
      <c r="F328" s="219"/>
      <c r="G328" s="219"/>
      <c r="H328" s="219"/>
      <c r="I328" s="219"/>
      <c r="J328" s="219"/>
      <c r="K328" s="219"/>
      <c r="L328" s="219"/>
      <c r="M328" s="219"/>
      <c r="N328" s="219"/>
      <c r="O328" s="219"/>
      <c r="P328" s="219"/>
      <c r="Q328" s="219"/>
      <c r="R328" s="219"/>
      <c r="S328" s="219"/>
      <c r="T328" s="219"/>
      <c r="U328" s="219"/>
      <c r="V328" s="219"/>
      <c r="W328" s="219"/>
      <c r="X328" s="210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129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1" x14ac:dyDescent="0.2">
      <c r="A329" s="217"/>
      <c r="B329" s="218"/>
      <c r="C329" s="251" t="s">
        <v>357</v>
      </c>
      <c r="D329" s="220"/>
      <c r="E329" s="221">
        <v>144.78100000000001</v>
      </c>
      <c r="F329" s="219"/>
      <c r="G329" s="219"/>
      <c r="H329" s="219"/>
      <c r="I329" s="219"/>
      <c r="J329" s="219"/>
      <c r="K329" s="219"/>
      <c r="L329" s="219"/>
      <c r="M329" s="219"/>
      <c r="N329" s="219"/>
      <c r="O329" s="219"/>
      <c r="P329" s="219"/>
      <c r="Q329" s="219"/>
      <c r="R329" s="219"/>
      <c r="S329" s="219"/>
      <c r="T329" s="219"/>
      <c r="U329" s="219"/>
      <c r="V329" s="219"/>
      <c r="W329" s="219"/>
      <c r="X329" s="210"/>
      <c r="Y329" s="210"/>
      <c r="Z329" s="210"/>
      <c r="AA329" s="210"/>
      <c r="AB329" s="210"/>
      <c r="AC329" s="210"/>
      <c r="AD329" s="210"/>
      <c r="AE329" s="210"/>
      <c r="AF329" s="210"/>
      <c r="AG329" s="210" t="s">
        <v>129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17"/>
      <c r="B330" s="218"/>
      <c r="C330" s="252"/>
      <c r="D330" s="243"/>
      <c r="E330" s="243"/>
      <c r="F330" s="243"/>
      <c r="G330" s="243"/>
      <c r="H330" s="219"/>
      <c r="I330" s="219"/>
      <c r="J330" s="219"/>
      <c r="K330" s="219"/>
      <c r="L330" s="219"/>
      <c r="M330" s="219"/>
      <c r="N330" s="219"/>
      <c r="O330" s="219"/>
      <c r="P330" s="219"/>
      <c r="Q330" s="219"/>
      <c r="R330" s="219"/>
      <c r="S330" s="219"/>
      <c r="T330" s="219"/>
      <c r="U330" s="219"/>
      <c r="V330" s="219"/>
      <c r="W330" s="219"/>
      <c r="X330" s="210"/>
      <c r="Y330" s="210"/>
      <c r="Z330" s="210"/>
      <c r="AA330" s="210"/>
      <c r="AB330" s="210"/>
      <c r="AC330" s="210"/>
      <c r="AD330" s="210"/>
      <c r="AE330" s="210"/>
      <c r="AF330" s="210"/>
      <c r="AG330" s="210" t="s">
        <v>133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">
      <c r="A331" s="234">
        <v>52</v>
      </c>
      <c r="B331" s="235" t="s">
        <v>358</v>
      </c>
      <c r="C331" s="249" t="s">
        <v>359</v>
      </c>
      <c r="D331" s="236" t="s">
        <v>122</v>
      </c>
      <c r="E331" s="237">
        <v>9.4703400000000002</v>
      </c>
      <c r="F331" s="238"/>
      <c r="G331" s="239">
        <f>ROUND(E331*F331,2)</f>
        <v>0</v>
      </c>
      <c r="H331" s="238"/>
      <c r="I331" s="239">
        <f>ROUND(E331*H331,2)</f>
        <v>0</v>
      </c>
      <c r="J331" s="238"/>
      <c r="K331" s="239">
        <f>ROUND(E331*J331,2)</f>
        <v>0</v>
      </c>
      <c r="L331" s="239">
        <v>21</v>
      </c>
      <c r="M331" s="239">
        <f>G331*(1+L331/100)</f>
        <v>0</v>
      </c>
      <c r="N331" s="239">
        <v>2.3570000000000001E-2</v>
      </c>
      <c r="O331" s="239">
        <f>ROUND(E331*N331,2)</f>
        <v>0.22</v>
      </c>
      <c r="P331" s="239">
        <v>0</v>
      </c>
      <c r="Q331" s="239">
        <f>ROUND(E331*P331,2)</f>
        <v>0</v>
      </c>
      <c r="R331" s="239" t="s">
        <v>324</v>
      </c>
      <c r="S331" s="239" t="s">
        <v>124</v>
      </c>
      <c r="T331" s="240" t="s">
        <v>124</v>
      </c>
      <c r="U331" s="219">
        <v>0</v>
      </c>
      <c r="V331" s="219">
        <f>ROUND(E331*U331,2)</f>
        <v>0</v>
      </c>
      <c r="W331" s="219"/>
      <c r="X331" s="210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125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">
      <c r="A332" s="217"/>
      <c r="B332" s="218"/>
      <c r="C332" s="251" t="s">
        <v>331</v>
      </c>
      <c r="D332" s="220"/>
      <c r="E332" s="221"/>
      <c r="F332" s="219"/>
      <c r="G332" s="219"/>
      <c r="H332" s="219"/>
      <c r="I332" s="219"/>
      <c r="J332" s="219"/>
      <c r="K332" s="219"/>
      <c r="L332" s="219"/>
      <c r="M332" s="219"/>
      <c r="N332" s="219"/>
      <c r="O332" s="219"/>
      <c r="P332" s="219"/>
      <c r="Q332" s="219"/>
      <c r="R332" s="219"/>
      <c r="S332" s="219"/>
      <c r="T332" s="219"/>
      <c r="U332" s="219"/>
      <c r="V332" s="219"/>
      <c r="W332" s="219"/>
      <c r="X332" s="210"/>
      <c r="Y332" s="210"/>
      <c r="Z332" s="210"/>
      <c r="AA332" s="210"/>
      <c r="AB332" s="210"/>
      <c r="AC332" s="210"/>
      <c r="AD332" s="210"/>
      <c r="AE332" s="210"/>
      <c r="AF332" s="210"/>
      <c r="AG332" s="210" t="s">
        <v>129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17"/>
      <c r="B333" s="218"/>
      <c r="C333" s="251" t="s">
        <v>332</v>
      </c>
      <c r="D333" s="220"/>
      <c r="E333" s="221"/>
      <c r="F333" s="219"/>
      <c r="G333" s="219"/>
      <c r="H333" s="219"/>
      <c r="I333" s="219"/>
      <c r="J333" s="219"/>
      <c r="K333" s="219"/>
      <c r="L333" s="219"/>
      <c r="M333" s="219"/>
      <c r="N333" s="219"/>
      <c r="O333" s="219"/>
      <c r="P333" s="219"/>
      <c r="Q333" s="219"/>
      <c r="R333" s="219"/>
      <c r="S333" s="219"/>
      <c r="T333" s="219"/>
      <c r="U333" s="219"/>
      <c r="V333" s="219"/>
      <c r="W333" s="219"/>
      <c r="X333" s="210"/>
      <c r="Y333" s="210"/>
      <c r="Z333" s="210"/>
      <c r="AA333" s="210"/>
      <c r="AB333" s="210"/>
      <c r="AC333" s="210"/>
      <c r="AD333" s="210"/>
      <c r="AE333" s="210"/>
      <c r="AF333" s="210"/>
      <c r="AG333" s="210" t="s">
        <v>129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17"/>
      <c r="B334" s="218"/>
      <c r="C334" s="251" t="s">
        <v>360</v>
      </c>
      <c r="D334" s="220"/>
      <c r="E334" s="221">
        <v>2.75</v>
      </c>
      <c r="F334" s="219"/>
      <c r="G334" s="219"/>
      <c r="H334" s="219"/>
      <c r="I334" s="219"/>
      <c r="J334" s="219"/>
      <c r="K334" s="219"/>
      <c r="L334" s="219"/>
      <c r="M334" s="219"/>
      <c r="N334" s="219"/>
      <c r="O334" s="219"/>
      <c r="P334" s="219"/>
      <c r="Q334" s="219"/>
      <c r="R334" s="219"/>
      <c r="S334" s="219"/>
      <c r="T334" s="219"/>
      <c r="U334" s="219"/>
      <c r="V334" s="219"/>
      <c r="W334" s="219"/>
      <c r="X334" s="210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129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17"/>
      <c r="B335" s="218"/>
      <c r="C335" s="251" t="s">
        <v>361</v>
      </c>
      <c r="D335" s="220"/>
      <c r="E335" s="221">
        <v>0.38500000000000001</v>
      </c>
      <c r="F335" s="219"/>
      <c r="G335" s="219"/>
      <c r="H335" s="219"/>
      <c r="I335" s="219"/>
      <c r="J335" s="219"/>
      <c r="K335" s="219"/>
      <c r="L335" s="219"/>
      <c r="M335" s="219"/>
      <c r="N335" s="219"/>
      <c r="O335" s="219"/>
      <c r="P335" s="219"/>
      <c r="Q335" s="219"/>
      <c r="R335" s="219"/>
      <c r="S335" s="219"/>
      <c r="T335" s="219"/>
      <c r="U335" s="219"/>
      <c r="V335" s="219"/>
      <c r="W335" s="219"/>
      <c r="X335" s="210"/>
      <c r="Y335" s="210"/>
      <c r="Z335" s="210"/>
      <c r="AA335" s="210"/>
      <c r="AB335" s="210"/>
      <c r="AC335" s="210"/>
      <c r="AD335" s="210"/>
      <c r="AE335" s="210"/>
      <c r="AF335" s="210"/>
      <c r="AG335" s="210" t="s">
        <v>129</v>
      </c>
      <c r="AH335" s="210">
        <v>0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17"/>
      <c r="B336" s="218"/>
      <c r="C336" s="251" t="s">
        <v>362</v>
      </c>
      <c r="D336" s="220"/>
      <c r="E336" s="221">
        <v>0.42900000000000005</v>
      </c>
      <c r="F336" s="219"/>
      <c r="G336" s="219"/>
      <c r="H336" s="219"/>
      <c r="I336" s="219"/>
      <c r="J336" s="219"/>
      <c r="K336" s="219"/>
      <c r="L336" s="219"/>
      <c r="M336" s="219"/>
      <c r="N336" s="219"/>
      <c r="O336" s="219"/>
      <c r="P336" s="219"/>
      <c r="Q336" s="219"/>
      <c r="R336" s="219"/>
      <c r="S336" s="219"/>
      <c r="T336" s="219"/>
      <c r="U336" s="219"/>
      <c r="V336" s="219"/>
      <c r="W336" s="219"/>
      <c r="X336" s="210"/>
      <c r="Y336" s="210"/>
      <c r="Z336" s="210"/>
      <c r="AA336" s="210"/>
      <c r="AB336" s="210"/>
      <c r="AC336" s="210"/>
      <c r="AD336" s="210"/>
      <c r="AE336" s="210"/>
      <c r="AF336" s="210"/>
      <c r="AG336" s="210" t="s">
        <v>129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">
      <c r="A337" s="217"/>
      <c r="B337" s="218"/>
      <c r="C337" s="251" t="s">
        <v>363</v>
      </c>
      <c r="D337" s="220"/>
      <c r="E337" s="221">
        <v>0.41800000000000004</v>
      </c>
      <c r="F337" s="219"/>
      <c r="G337" s="219"/>
      <c r="H337" s="219"/>
      <c r="I337" s="219"/>
      <c r="J337" s="219"/>
      <c r="K337" s="219"/>
      <c r="L337" s="219"/>
      <c r="M337" s="219"/>
      <c r="N337" s="219"/>
      <c r="O337" s="219"/>
      <c r="P337" s="219"/>
      <c r="Q337" s="219"/>
      <c r="R337" s="219"/>
      <c r="S337" s="219"/>
      <c r="T337" s="219"/>
      <c r="U337" s="219"/>
      <c r="V337" s="219"/>
      <c r="W337" s="219"/>
      <c r="X337" s="210"/>
      <c r="Y337" s="210"/>
      <c r="Z337" s="210"/>
      <c r="AA337" s="210"/>
      <c r="AB337" s="210"/>
      <c r="AC337" s="210"/>
      <c r="AD337" s="210"/>
      <c r="AE337" s="210"/>
      <c r="AF337" s="210"/>
      <c r="AG337" s="210" t="s">
        <v>129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17"/>
      <c r="B338" s="218"/>
      <c r="C338" s="251" t="s">
        <v>364</v>
      </c>
      <c r="D338" s="220"/>
      <c r="E338" s="221">
        <v>0.51700000000000002</v>
      </c>
      <c r="F338" s="219"/>
      <c r="G338" s="219"/>
      <c r="H338" s="219"/>
      <c r="I338" s="219"/>
      <c r="J338" s="219"/>
      <c r="K338" s="219"/>
      <c r="L338" s="219"/>
      <c r="M338" s="219"/>
      <c r="N338" s="219"/>
      <c r="O338" s="219"/>
      <c r="P338" s="219"/>
      <c r="Q338" s="219"/>
      <c r="R338" s="219"/>
      <c r="S338" s="219"/>
      <c r="T338" s="219"/>
      <c r="U338" s="219"/>
      <c r="V338" s="219"/>
      <c r="W338" s="219"/>
      <c r="X338" s="210"/>
      <c r="Y338" s="210"/>
      <c r="Z338" s="210"/>
      <c r="AA338" s="210"/>
      <c r="AB338" s="210"/>
      <c r="AC338" s="210"/>
      <c r="AD338" s="210"/>
      <c r="AE338" s="210"/>
      <c r="AF338" s="210"/>
      <c r="AG338" s="210" t="s">
        <v>129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17"/>
      <c r="B339" s="218"/>
      <c r="C339" s="251" t="s">
        <v>365</v>
      </c>
      <c r="D339" s="220"/>
      <c r="E339" s="221">
        <v>0.18700000000000003</v>
      </c>
      <c r="F339" s="219"/>
      <c r="G339" s="219"/>
      <c r="H339" s="219"/>
      <c r="I339" s="219"/>
      <c r="J339" s="219"/>
      <c r="K339" s="219"/>
      <c r="L339" s="219"/>
      <c r="M339" s="219"/>
      <c r="N339" s="219"/>
      <c r="O339" s="219"/>
      <c r="P339" s="219"/>
      <c r="Q339" s="219"/>
      <c r="R339" s="219"/>
      <c r="S339" s="219"/>
      <c r="T339" s="219"/>
      <c r="U339" s="219"/>
      <c r="V339" s="219"/>
      <c r="W339" s="219"/>
      <c r="X339" s="210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129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2">
      <c r="A340" s="217"/>
      <c r="B340" s="218"/>
      <c r="C340" s="251" t="s">
        <v>366</v>
      </c>
      <c r="D340" s="220"/>
      <c r="E340" s="221">
        <v>3.0030000000000001</v>
      </c>
      <c r="F340" s="219"/>
      <c r="G340" s="219"/>
      <c r="H340" s="219"/>
      <c r="I340" s="219"/>
      <c r="J340" s="219"/>
      <c r="K340" s="219"/>
      <c r="L340" s="219"/>
      <c r="M340" s="219"/>
      <c r="N340" s="219"/>
      <c r="O340" s="219"/>
      <c r="P340" s="219"/>
      <c r="Q340" s="219"/>
      <c r="R340" s="219"/>
      <c r="S340" s="219"/>
      <c r="T340" s="219"/>
      <c r="U340" s="219"/>
      <c r="V340" s="219"/>
      <c r="W340" s="219"/>
      <c r="X340" s="210"/>
      <c r="Y340" s="210"/>
      <c r="Z340" s="210"/>
      <c r="AA340" s="210"/>
      <c r="AB340" s="210"/>
      <c r="AC340" s="210"/>
      <c r="AD340" s="210"/>
      <c r="AE340" s="210"/>
      <c r="AF340" s="210"/>
      <c r="AG340" s="210" t="s">
        <v>129</v>
      </c>
      <c r="AH340" s="210">
        <v>0</v>
      </c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17"/>
      <c r="B341" s="218"/>
      <c r="C341" s="251" t="s">
        <v>367</v>
      </c>
      <c r="D341" s="220"/>
      <c r="E341" s="221">
        <v>0.8580000000000001</v>
      </c>
      <c r="F341" s="219"/>
      <c r="G341" s="219"/>
      <c r="H341" s="219"/>
      <c r="I341" s="219"/>
      <c r="J341" s="219"/>
      <c r="K341" s="219"/>
      <c r="L341" s="219"/>
      <c r="M341" s="219"/>
      <c r="N341" s="219"/>
      <c r="O341" s="219"/>
      <c r="P341" s="219"/>
      <c r="Q341" s="219"/>
      <c r="R341" s="219"/>
      <c r="S341" s="219"/>
      <c r="T341" s="219"/>
      <c r="U341" s="219"/>
      <c r="V341" s="219"/>
      <c r="W341" s="219"/>
      <c r="X341" s="210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129</v>
      </c>
      <c r="AH341" s="210">
        <v>0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">
      <c r="A342" s="217"/>
      <c r="B342" s="218"/>
      <c r="C342" s="251" t="s">
        <v>368</v>
      </c>
      <c r="D342" s="220"/>
      <c r="E342" s="221">
        <v>0.6160000000000001</v>
      </c>
      <c r="F342" s="219"/>
      <c r="G342" s="219"/>
      <c r="H342" s="219"/>
      <c r="I342" s="219"/>
      <c r="J342" s="219"/>
      <c r="K342" s="219"/>
      <c r="L342" s="219"/>
      <c r="M342" s="219"/>
      <c r="N342" s="219"/>
      <c r="O342" s="219"/>
      <c r="P342" s="219"/>
      <c r="Q342" s="219"/>
      <c r="R342" s="219"/>
      <c r="S342" s="219"/>
      <c r="T342" s="219"/>
      <c r="U342" s="219"/>
      <c r="V342" s="219"/>
      <c r="W342" s="219"/>
      <c r="X342" s="210"/>
      <c r="Y342" s="210"/>
      <c r="Z342" s="210"/>
      <c r="AA342" s="210"/>
      <c r="AB342" s="210"/>
      <c r="AC342" s="210"/>
      <c r="AD342" s="210"/>
      <c r="AE342" s="210"/>
      <c r="AF342" s="210"/>
      <c r="AG342" s="210" t="s">
        <v>129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1" x14ac:dyDescent="0.2">
      <c r="A343" s="217"/>
      <c r="B343" s="218"/>
      <c r="C343" s="253" t="s">
        <v>153</v>
      </c>
      <c r="D343" s="222"/>
      <c r="E343" s="223">
        <v>9.1630000000000003</v>
      </c>
      <c r="F343" s="219"/>
      <c r="G343" s="219"/>
      <c r="H343" s="219"/>
      <c r="I343" s="219"/>
      <c r="J343" s="219"/>
      <c r="K343" s="219"/>
      <c r="L343" s="219"/>
      <c r="M343" s="219"/>
      <c r="N343" s="219"/>
      <c r="O343" s="219"/>
      <c r="P343" s="219"/>
      <c r="Q343" s="219"/>
      <c r="R343" s="219"/>
      <c r="S343" s="219"/>
      <c r="T343" s="219"/>
      <c r="U343" s="219"/>
      <c r="V343" s="219"/>
      <c r="W343" s="219"/>
      <c r="X343" s="210"/>
      <c r="Y343" s="210"/>
      <c r="Z343" s="210"/>
      <c r="AA343" s="210"/>
      <c r="AB343" s="210"/>
      <c r="AC343" s="210"/>
      <c r="AD343" s="210"/>
      <c r="AE343" s="210"/>
      <c r="AF343" s="210"/>
      <c r="AG343" s="210" t="s">
        <v>129</v>
      </c>
      <c r="AH343" s="210">
        <v>1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ht="22.5" outlineLevel="1" x14ac:dyDescent="0.2">
      <c r="A344" s="217"/>
      <c r="B344" s="218"/>
      <c r="C344" s="251" t="s">
        <v>369</v>
      </c>
      <c r="D344" s="220"/>
      <c r="E344" s="221">
        <v>0.30734</v>
      </c>
      <c r="F344" s="219"/>
      <c r="G344" s="219"/>
      <c r="H344" s="219"/>
      <c r="I344" s="219"/>
      <c r="J344" s="219"/>
      <c r="K344" s="219"/>
      <c r="L344" s="219"/>
      <c r="M344" s="219"/>
      <c r="N344" s="219"/>
      <c r="O344" s="219"/>
      <c r="P344" s="219"/>
      <c r="Q344" s="219"/>
      <c r="R344" s="219"/>
      <c r="S344" s="219"/>
      <c r="T344" s="219"/>
      <c r="U344" s="219"/>
      <c r="V344" s="219"/>
      <c r="W344" s="219"/>
      <c r="X344" s="210"/>
      <c r="Y344" s="210"/>
      <c r="Z344" s="210"/>
      <c r="AA344" s="210"/>
      <c r="AB344" s="210"/>
      <c r="AC344" s="210"/>
      <c r="AD344" s="210"/>
      <c r="AE344" s="210"/>
      <c r="AF344" s="210"/>
      <c r="AG344" s="210" t="s">
        <v>129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17"/>
      <c r="B345" s="218"/>
      <c r="C345" s="253" t="s">
        <v>153</v>
      </c>
      <c r="D345" s="222"/>
      <c r="E345" s="223">
        <v>0.30734</v>
      </c>
      <c r="F345" s="219"/>
      <c r="G345" s="219"/>
      <c r="H345" s="219"/>
      <c r="I345" s="219"/>
      <c r="J345" s="219"/>
      <c r="K345" s="219"/>
      <c r="L345" s="219"/>
      <c r="M345" s="219"/>
      <c r="N345" s="219"/>
      <c r="O345" s="219"/>
      <c r="P345" s="219"/>
      <c r="Q345" s="219"/>
      <c r="R345" s="219"/>
      <c r="S345" s="219"/>
      <c r="T345" s="219"/>
      <c r="U345" s="219"/>
      <c r="V345" s="219"/>
      <c r="W345" s="219"/>
      <c r="X345" s="210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129</v>
      </c>
      <c r="AH345" s="210">
        <v>1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1" x14ac:dyDescent="0.2">
      <c r="A346" s="217"/>
      <c r="B346" s="218"/>
      <c r="C346" s="252"/>
      <c r="D346" s="243"/>
      <c r="E346" s="243"/>
      <c r="F346" s="243"/>
      <c r="G346" s="243"/>
      <c r="H346" s="219"/>
      <c r="I346" s="219"/>
      <c r="J346" s="219"/>
      <c r="K346" s="219"/>
      <c r="L346" s="219"/>
      <c r="M346" s="219"/>
      <c r="N346" s="219"/>
      <c r="O346" s="219"/>
      <c r="P346" s="219"/>
      <c r="Q346" s="219"/>
      <c r="R346" s="219"/>
      <c r="S346" s="219"/>
      <c r="T346" s="219"/>
      <c r="U346" s="219"/>
      <c r="V346" s="219"/>
      <c r="W346" s="219"/>
      <c r="X346" s="210"/>
      <c r="Y346" s="210"/>
      <c r="Z346" s="210"/>
      <c r="AA346" s="210"/>
      <c r="AB346" s="210"/>
      <c r="AC346" s="210"/>
      <c r="AD346" s="210"/>
      <c r="AE346" s="210"/>
      <c r="AF346" s="210"/>
      <c r="AG346" s="210" t="s">
        <v>133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">
      <c r="A347" s="234">
        <v>53</v>
      </c>
      <c r="B347" s="235" t="s">
        <v>242</v>
      </c>
      <c r="C347" s="249" t="s">
        <v>243</v>
      </c>
      <c r="D347" s="236" t="s">
        <v>244</v>
      </c>
      <c r="E347" s="237">
        <v>351.70000000000005</v>
      </c>
      <c r="F347" s="238"/>
      <c r="G347" s="239">
        <f>ROUND(E347*F347,2)</f>
        <v>0</v>
      </c>
      <c r="H347" s="238"/>
      <c r="I347" s="239">
        <f>ROUND(E347*H347,2)</f>
        <v>0</v>
      </c>
      <c r="J347" s="238"/>
      <c r="K347" s="239">
        <f>ROUND(E347*J347,2)</f>
        <v>0</v>
      </c>
      <c r="L347" s="239">
        <v>21</v>
      </c>
      <c r="M347" s="239">
        <f>G347*(1+L347/100)</f>
        <v>0</v>
      </c>
      <c r="N347" s="239">
        <v>0</v>
      </c>
      <c r="O347" s="239">
        <f>ROUND(E347*N347,2)</f>
        <v>0</v>
      </c>
      <c r="P347" s="239">
        <v>0</v>
      </c>
      <c r="Q347" s="239">
        <f>ROUND(E347*P347,2)</f>
        <v>0</v>
      </c>
      <c r="R347" s="239"/>
      <c r="S347" s="239" t="s">
        <v>238</v>
      </c>
      <c r="T347" s="240" t="s">
        <v>239</v>
      </c>
      <c r="U347" s="219">
        <v>0.25</v>
      </c>
      <c r="V347" s="219">
        <f>ROUND(E347*U347,2)</f>
        <v>87.93</v>
      </c>
      <c r="W347" s="219"/>
      <c r="X347" s="210"/>
      <c r="Y347" s="210"/>
      <c r="Z347" s="210"/>
      <c r="AA347" s="210"/>
      <c r="AB347" s="210"/>
      <c r="AC347" s="210"/>
      <c r="AD347" s="210"/>
      <c r="AE347" s="210"/>
      <c r="AF347" s="210"/>
      <c r="AG347" s="210" t="s">
        <v>125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17"/>
      <c r="B348" s="218"/>
      <c r="C348" s="251" t="s">
        <v>332</v>
      </c>
      <c r="D348" s="220"/>
      <c r="E348" s="221"/>
      <c r="F348" s="219"/>
      <c r="G348" s="219"/>
      <c r="H348" s="219"/>
      <c r="I348" s="219"/>
      <c r="J348" s="219"/>
      <c r="K348" s="219"/>
      <c r="L348" s="219"/>
      <c r="M348" s="219"/>
      <c r="N348" s="219"/>
      <c r="O348" s="219"/>
      <c r="P348" s="219"/>
      <c r="Q348" s="219"/>
      <c r="R348" s="219"/>
      <c r="S348" s="219"/>
      <c r="T348" s="219"/>
      <c r="U348" s="219"/>
      <c r="V348" s="219"/>
      <c r="W348" s="219"/>
      <c r="X348" s="210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129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17"/>
      <c r="B349" s="218"/>
      <c r="C349" s="251" t="s">
        <v>351</v>
      </c>
      <c r="D349" s="220"/>
      <c r="E349" s="221">
        <v>52</v>
      </c>
      <c r="F349" s="219"/>
      <c r="G349" s="219"/>
      <c r="H349" s="219"/>
      <c r="I349" s="219"/>
      <c r="J349" s="219"/>
      <c r="K349" s="219"/>
      <c r="L349" s="219"/>
      <c r="M349" s="219"/>
      <c r="N349" s="219"/>
      <c r="O349" s="219"/>
      <c r="P349" s="219"/>
      <c r="Q349" s="219"/>
      <c r="R349" s="219"/>
      <c r="S349" s="219"/>
      <c r="T349" s="219"/>
      <c r="U349" s="219"/>
      <c r="V349" s="219"/>
      <c r="W349" s="219"/>
      <c r="X349" s="210"/>
      <c r="Y349" s="210"/>
      <c r="Z349" s="210"/>
      <c r="AA349" s="210"/>
      <c r="AB349" s="210"/>
      <c r="AC349" s="210"/>
      <c r="AD349" s="210"/>
      <c r="AE349" s="210"/>
      <c r="AF349" s="210"/>
      <c r="AG349" s="210" t="s">
        <v>129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 x14ac:dyDescent="0.2">
      <c r="A350" s="217"/>
      <c r="B350" s="218"/>
      <c r="C350" s="251" t="s">
        <v>340</v>
      </c>
      <c r="D350" s="220"/>
      <c r="E350" s="221">
        <v>12</v>
      </c>
      <c r="F350" s="219"/>
      <c r="G350" s="219"/>
      <c r="H350" s="219"/>
      <c r="I350" s="219"/>
      <c r="J350" s="219"/>
      <c r="K350" s="219"/>
      <c r="L350" s="219"/>
      <c r="M350" s="219"/>
      <c r="N350" s="219"/>
      <c r="O350" s="219"/>
      <c r="P350" s="219"/>
      <c r="Q350" s="219"/>
      <c r="R350" s="219"/>
      <c r="S350" s="219"/>
      <c r="T350" s="219"/>
      <c r="U350" s="219"/>
      <c r="V350" s="219"/>
      <c r="W350" s="219"/>
      <c r="X350" s="210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129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1" x14ac:dyDescent="0.2">
      <c r="A351" s="217"/>
      <c r="B351" s="218"/>
      <c r="C351" s="251" t="s">
        <v>341</v>
      </c>
      <c r="D351" s="220"/>
      <c r="E351" s="221">
        <v>13.4</v>
      </c>
      <c r="F351" s="219"/>
      <c r="G351" s="219"/>
      <c r="H351" s="219"/>
      <c r="I351" s="219"/>
      <c r="J351" s="219"/>
      <c r="K351" s="219"/>
      <c r="L351" s="219"/>
      <c r="M351" s="219"/>
      <c r="N351" s="219"/>
      <c r="O351" s="219"/>
      <c r="P351" s="219"/>
      <c r="Q351" s="219"/>
      <c r="R351" s="219"/>
      <c r="S351" s="219"/>
      <c r="T351" s="219"/>
      <c r="U351" s="219"/>
      <c r="V351" s="219"/>
      <c r="W351" s="219"/>
      <c r="X351" s="210"/>
      <c r="Y351" s="210"/>
      <c r="Z351" s="210"/>
      <c r="AA351" s="210"/>
      <c r="AB351" s="210"/>
      <c r="AC351" s="210"/>
      <c r="AD351" s="210"/>
      <c r="AE351" s="210"/>
      <c r="AF351" s="210"/>
      <c r="AG351" s="210" t="s">
        <v>129</v>
      </c>
      <c r="AH351" s="210">
        <v>0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17"/>
      <c r="B352" s="218"/>
      <c r="C352" s="251" t="s">
        <v>345</v>
      </c>
      <c r="D352" s="220"/>
      <c r="E352" s="221">
        <v>12</v>
      </c>
      <c r="F352" s="219"/>
      <c r="G352" s="219"/>
      <c r="H352" s="219"/>
      <c r="I352" s="219"/>
      <c r="J352" s="219"/>
      <c r="K352" s="219"/>
      <c r="L352" s="219"/>
      <c r="M352" s="219"/>
      <c r="N352" s="219"/>
      <c r="O352" s="219"/>
      <c r="P352" s="219"/>
      <c r="Q352" s="219"/>
      <c r="R352" s="219"/>
      <c r="S352" s="219"/>
      <c r="T352" s="219"/>
      <c r="U352" s="219"/>
      <c r="V352" s="219"/>
      <c r="W352" s="219"/>
      <c r="X352" s="210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129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">
      <c r="A353" s="217"/>
      <c r="B353" s="218"/>
      <c r="C353" s="251" t="s">
        <v>346</v>
      </c>
      <c r="D353" s="220"/>
      <c r="E353" s="221">
        <v>13.4</v>
      </c>
      <c r="F353" s="219"/>
      <c r="G353" s="219"/>
      <c r="H353" s="219"/>
      <c r="I353" s="219"/>
      <c r="J353" s="219"/>
      <c r="K353" s="219"/>
      <c r="L353" s="219"/>
      <c r="M353" s="219"/>
      <c r="N353" s="219"/>
      <c r="O353" s="219"/>
      <c r="P353" s="219"/>
      <c r="Q353" s="219"/>
      <c r="R353" s="219"/>
      <c r="S353" s="219"/>
      <c r="T353" s="219"/>
      <c r="U353" s="219"/>
      <c r="V353" s="219"/>
      <c r="W353" s="219"/>
      <c r="X353" s="210"/>
      <c r="Y353" s="210"/>
      <c r="Z353" s="210"/>
      <c r="AA353" s="210"/>
      <c r="AB353" s="210"/>
      <c r="AC353" s="210"/>
      <c r="AD353" s="210"/>
      <c r="AE353" s="210"/>
      <c r="AF353" s="210"/>
      <c r="AG353" s="210" t="s">
        <v>129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17"/>
      <c r="B354" s="218"/>
      <c r="C354" s="251" t="s">
        <v>342</v>
      </c>
      <c r="D354" s="220"/>
      <c r="E354" s="221">
        <v>6.7</v>
      </c>
      <c r="F354" s="219"/>
      <c r="G354" s="219"/>
      <c r="H354" s="219"/>
      <c r="I354" s="219"/>
      <c r="J354" s="219"/>
      <c r="K354" s="219"/>
      <c r="L354" s="219"/>
      <c r="M354" s="219"/>
      <c r="N354" s="219"/>
      <c r="O354" s="219"/>
      <c r="P354" s="219"/>
      <c r="Q354" s="219"/>
      <c r="R354" s="219"/>
      <c r="S354" s="219"/>
      <c r="T354" s="219"/>
      <c r="U354" s="219"/>
      <c r="V354" s="219"/>
      <c r="W354" s="219"/>
      <c r="X354" s="210"/>
      <c r="Y354" s="210"/>
      <c r="Z354" s="210"/>
      <c r="AA354" s="210"/>
      <c r="AB354" s="210"/>
      <c r="AC354" s="210"/>
      <c r="AD354" s="210"/>
      <c r="AE354" s="210"/>
      <c r="AF354" s="210"/>
      <c r="AG354" s="210" t="s">
        <v>129</v>
      </c>
      <c r="AH354" s="210">
        <v>0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2">
      <c r="A355" s="217"/>
      <c r="B355" s="218"/>
      <c r="C355" s="251" t="s">
        <v>336</v>
      </c>
      <c r="D355" s="220"/>
      <c r="E355" s="221">
        <v>162.4</v>
      </c>
      <c r="F355" s="219"/>
      <c r="G355" s="219"/>
      <c r="H355" s="219"/>
      <c r="I355" s="219"/>
      <c r="J355" s="219"/>
      <c r="K355" s="219"/>
      <c r="L355" s="219"/>
      <c r="M355" s="219"/>
      <c r="N355" s="219"/>
      <c r="O355" s="219"/>
      <c r="P355" s="219"/>
      <c r="Q355" s="219"/>
      <c r="R355" s="219"/>
      <c r="S355" s="219"/>
      <c r="T355" s="219"/>
      <c r="U355" s="219"/>
      <c r="V355" s="219"/>
      <c r="W355" s="219"/>
      <c r="X355" s="210"/>
      <c r="Y355" s="210"/>
      <c r="Z355" s="210"/>
      <c r="AA355" s="210"/>
      <c r="AB355" s="210"/>
      <c r="AC355" s="210"/>
      <c r="AD355" s="210"/>
      <c r="AE355" s="210"/>
      <c r="AF355" s="210"/>
      <c r="AG355" s="210" t="s">
        <v>129</v>
      </c>
      <c r="AH355" s="210">
        <v>0</v>
      </c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1" x14ac:dyDescent="0.2">
      <c r="A356" s="217"/>
      <c r="B356" s="218"/>
      <c r="C356" s="251" t="s">
        <v>337</v>
      </c>
      <c r="D356" s="220"/>
      <c r="E356" s="221">
        <v>46.2</v>
      </c>
      <c r="F356" s="219"/>
      <c r="G356" s="219"/>
      <c r="H356" s="219"/>
      <c r="I356" s="219"/>
      <c r="J356" s="219"/>
      <c r="K356" s="219"/>
      <c r="L356" s="219"/>
      <c r="M356" s="219"/>
      <c r="N356" s="219"/>
      <c r="O356" s="219"/>
      <c r="P356" s="219"/>
      <c r="Q356" s="219"/>
      <c r="R356" s="219"/>
      <c r="S356" s="219"/>
      <c r="T356" s="219"/>
      <c r="U356" s="219"/>
      <c r="V356" s="219"/>
      <c r="W356" s="219"/>
      <c r="X356" s="210"/>
      <c r="Y356" s="210"/>
      <c r="Z356" s="210"/>
      <c r="AA356" s="210"/>
      <c r="AB356" s="210"/>
      <c r="AC356" s="210"/>
      <c r="AD356" s="210"/>
      <c r="AE356" s="210"/>
      <c r="AF356" s="210"/>
      <c r="AG356" s="210" t="s">
        <v>129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17"/>
      <c r="B357" s="218"/>
      <c r="C357" s="251" t="s">
        <v>333</v>
      </c>
      <c r="D357" s="220"/>
      <c r="E357" s="221">
        <v>33.6</v>
      </c>
      <c r="F357" s="219"/>
      <c r="G357" s="219"/>
      <c r="H357" s="219"/>
      <c r="I357" s="219"/>
      <c r="J357" s="219"/>
      <c r="K357" s="219"/>
      <c r="L357" s="219"/>
      <c r="M357" s="219"/>
      <c r="N357" s="219"/>
      <c r="O357" s="219"/>
      <c r="P357" s="219"/>
      <c r="Q357" s="219"/>
      <c r="R357" s="219"/>
      <c r="S357" s="219"/>
      <c r="T357" s="219"/>
      <c r="U357" s="219"/>
      <c r="V357" s="219"/>
      <c r="W357" s="219"/>
      <c r="X357" s="210"/>
      <c r="Y357" s="210"/>
      <c r="Z357" s="210"/>
      <c r="AA357" s="210"/>
      <c r="AB357" s="210"/>
      <c r="AC357" s="210"/>
      <c r="AD357" s="210"/>
      <c r="AE357" s="210"/>
      <c r="AF357" s="210"/>
      <c r="AG357" s="210" t="s">
        <v>129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17"/>
      <c r="B358" s="218"/>
      <c r="C358" s="252"/>
      <c r="D358" s="243"/>
      <c r="E358" s="243"/>
      <c r="F358" s="243"/>
      <c r="G358" s="243"/>
      <c r="H358" s="219"/>
      <c r="I358" s="219"/>
      <c r="J358" s="219"/>
      <c r="K358" s="219"/>
      <c r="L358" s="219"/>
      <c r="M358" s="219"/>
      <c r="N358" s="219"/>
      <c r="O358" s="219"/>
      <c r="P358" s="219"/>
      <c r="Q358" s="219"/>
      <c r="R358" s="219"/>
      <c r="S358" s="219"/>
      <c r="T358" s="219"/>
      <c r="U358" s="219"/>
      <c r="V358" s="219"/>
      <c r="W358" s="219"/>
      <c r="X358" s="210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133</v>
      </c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">
      <c r="A359" s="234">
        <v>54</v>
      </c>
      <c r="B359" s="235" t="s">
        <v>370</v>
      </c>
      <c r="C359" s="249" t="s">
        <v>371</v>
      </c>
      <c r="D359" s="236" t="s">
        <v>180</v>
      </c>
      <c r="E359" s="237">
        <v>12.5</v>
      </c>
      <c r="F359" s="238"/>
      <c r="G359" s="239">
        <f>ROUND(E359*F359,2)</f>
        <v>0</v>
      </c>
      <c r="H359" s="238"/>
      <c r="I359" s="239">
        <f>ROUND(E359*H359,2)</f>
        <v>0</v>
      </c>
      <c r="J359" s="238"/>
      <c r="K359" s="239">
        <f>ROUND(E359*J359,2)</f>
        <v>0</v>
      </c>
      <c r="L359" s="239">
        <v>21</v>
      </c>
      <c r="M359" s="239">
        <f>G359*(1+L359/100)</f>
        <v>0</v>
      </c>
      <c r="N359" s="239">
        <v>6.5000000000000002E-2</v>
      </c>
      <c r="O359" s="239">
        <f>ROUND(E359*N359,2)</f>
        <v>0.81</v>
      </c>
      <c r="P359" s="239">
        <v>0</v>
      </c>
      <c r="Q359" s="239">
        <f>ROUND(E359*P359,2)</f>
        <v>0</v>
      </c>
      <c r="R359" s="239"/>
      <c r="S359" s="239" t="s">
        <v>238</v>
      </c>
      <c r="T359" s="240" t="s">
        <v>239</v>
      </c>
      <c r="U359" s="219">
        <v>0</v>
      </c>
      <c r="V359" s="219">
        <f>ROUND(E359*U359,2)</f>
        <v>0</v>
      </c>
      <c r="W359" s="219"/>
      <c r="X359" s="210"/>
      <c r="Y359" s="210"/>
      <c r="Z359" s="210"/>
      <c r="AA359" s="210"/>
      <c r="AB359" s="210"/>
      <c r="AC359" s="210"/>
      <c r="AD359" s="210"/>
      <c r="AE359" s="210"/>
      <c r="AF359" s="210"/>
      <c r="AG359" s="210" t="s">
        <v>125</v>
      </c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17"/>
      <c r="B360" s="218"/>
      <c r="C360" s="251" t="s">
        <v>128</v>
      </c>
      <c r="D360" s="220"/>
      <c r="E360" s="221"/>
      <c r="F360" s="219"/>
      <c r="G360" s="219"/>
      <c r="H360" s="219"/>
      <c r="I360" s="219"/>
      <c r="J360" s="219"/>
      <c r="K360" s="219"/>
      <c r="L360" s="219"/>
      <c r="M360" s="219"/>
      <c r="N360" s="219"/>
      <c r="O360" s="219"/>
      <c r="P360" s="219"/>
      <c r="Q360" s="219"/>
      <c r="R360" s="219"/>
      <c r="S360" s="219"/>
      <c r="T360" s="219"/>
      <c r="U360" s="219"/>
      <c r="V360" s="219"/>
      <c r="W360" s="219"/>
      <c r="X360" s="210"/>
      <c r="Y360" s="210"/>
      <c r="Z360" s="210"/>
      <c r="AA360" s="210"/>
      <c r="AB360" s="210"/>
      <c r="AC360" s="210"/>
      <c r="AD360" s="210"/>
      <c r="AE360" s="210"/>
      <c r="AF360" s="210"/>
      <c r="AG360" s="210" t="s">
        <v>129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17"/>
      <c r="B361" s="218"/>
      <c r="C361" s="251" t="s">
        <v>284</v>
      </c>
      <c r="D361" s="220"/>
      <c r="E361" s="221"/>
      <c r="F361" s="219"/>
      <c r="G361" s="219"/>
      <c r="H361" s="219"/>
      <c r="I361" s="219"/>
      <c r="J361" s="219"/>
      <c r="K361" s="219"/>
      <c r="L361" s="219"/>
      <c r="M361" s="219"/>
      <c r="N361" s="219"/>
      <c r="O361" s="219"/>
      <c r="P361" s="219"/>
      <c r="Q361" s="219"/>
      <c r="R361" s="219"/>
      <c r="S361" s="219"/>
      <c r="T361" s="219"/>
      <c r="U361" s="219"/>
      <c r="V361" s="219"/>
      <c r="W361" s="219"/>
      <c r="X361" s="210"/>
      <c r="Y361" s="210"/>
      <c r="Z361" s="210"/>
      <c r="AA361" s="210"/>
      <c r="AB361" s="210"/>
      <c r="AC361" s="210"/>
      <c r="AD361" s="210"/>
      <c r="AE361" s="210"/>
      <c r="AF361" s="210"/>
      <c r="AG361" s="210" t="s">
        <v>129</v>
      </c>
      <c r="AH361" s="210">
        <v>0</v>
      </c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">
      <c r="A362" s="217"/>
      <c r="B362" s="218"/>
      <c r="C362" s="251" t="s">
        <v>372</v>
      </c>
      <c r="D362" s="220"/>
      <c r="E362" s="221">
        <v>12.5</v>
      </c>
      <c r="F362" s="219"/>
      <c r="G362" s="219"/>
      <c r="H362" s="219"/>
      <c r="I362" s="219"/>
      <c r="J362" s="219"/>
      <c r="K362" s="219"/>
      <c r="L362" s="219"/>
      <c r="M362" s="219"/>
      <c r="N362" s="219"/>
      <c r="O362" s="219"/>
      <c r="P362" s="219"/>
      <c r="Q362" s="219"/>
      <c r="R362" s="219"/>
      <c r="S362" s="219"/>
      <c r="T362" s="219"/>
      <c r="U362" s="219"/>
      <c r="V362" s="219"/>
      <c r="W362" s="219"/>
      <c r="X362" s="210"/>
      <c r="Y362" s="210"/>
      <c r="Z362" s="210"/>
      <c r="AA362" s="210"/>
      <c r="AB362" s="210"/>
      <c r="AC362" s="210"/>
      <c r="AD362" s="210"/>
      <c r="AE362" s="210"/>
      <c r="AF362" s="210"/>
      <c r="AG362" s="210" t="s">
        <v>129</v>
      </c>
      <c r="AH362" s="210">
        <v>0</v>
      </c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17"/>
      <c r="B363" s="218"/>
      <c r="C363" s="252"/>
      <c r="D363" s="243"/>
      <c r="E363" s="243"/>
      <c r="F363" s="243"/>
      <c r="G363" s="243"/>
      <c r="H363" s="219"/>
      <c r="I363" s="219"/>
      <c r="J363" s="219"/>
      <c r="K363" s="219"/>
      <c r="L363" s="219"/>
      <c r="M363" s="219"/>
      <c r="N363" s="219"/>
      <c r="O363" s="219"/>
      <c r="P363" s="219"/>
      <c r="Q363" s="219"/>
      <c r="R363" s="219"/>
      <c r="S363" s="219"/>
      <c r="T363" s="219"/>
      <c r="U363" s="219"/>
      <c r="V363" s="219"/>
      <c r="W363" s="219"/>
      <c r="X363" s="210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133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 x14ac:dyDescent="0.2">
      <c r="A364" s="234">
        <v>55</v>
      </c>
      <c r="B364" s="235" t="s">
        <v>373</v>
      </c>
      <c r="C364" s="249" t="s">
        <v>374</v>
      </c>
      <c r="D364" s="236" t="s">
        <v>180</v>
      </c>
      <c r="E364" s="237">
        <v>15.64</v>
      </c>
      <c r="F364" s="238"/>
      <c r="G364" s="239">
        <f>ROUND(E364*F364,2)</f>
        <v>0</v>
      </c>
      <c r="H364" s="238"/>
      <c r="I364" s="239">
        <f>ROUND(E364*H364,2)</f>
        <v>0</v>
      </c>
      <c r="J364" s="238"/>
      <c r="K364" s="239">
        <f>ROUND(E364*J364,2)</f>
        <v>0</v>
      </c>
      <c r="L364" s="239">
        <v>21</v>
      </c>
      <c r="M364" s="239">
        <f>G364*(1+L364/100)</f>
        <v>0</v>
      </c>
      <c r="N364" s="239">
        <v>0.04</v>
      </c>
      <c r="O364" s="239">
        <f>ROUND(E364*N364,2)</f>
        <v>0.63</v>
      </c>
      <c r="P364" s="239">
        <v>0</v>
      </c>
      <c r="Q364" s="239">
        <f>ROUND(E364*P364,2)</f>
        <v>0</v>
      </c>
      <c r="R364" s="239"/>
      <c r="S364" s="239" t="s">
        <v>238</v>
      </c>
      <c r="T364" s="240" t="s">
        <v>239</v>
      </c>
      <c r="U364" s="219">
        <v>0</v>
      </c>
      <c r="V364" s="219">
        <f>ROUND(E364*U364,2)</f>
        <v>0</v>
      </c>
      <c r="W364" s="219"/>
      <c r="X364" s="210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125</v>
      </c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">
      <c r="A365" s="217"/>
      <c r="B365" s="218"/>
      <c r="C365" s="254" t="s">
        <v>514</v>
      </c>
      <c r="D365" s="244"/>
      <c r="E365" s="244"/>
      <c r="F365" s="244"/>
      <c r="G365" s="244"/>
      <c r="H365" s="219"/>
      <c r="I365" s="219"/>
      <c r="J365" s="219"/>
      <c r="K365" s="219"/>
      <c r="L365" s="219"/>
      <c r="M365" s="219"/>
      <c r="N365" s="219"/>
      <c r="O365" s="219"/>
      <c r="P365" s="219"/>
      <c r="Q365" s="219"/>
      <c r="R365" s="219"/>
      <c r="S365" s="219"/>
      <c r="T365" s="219"/>
      <c r="U365" s="219"/>
      <c r="V365" s="219"/>
      <c r="W365" s="219"/>
      <c r="X365" s="210"/>
      <c r="Y365" s="210"/>
      <c r="Z365" s="210"/>
      <c r="AA365" s="210"/>
      <c r="AB365" s="210"/>
      <c r="AC365" s="210"/>
      <c r="AD365" s="210"/>
      <c r="AE365" s="210"/>
      <c r="AF365" s="210"/>
      <c r="AG365" s="210" t="s">
        <v>169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 x14ac:dyDescent="0.2">
      <c r="A366" s="217"/>
      <c r="B366" s="218"/>
      <c r="C366" s="255" t="s">
        <v>515</v>
      </c>
      <c r="D366" s="245"/>
      <c r="E366" s="245"/>
      <c r="F366" s="245"/>
      <c r="G366" s="245"/>
      <c r="H366" s="219"/>
      <c r="I366" s="219"/>
      <c r="J366" s="219"/>
      <c r="K366" s="219"/>
      <c r="L366" s="219"/>
      <c r="M366" s="219"/>
      <c r="N366" s="219"/>
      <c r="O366" s="219"/>
      <c r="P366" s="219"/>
      <c r="Q366" s="219"/>
      <c r="R366" s="219"/>
      <c r="S366" s="219"/>
      <c r="T366" s="219"/>
      <c r="U366" s="219"/>
      <c r="V366" s="219"/>
      <c r="W366" s="219"/>
      <c r="X366" s="210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169</v>
      </c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 x14ac:dyDescent="0.2">
      <c r="A367" s="217"/>
      <c r="B367" s="218"/>
      <c r="C367" s="255" t="s">
        <v>375</v>
      </c>
      <c r="D367" s="245"/>
      <c r="E367" s="245"/>
      <c r="F367" s="245"/>
      <c r="G367" s="245"/>
      <c r="H367" s="219"/>
      <c r="I367" s="219"/>
      <c r="J367" s="219"/>
      <c r="K367" s="219"/>
      <c r="L367" s="219"/>
      <c r="M367" s="219"/>
      <c r="N367" s="219"/>
      <c r="O367" s="219"/>
      <c r="P367" s="219"/>
      <c r="Q367" s="219"/>
      <c r="R367" s="219"/>
      <c r="S367" s="219"/>
      <c r="T367" s="219"/>
      <c r="U367" s="219"/>
      <c r="V367" s="219"/>
      <c r="W367" s="219"/>
      <c r="X367" s="210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169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 x14ac:dyDescent="0.2">
      <c r="A368" s="217"/>
      <c r="B368" s="218"/>
      <c r="C368" s="251" t="s">
        <v>128</v>
      </c>
      <c r="D368" s="220"/>
      <c r="E368" s="221"/>
      <c r="F368" s="219"/>
      <c r="G368" s="219"/>
      <c r="H368" s="219"/>
      <c r="I368" s="219"/>
      <c r="J368" s="219"/>
      <c r="K368" s="219"/>
      <c r="L368" s="219"/>
      <c r="M368" s="219"/>
      <c r="N368" s="219"/>
      <c r="O368" s="219"/>
      <c r="P368" s="219"/>
      <c r="Q368" s="219"/>
      <c r="R368" s="219"/>
      <c r="S368" s="219"/>
      <c r="T368" s="219"/>
      <c r="U368" s="219"/>
      <c r="V368" s="219"/>
      <c r="W368" s="219"/>
      <c r="X368" s="210"/>
      <c r="Y368" s="210"/>
      <c r="Z368" s="210"/>
      <c r="AA368" s="210"/>
      <c r="AB368" s="210"/>
      <c r="AC368" s="210"/>
      <c r="AD368" s="210"/>
      <c r="AE368" s="210"/>
      <c r="AF368" s="210"/>
      <c r="AG368" s="210" t="s">
        <v>129</v>
      </c>
      <c r="AH368" s="210">
        <v>0</v>
      </c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1" x14ac:dyDescent="0.2">
      <c r="A369" s="217"/>
      <c r="B369" s="218"/>
      <c r="C369" s="251" t="s">
        <v>284</v>
      </c>
      <c r="D369" s="220"/>
      <c r="E369" s="221"/>
      <c r="F369" s="219"/>
      <c r="G369" s="219"/>
      <c r="H369" s="219"/>
      <c r="I369" s="219"/>
      <c r="J369" s="219"/>
      <c r="K369" s="219"/>
      <c r="L369" s="219"/>
      <c r="M369" s="219"/>
      <c r="N369" s="219"/>
      <c r="O369" s="219"/>
      <c r="P369" s="219"/>
      <c r="Q369" s="219"/>
      <c r="R369" s="219"/>
      <c r="S369" s="219"/>
      <c r="T369" s="219"/>
      <c r="U369" s="219"/>
      <c r="V369" s="219"/>
      <c r="W369" s="219"/>
      <c r="X369" s="210"/>
      <c r="Y369" s="210"/>
      <c r="Z369" s="210"/>
      <c r="AA369" s="210"/>
      <c r="AB369" s="210"/>
      <c r="AC369" s="210"/>
      <c r="AD369" s="210"/>
      <c r="AE369" s="210"/>
      <c r="AF369" s="210"/>
      <c r="AG369" s="210" t="s">
        <v>129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">
      <c r="A370" s="217"/>
      <c r="B370" s="218"/>
      <c r="C370" s="251" t="s">
        <v>376</v>
      </c>
      <c r="D370" s="220"/>
      <c r="E370" s="221">
        <v>3.74</v>
      </c>
      <c r="F370" s="219"/>
      <c r="G370" s="219"/>
      <c r="H370" s="219"/>
      <c r="I370" s="219"/>
      <c r="J370" s="219"/>
      <c r="K370" s="219"/>
      <c r="L370" s="219"/>
      <c r="M370" s="219"/>
      <c r="N370" s="219"/>
      <c r="O370" s="219"/>
      <c r="P370" s="219"/>
      <c r="Q370" s="219"/>
      <c r="R370" s="219"/>
      <c r="S370" s="219"/>
      <c r="T370" s="219"/>
      <c r="U370" s="219"/>
      <c r="V370" s="219"/>
      <c r="W370" s="219"/>
      <c r="X370" s="210"/>
      <c r="Y370" s="210"/>
      <c r="Z370" s="210"/>
      <c r="AA370" s="210"/>
      <c r="AB370" s="210"/>
      <c r="AC370" s="210"/>
      <c r="AD370" s="210"/>
      <c r="AE370" s="210"/>
      <c r="AF370" s="210"/>
      <c r="AG370" s="210" t="s">
        <v>129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">
      <c r="A371" s="217"/>
      <c r="B371" s="218"/>
      <c r="C371" s="251" t="s">
        <v>377</v>
      </c>
      <c r="D371" s="220"/>
      <c r="E371" s="221">
        <v>4.25</v>
      </c>
      <c r="F371" s="219"/>
      <c r="G371" s="219"/>
      <c r="H371" s="219"/>
      <c r="I371" s="219"/>
      <c r="J371" s="219"/>
      <c r="K371" s="219"/>
      <c r="L371" s="219"/>
      <c r="M371" s="219"/>
      <c r="N371" s="219"/>
      <c r="O371" s="219"/>
      <c r="P371" s="219"/>
      <c r="Q371" s="219"/>
      <c r="R371" s="219"/>
      <c r="S371" s="219"/>
      <c r="T371" s="219"/>
      <c r="U371" s="219"/>
      <c r="V371" s="219"/>
      <c r="W371" s="219"/>
      <c r="X371" s="210"/>
      <c r="Y371" s="210"/>
      <c r="Z371" s="210"/>
      <c r="AA371" s="210"/>
      <c r="AB371" s="210"/>
      <c r="AC371" s="210"/>
      <c r="AD371" s="210"/>
      <c r="AE371" s="210"/>
      <c r="AF371" s="210"/>
      <c r="AG371" s="210" t="s">
        <v>129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2">
      <c r="A372" s="217"/>
      <c r="B372" s="218"/>
      <c r="C372" s="251" t="s">
        <v>378</v>
      </c>
      <c r="D372" s="220"/>
      <c r="E372" s="221">
        <v>7.65</v>
      </c>
      <c r="F372" s="219"/>
      <c r="G372" s="219"/>
      <c r="H372" s="219"/>
      <c r="I372" s="219"/>
      <c r="J372" s="219"/>
      <c r="K372" s="219"/>
      <c r="L372" s="219"/>
      <c r="M372" s="219"/>
      <c r="N372" s="219"/>
      <c r="O372" s="219"/>
      <c r="P372" s="219"/>
      <c r="Q372" s="219"/>
      <c r="R372" s="219"/>
      <c r="S372" s="219"/>
      <c r="T372" s="219"/>
      <c r="U372" s="219"/>
      <c r="V372" s="219"/>
      <c r="W372" s="219"/>
      <c r="X372" s="210"/>
      <c r="Y372" s="210"/>
      <c r="Z372" s="210"/>
      <c r="AA372" s="210"/>
      <c r="AB372" s="210"/>
      <c r="AC372" s="210"/>
      <c r="AD372" s="210"/>
      <c r="AE372" s="210"/>
      <c r="AF372" s="210"/>
      <c r="AG372" s="210" t="s">
        <v>129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17"/>
      <c r="B373" s="218"/>
      <c r="C373" s="252"/>
      <c r="D373" s="243"/>
      <c r="E373" s="243"/>
      <c r="F373" s="243"/>
      <c r="G373" s="243"/>
      <c r="H373" s="219"/>
      <c r="I373" s="219"/>
      <c r="J373" s="219"/>
      <c r="K373" s="219"/>
      <c r="L373" s="219"/>
      <c r="M373" s="219"/>
      <c r="N373" s="219"/>
      <c r="O373" s="219"/>
      <c r="P373" s="219"/>
      <c r="Q373" s="219"/>
      <c r="R373" s="219"/>
      <c r="S373" s="219"/>
      <c r="T373" s="219"/>
      <c r="U373" s="219"/>
      <c r="V373" s="219"/>
      <c r="W373" s="219"/>
      <c r="X373" s="210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133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">
      <c r="A374" s="234">
        <v>56</v>
      </c>
      <c r="B374" s="235" t="s">
        <v>379</v>
      </c>
      <c r="C374" s="249" t="s">
        <v>380</v>
      </c>
      <c r="D374" s="236" t="s">
        <v>180</v>
      </c>
      <c r="E374" s="237">
        <v>12.5</v>
      </c>
      <c r="F374" s="238"/>
      <c r="G374" s="239">
        <f>ROUND(E374*F374,2)</f>
        <v>0</v>
      </c>
      <c r="H374" s="238"/>
      <c r="I374" s="239">
        <f>ROUND(E374*H374,2)</f>
        <v>0</v>
      </c>
      <c r="J374" s="238"/>
      <c r="K374" s="239">
        <f>ROUND(E374*J374,2)</f>
        <v>0</v>
      </c>
      <c r="L374" s="239">
        <v>21</v>
      </c>
      <c r="M374" s="239">
        <f>G374*(1+L374/100)</f>
        <v>0</v>
      </c>
      <c r="N374" s="239">
        <v>0.1</v>
      </c>
      <c r="O374" s="239">
        <f>ROUND(E374*N374,2)</f>
        <v>1.25</v>
      </c>
      <c r="P374" s="239">
        <v>0</v>
      </c>
      <c r="Q374" s="239">
        <f>ROUND(E374*P374,2)</f>
        <v>0</v>
      </c>
      <c r="R374" s="239"/>
      <c r="S374" s="239" t="s">
        <v>238</v>
      </c>
      <c r="T374" s="240" t="s">
        <v>239</v>
      </c>
      <c r="U374" s="219">
        <v>0</v>
      </c>
      <c r="V374" s="219">
        <f>ROUND(E374*U374,2)</f>
        <v>0</v>
      </c>
      <c r="W374" s="219"/>
      <c r="X374" s="210"/>
      <c r="Y374" s="210"/>
      <c r="Z374" s="210"/>
      <c r="AA374" s="210"/>
      <c r="AB374" s="210"/>
      <c r="AC374" s="210"/>
      <c r="AD374" s="210"/>
      <c r="AE374" s="210"/>
      <c r="AF374" s="210"/>
      <c r="AG374" s="210" t="s">
        <v>125</v>
      </c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1" x14ac:dyDescent="0.2">
      <c r="A375" s="217"/>
      <c r="B375" s="218"/>
      <c r="C375" s="254" t="s">
        <v>381</v>
      </c>
      <c r="D375" s="244"/>
      <c r="E375" s="244"/>
      <c r="F375" s="244"/>
      <c r="G375" s="244"/>
      <c r="H375" s="219"/>
      <c r="I375" s="219"/>
      <c r="J375" s="219"/>
      <c r="K375" s="219"/>
      <c r="L375" s="219"/>
      <c r="M375" s="219"/>
      <c r="N375" s="219"/>
      <c r="O375" s="219"/>
      <c r="P375" s="219"/>
      <c r="Q375" s="219"/>
      <c r="R375" s="219"/>
      <c r="S375" s="219"/>
      <c r="T375" s="219"/>
      <c r="U375" s="219"/>
      <c r="V375" s="219"/>
      <c r="W375" s="219"/>
      <c r="X375" s="210"/>
      <c r="Y375" s="210"/>
      <c r="Z375" s="210"/>
      <c r="AA375" s="210"/>
      <c r="AB375" s="210"/>
      <c r="AC375" s="210"/>
      <c r="AD375" s="210"/>
      <c r="AE375" s="210"/>
      <c r="AF375" s="210"/>
      <c r="AG375" s="210" t="s">
        <v>169</v>
      </c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1" x14ac:dyDescent="0.2">
      <c r="A376" s="217"/>
      <c r="B376" s="218"/>
      <c r="C376" s="255" t="s">
        <v>382</v>
      </c>
      <c r="D376" s="245"/>
      <c r="E376" s="245"/>
      <c r="F376" s="245"/>
      <c r="G376" s="245"/>
      <c r="H376" s="219"/>
      <c r="I376" s="219"/>
      <c r="J376" s="219"/>
      <c r="K376" s="219"/>
      <c r="L376" s="219"/>
      <c r="M376" s="219"/>
      <c r="N376" s="219"/>
      <c r="O376" s="219"/>
      <c r="P376" s="219"/>
      <c r="Q376" s="219"/>
      <c r="R376" s="219"/>
      <c r="S376" s="219"/>
      <c r="T376" s="219"/>
      <c r="U376" s="219"/>
      <c r="V376" s="219"/>
      <c r="W376" s="219"/>
      <c r="X376" s="210"/>
      <c r="Y376" s="210"/>
      <c r="Z376" s="210"/>
      <c r="AA376" s="210"/>
      <c r="AB376" s="210"/>
      <c r="AC376" s="210"/>
      <c r="AD376" s="210"/>
      <c r="AE376" s="210"/>
      <c r="AF376" s="210"/>
      <c r="AG376" s="210" t="s">
        <v>169</v>
      </c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1" x14ac:dyDescent="0.2">
      <c r="A377" s="217"/>
      <c r="B377" s="218"/>
      <c r="C377" s="251" t="s">
        <v>128</v>
      </c>
      <c r="D377" s="220"/>
      <c r="E377" s="221"/>
      <c r="F377" s="219"/>
      <c r="G377" s="219"/>
      <c r="H377" s="219"/>
      <c r="I377" s="219"/>
      <c r="J377" s="219"/>
      <c r="K377" s="219"/>
      <c r="L377" s="219"/>
      <c r="M377" s="219"/>
      <c r="N377" s="219"/>
      <c r="O377" s="219"/>
      <c r="P377" s="219"/>
      <c r="Q377" s="219"/>
      <c r="R377" s="219"/>
      <c r="S377" s="219"/>
      <c r="T377" s="219"/>
      <c r="U377" s="219"/>
      <c r="V377" s="219"/>
      <c r="W377" s="219"/>
      <c r="X377" s="210"/>
      <c r="Y377" s="210"/>
      <c r="Z377" s="210"/>
      <c r="AA377" s="210"/>
      <c r="AB377" s="210"/>
      <c r="AC377" s="210"/>
      <c r="AD377" s="210"/>
      <c r="AE377" s="210"/>
      <c r="AF377" s="210"/>
      <c r="AG377" s="210" t="s">
        <v>129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">
      <c r="A378" s="217"/>
      <c r="B378" s="218"/>
      <c r="C378" s="251" t="s">
        <v>284</v>
      </c>
      <c r="D378" s="220"/>
      <c r="E378" s="221"/>
      <c r="F378" s="219"/>
      <c r="G378" s="219"/>
      <c r="H378" s="219"/>
      <c r="I378" s="219"/>
      <c r="J378" s="219"/>
      <c r="K378" s="219"/>
      <c r="L378" s="219"/>
      <c r="M378" s="219"/>
      <c r="N378" s="219"/>
      <c r="O378" s="219"/>
      <c r="P378" s="219"/>
      <c r="Q378" s="219"/>
      <c r="R378" s="219"/>
      <c r="S378" s="219"/>
      <c r="T378" s="219"/>
      <c r="U378" s="219"/>
      <c r="V378" s="219"/>
      <c r="W378" s="219"/>
      <c r="X378" s="210"/>
      <c r="Y378" s="210"/>
      <c r="Z378" s="210"/>
      <c r="AA378" s="210"/>
      <c r="AB378" s="210"/>
      <c r="AC378" s="210"/>
      <c r="AD378" s="210"/>
      <c r="AE378" s="210"/>
      <c r="AF378" s="210"/>
      <c r="AG378" s="210" t="s">
        <v>129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">
      <c r="A379" s="217"/>
      <c r="B379" s="218"/>
      <c r="C379" s="251" t="s">
        <v>383</v>
      </c>
      <c r="D379" s="220"/>
      <c r="E379" s="221">
        <v>12.5</v>
      </c>
      <c r="F379" s="219"/>
      <c r="G379" s="219"/>
      <c r="H379" s="219"/>
      <c r="I379" s="219"/>
      <c r="J379" s="219"/>
      <c r="K379" s="219"/>
      <c r="L379" s="219"/>
      <c r="M379" s="219"/>
      <c r="N379" s="219"/>
      <c r="O379" s="219"/>
      <c r="P379" s="219"/>
      <c r="Q379" s="219"/>
      <c r="R379" s="219"/>
      <c r="S379" s="219"/>
      <c r="T379" s="219"/>
      <c r="U379" s="219"/>
      <c r="V379" s="219"/>
      <c r="W379" s="219"/>
      <c r="X379" s="210"/>
      <c r="Y379" s="210"/>
      <c r="Z379" s="210"/>
      <c r="AA379" s="210"/>
      <c r="AB379" s="210"/>
      <c r="AC379" s="210"/>
      <c r="AD379" s="210"/>
      <c r="AE379" s="210"/>
      <c r="AF379" s="210"/>
      <c r="AG379" s="210" t="s">
        <v>129</v>
      </c>
      <c r="AH379" s="210">
        <v>0</v>
      </c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 x14ac:dyDescent="0.2">
      <c r="A380" s="217"/>
      <c r="B380" s="218"/>
      <c r="C380" s="252"/>
      <c r="D380" s="243"/>
      <c r="E380" s="243"/>
      <c r="F380" s="243"/>
      <c r="G380" s="243"/>
      <c r="H380" s="219"/>
      <c r="I380" s="219"/>
      <c r="J380" s="219"/>
      <c r="K380" s="219"/>
      <c r="L380" s="219"/>
      <c r="M380" s="219"/>
      <c r="N380" s="219"/>
      <c r="O380" s="219"/>
      <c r="P380" s="219"/>
      <c r="Q380" s="219"/>
      <c r="R380" s="219"/>
      <c r="S380" s="219"/>
      <c r="T380" s="219"/>
      <c r="U380" s="219"/>
      <c r="V380" s="219"/>
      <c r="W380" s="219"/>
      <c r="X380" s="210"/>
      <c r="Y380" s="210"/>
      <c r="Z380" s="210"/>
      <c r="AA380" s="210"/>
      <c r="AB380" s="210"/>
      <c r="AC380" s="210"/>
      <c r="AD380" s="210"/>
      <c r="AE380" s="210"/>
      <c r="AF380" s="210"/>
      <c r="AG380" s="210" t="s">
        <v>133</v>
      </c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1" x14ac:dyDescent="0.2">
      <c r="A381" s="234">
        <v>57</v>
      </c>
      <c r="B381" s="235" t="s">
        <v>246</v>
      </c>
      <c r="C381" s="249" t="s">
        <v>247</v>
      </c>
      <c r="D381" s="236" t="s">
        <v>122</v>
      </c>
      <c r="E381" s="237">
        <v>9.1630000000000003</v>
      </c>
      <c r="F381" s="238"/>
      <c r="G381" s="239">
        <f>ROUND(E381*F381,2)</f>
        <v>0</v>
      </c>
      <c r="H381" s="238"/>
      <c r="I381" s="239">
        <f>ROUND(E381*H381,2)</f>
        <v>0</v>
      </c>
      <c r="J381" s="238"/>
      <c r="K381" s="239">
        <f>ROUND(E381*J381,2)</f>
        <v>0</v>
      </c>
      <c r="L381" s="239">
        <v>21</v>
      </c>
      <c r="M381" s="239">
        <f>G381*(1+L381/100)</f>
        <v>0</v>
      </c>
      <c r="N381" s="239">
        <v>0.65</v>
      </c>
      <c r="O381" s="239">
        <f>ROUND(E381*N381,2)</f>
        <v>5.96</v>
      </c>
      <c r="P381" s="239">
        <v>0</v>
      </c>
      <c r="Q381" s="239">
        <f>ROUND(E381*P381,2)</f>
        <v>0</v>
      </c>
      <c r="R381" s="239" t="s">
        <v>248</v>
      </c>
      <c r="S381" s="239" t="s">
        <v>124</v>
      </c>
      <c r="T381" s="240" t="s">
        <v>124</v>
      </c>
      <c r="U381" s="219">
        <v>0</v>
      </c>
      <c r="V381" s="219">
        <f>ROUND(E381*U381,2)</f>
        <v>0</v>
      </c>
      <c r="W381" s="219"/>
      <c r="X381" s="210"/>
      <c r="Y381" s="210"/>
      <c r="Z381" s="210"/>
      <c r="AA381" s="210"/>
      <c r="AB381" s="210"/>
      <c r="AC381" s="210"/>
      <c r="AD381" s="210"/>
      <c r="AE381" s="210"/>
      <c r="AF381" s="210"/>
      <c r="AG381" s="210" t="s">
        <v>249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1" x14ac:dyDescent="0.2">
      <c r="A382" s="217"/>
      <c r="B382" s="218"/>
      <c r="C382" s="254" t="s">
        <v>250</v>
      </c>
      <c r="D382" s="244"/>
      <c r="E382" s="244"/>
      <c r="F382" s="244"/>
      <c r="G382" s="244"/>
      <c r="H382" s="219"/>
      <c r="I382" s="219"/>
      <c r="J382" s="219"/>
      <c r="K382" s="219"/>
      <c r="L382" s="219"/>
      <c r="M382" s="219"/>
      <c r="N382" s="219"/>
      <c r="O382" s="219"/>
      <c r="P382" s="219"/>
      <c r="Q382" s="219"/>
      <c r="R382" s="219"/>
      <c r="S382" s="219"/>
      <c r="T382" s="219"/>
      <c r="U382" s="219"/>
      <c r="V382" s="219"/>
      <c r="W382" s="219"/>
      <c r="X382" s="210"/>
      <c r="Y382" s="210"/>
      <c r="Z382" s="210"/>
      <c r="AA382" s="210"/>
      <c r="AB382" s="210"/>
      <c r="AC382" s="210"/>
      <c r="AD382" s="210"/>
      <c r="AE382" s="210"/>
      <c r="AF382" s="210"/>
      <c r="AG382" s="210" t="s">
        <v>169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2">
      <c r="A383" s="217"/>
      <c r="B383" s="218"/>
      <c r="C383" s="255" t="s">
        <v>251</v>
      </c>
      <c r="D383" s="245"/>
      <c r="E383" s="245"/>
      <c r="F383" s="245"/>
      <c r="G383" s="245"/>
      <c r="H383" s="219"/>
      <c r="I383" s="219"/>
      <c r="J383" s="219"/>
      <c r="K383" s="219"/>
      <c r="L383" s="219"/>
      <c r="M383" s="219"/>
      <c r="N383" s="219"/>
      <c r="O383" s="219"/>
      <c r="P383" s="219"/>
      <c r="Q383" s="219"/>
      <c r="R383" s="219"/>
      <c r="S383" s="219"/>
      <c r="T383" s="219"/>
      <c r="U383" s="219"/>
      <c r="V383" s="219"/>
      <c r="W383" s="219"/>
      <c r="X383" s="210"/>
      <c r="Y383" s="210"/>
      <c r="Z383" s="210"/>
      <c r="AA383" s="210"/>
      <c r="AB383" s="210"/>
      <c r="AC383" s="210"/>
      <c r="AD383" s="210"/>
      <c r="AE383" s="210"/>
      <c r="AF383" s="210"/>
      <c r="AG383" s="210" t="s">
        <v>169</v>
      </c>
      <c r="AH383" s="210"/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1" x14ac:dyDescent="0.2">
      <c r="A384" s="217"/>
      <c r="B384" s="218"/>
      <c r="C384" s="251" t="s">
        <v>384</v>
      </c>
      <c r="D384" s="220"/>
      <c r="E384" s="221"/>
      <c r="F384" s="219"/>
      <c r="G384" s="219"/>
      <c r="H384" s="219"/>
      <c r="I384" s="219"/>
      <c r="J384" s="219"/>
      <c r="K384" s="219"/>
      <c r="L384" s="219"/>
      <c r="M384" s="219"/>
      <c r="N384" s="219"/>
      <c r="O384" s="219"/>
      <c r="P384" s="219"/>
      <c r="Q384" s="219"/>
      <c r="R384" s="219"/>
      <c r="S384" s="219"/>
      <c r="T384" s="219"/>
      <c r="U384" s="219"/>
      <c r="V384" s="219"/>
      <c r="W384" s="219"/>
      <c r="X384" s="210"/>
      <c r="Y384" s="210"/>
      <c r="Z384" s="210"/>
      <c r="AA384" s="210"/>
      <c r="AB384" s="210"/>
      <c r="AC384" s="210"/>
      <c r="AD384" s="210"/>
      <c r="AE384" s="210"/>
      <c r="AF384" s="210"/>
      <c r="AG384" s="210" t="s">
        <v>129</v>
      </c>
      <c r="AH384" s="210">
        <v>0</v>
      </c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1" x14ac:dyDescent="0.2">
      <c r="A385" s="217"/>
      <c r="B385" s="218"/>
      <c r="C385" s="251" t="s">
        <v>332</v>
      </c>
      <c r="D385" s="220"/>
      <c r="E385" s="221"/>
      <c r="F385" s="219"/>
      <c r="G385" s="219"/>
      <c r="H385" s="219"/>
      <c r="I385" s="219"/>
      <c r="J385" s="219"/>
      <c r="K385" s="219"/>
      <c r="L385" s="219"/>
      <c r="M385" s="219"/>
      <c r="N385" s="219"/>
      <c r="O385" s="219"/>
      <c r="P385" s="219"/>
      <c r="Q385" s="219"/>
      <c r="R385" s="219"/>
      <c r="S385" s="219"/>
      <c r="T385" s="219"/>
      <c r="U385" s="219"/>
      <c r="V385" s="219"/>
      <c r="W385" s="219"/>
      <c r="X385" s="210"/>
      <c r="Y385" s="210"/>
      <c r="Z385" s="210"/>
      <c r="AA385" s="210"/>
      <c r="AB385" s="210"/>
      <c r="AC385" s="210"/>
      <c r="AD385" s="210"/>
      <c r="AE385" s="210"/>
      <c r="AF385" s="210"/>
      <c r="AG385" s="210" t="s">
        <v>129</v>
      </c>
      <c r="AH385" s="210">
        <v>0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">
      <c r="A386" s="217"/>
      <c r="B386" s="218"/>
      <c r="C386" s="251" t="s">
        <v>360</v>
      </c>
      <c r="D386" s="220"/>
      <c r="E386" s="221">
        <v>2.75</v>
      </c>
      <c r="F386" s="219"/>
      <c r="G386" s="219"/>
      <c r="H386" s="219"/>
      <c r="I386" s="219"/>
      <c r="J386" s="219"/>
      <c r="K386" s="219"/>
      <c r="L386" s="219"/>
      <c r="M386" s="219"/>
      <c r="N386" s="219"/>
      <c r="O386" s="219"/>
      <c r="P386" s="219"/>
      <c r="Q386" s="219"/>
      <c r="R386" s="219"/>
      <c r="S386" s="219"/>
      <c r="T386" s="219"/>
      <c r="U386" s="219"/>
      <c r="V386" s="219"/>
      <c r="W386" s="219"/>
      <c r="X386" s="210"/>
      <c r="Y386" s="210"/>
      <c r="Z386" s="210"/>
      <c r="AA386" s="210"/>
      <c r="AB386" s="210"/>
      <c r="AC386" s="210"/>
      <c r="AD386" s="210"/>
      <c r="AE386" s="210"/>
      <c r="AF386" s="210"/>
      <c r="AG386" s="210" t="s">
        <v>129</v>
      </c>
      <c r="AH386" s="210">
        <v>0</v>
      </c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">
      <c r="A387" s="217"/>
      <c r="B387" s="218"/>
      <c r="C387" s="251" t="s">
        <v>361</v>
      </c>
      <c r="D387" s="220"/>
      <c r="E387" s="221">
        <v>0.38500000000000001</v>
      </c>
      <c r="F387" s="219"/>
      <c r="G387" s="219"/>
      <c r="H387" s="219"/>
      <c r="I387" s="219"/>
      <c r="J387" s="219"/>
      <c r="K387" s="219"/>
      <c r="L387" s="219"/>
      <c r="M387" s="219"/>
      <c r="N387" s="219"/>
      <c r="O387" s="219"/>
      <c r="P387" s="219"/>
      <c r="Q387" s="219"/>
      <c r="R387" s="219"/>
      <c r="S387" s="219"/>
      <c r="T387" s="219"/>
      <c r="U387" s="219"/>
      <c r="V387" s="219"/>
      <c r="W387" s="219"/>
      <c r="X387" s="210"/>
      <c r="Y387" s="210"/>
      <c r="Z387" s="210"/>
      <c r="AA387" s="210"/>
      <c r="AB387" s="210"/>
      <c r="AC387" s="210"/>
      <c r="AD387" s="210"/>
      <c r="AE387" s="210"/>
      <c r="AF387" s="210"/>
      <c r="AG387" s="210" t="s">
        <v>129</v>
      </c>
      <c r="AH387" s="210">
        <v>0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">
      <c r="A388" s="217"/>
      <c r="B388" s="218"/>
      <c r="C388" s="251" t="s">
        <v>362</v>
      </c>
      <c r="D388" s="220"/>
      <c r="E388" s="221">
        <v>0.42900000000000005</v>
      </c>
      <c r="F388" s="219"/>
      <c r="G388" s="219"/>
      <c r="H388" s="219"/>
      <c r="I388" s="219"/>
      <c r="J388" s="219"/>
      <c r="K388" s="219"/>
      <c r="L388" s="219"/>
      <c r="M388" s="219"/>
      <c r="N388" s="219"/>
      <c r="O388" s="219"/>
      <c r="P388" s="219"/>
      <c r="Q388" s="219"/>
      <c r="R388" s="219"/>
      <c r="S388" s="219"/>
      <c r="T388" s="219"/>
      <c r="U388" s="219"/>
      <c r="V388" s="219"/>
      <c r="W388" s="219"/>
      <c r="X388" s="210"/>
      <c r="Y388" s="210"/>
      <c r="Z388" s="210"/>
      <c r="AA388" s="210"/>
      <c r="AB388" s="210"/>
      <c r="AC388" s="210"/>
      <c r="AD388" s="210"/>
      <c r="AE388" s="210"/>
      <c r="AF388" s="210"/>
      <c r="AG388" s="210" t="s">
        <v>129</v>
      </c>
      <c r="AH388" s="210">
        <v>0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17"/>
      <c r="B389" s="218"/>
      <c r="C389" s="251" t="s">
        <v>363</v>
      </c>
      <c r="D389" s="220"/>
      <c r="E389" s="221">
        <v>0.41800000000000004</v>
      </c>
      <c r="F389" s="219"/>
      <c r="G389" s="219"/>
      <c r="H389" s="219"/>
      <c r="I389" s="219"/>
      <c r="J389" s="219"/>
      <c r="K389" s="219"/>
      <c r="L389" s="219"/>
      <c r="M389" s="219"/>
      <c r="N389" s="219"/>
      <c r="O389" s="219"/>
      <c r="P389" s="219"/>
      <c r="Q389" s="219"/>
      <c r="R389" s="219"/>
      <c r="S389" s="219"/>
      <c r="T389" s="219"/>
      <c r="U389" s="219"/>
      <c r="V389" s="219"/>
      <c r="W389" s="219"/>
      <c r="X389" s="210"/>
      <c r="Y389" s="210"/>
      <c r="Z389" s="210"/>
      <c r="AA389" s="210"/>
      <c r="AB389" s="210"/>
      <c r="AC389" s="210"/>
      <c r="AD389" s="210"/>
      <c r="AE389" s="210"/>
      <c r="AF389" s="210"/>
      <c r="AG389" s="210" t="s">
        <v>129</v>
      </c>
      <c r="AH389" s="210">
        <v>0</v>
      </c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">
      <c r="A390" s="217"/>
      <c r="B390" s="218"/>
      <c r="C390" s="251" t="s">
        <v>364</v>
      </c>
      <c r="D390" s="220"/>
      <c r="E390" s="221">
        <v>0.51700000000000002</v>
      </c>
      <c r="F390" s="219"/>
      <c r="G390" s="219"/>
      <c r="H390" s="219"/>
      <c r="I390" s="219"/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  <c r="T390" s="219"/>
      <c r="U390" s="219"/>
      <c r="V390" s="219"/>
      <c r="W390" s="219"/>
      <c r="X390" s="210"/>
      <c r="Y390" s="210"/>
      <c r="Z390" s="210"/>
      <c r="AA390" s="210"/>
      <c r="AB390" s="210"/>
      <c r="AC390" s="210"/>
      <c r="AD390" s="210"/>
      <c r="AE390" s="210"/>
      <c r="AF390" s="210"/>
      <c r="AG390" s="210" t="s">
        <v>129</v>
      </c>
      <c r="AH390" s="210">
        <v>0</v>
      </c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1" x14ac:dyDescent="0.2">
      <c r="A391" s="217"/>
      <c r="B391" s="218"/>
      <c r="C391" s="251" t="s">
        <v>365</v>
      </c>
      <c r="D391" s="220"/>
      <c r="E391" s="221">
        <v>0.18700000000000003</v>
      </c>
      <c r="F391" s="219"/>
      <c r="G391" s="219"/>
      <c r="H391" s="219"/>
      <c r="I391" s="219"/>
      <c r="J391" s="219"/>
      <c r="K391" s="219"/>
      <c r="L391" s="219"/>
      <c r="M391" s="219"/>
      <c r="N391" s="219"/>
      <c r="O391" s="219"/>
      <c r="P391" s="219"/>
      <c r="Q391" s="219"/>
      <c r="R391" s="219"/>
      <c r="S391" s="219"/>
      <c r="T391" s="219"/>
      <c r="U391" s="219"/>
      <c r="V391" s="219"/>
      <c r="W391" s="219"/>
      <c r="X391" s="210"/>
      <c r="Y391" s="210"/>
      <c r="Z391" s="210"/>
      <c r="AA391" s="210"/>
      <c r="AB391" s="210"/>
      <c r="AC391" s="210"/>
      <c r="AD391" s="210"/>
      <c r="AE391" s="210"/>
      <c r="AF391" s="210"/>
      <c r="AG391" s="210" t="s">
        <v>129</v>
      </c>
      <c r="AH391" s="210">
        <v>0</v>
      </c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1" x14ac:dyDescent="0.2">
      <c r="A392" s="217"/>
      <c r="B392" s="218"/>
      <c r="C392" s="251" t="s">
        <v>366</v>
      </c>
      <c r="D392" s="220"/>
      <c r="E392" s="221">
        <v>3.0030000000000001</v>
      </c>
      <c r="F392" s="219"/>
      <c r="G392" s="219"/>
      <c r="H392" s="219"/>
      <c r="I392" s="219"/>
      <c r="J392" s="219"/>
      <c r="K392" s="219"/>
      <c r="L392" s="219"/>
      <c r="M392" s="219"/>
      <c r="N392" s="219"/>
      <c r="O392" s="219"/>
      <c r="P392" s="219"/>
      <c r="Q392" s="219"/>
      <c r="R392" s="219"/>
      <c r="S392" s="219"/>
      <c r="T392" s="219"/>
      <c r="U392" s="219"/>
      <c r="V392" s="219"/>
      <c r="W392" s="219"/>
      <c r="X392" s="210"/>
      <c r="Y392" s="210"/>
      <c r="Z392" s="210"/>
      <c r="AA392" s="210"/>
      <c r="AB392" s="210"/>
      <c r="AC392" s="210"/>
      <c r="AD392" s="210"/>
      <c r="AE392" s="210"/>
      <c r="AF392" s="210"/>
      <c r="AG392" s="210" t="s">
        <v>129</v>
      </c>
      <c r="AH392" s="210">
        <v>0</v>
      </c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">
      <c r="A393" s="217"/>
      <c r="B393" s="218"/>
      <c r="C393" s="251" t="s">
        <v>367</v>
      </c>
      <c r="D393" s="220"/>
      <c r="E393" s="221">
        <v>0.8580000000000001</v>
      </c>
      <c r="F393" s="219"/>
      <c r="G393" s="219"/>
      <c r="H393" s="219"/>
      <c r="I393" s="219"/>
      <c r="J393" s="219"/>
      <c r="K393" s="219"/>
      <c r="L393" s="219"/>
      <c r="M393" s="219"/>
      <c r="N393" s="219"/>
      <c r="O393" s="219"/>
      <c r="P393" s="219"/>
      <c r="Q393" s="219"/>
      <c r="R393" s="219"/>
      <c r="S393" s="219"/>
      <c r="T393" s="219"/>
      <c r="U393" s="219"/>
      <c r="V393" s="219"/>
      <c r="W393" s="219"/>
      <c r="X393" s="210"/>
      <c r="Y393" s="210"/>
      <c r="Z393" s="210"/>
      <c r="AA393" s="210"/>
      <c r="AB393" s="210"/>
      <c r="AC393" s="210"/>
      <c r="AD393" s="210"/>
      <c r="AE393" s="210"/>
      <c r="AF393" s="210"/>
      <c r="AG393" s="210" t="s">
        <v>129</v>
      </c>
      <c r="AH393" s="210">
        <v>0</v>
      </c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17"/>
      <c r="B394" s="218"/>
      <c r="C394" s="251" t="s">
        <v>368</v>
      </c>
      <c r="D394" s="220"/>
      <c r="E394" s="221">
        <v>0.6160000000000001</v>
      </c>
      <c r="F394" s="219"/>
      <c r="G394" s="219"/>
      <c r="H394" s="219"/>
      <c r="I394" s="219"/>
      <c r="J394" s="219"/>
      <c r="K394" s="219"/>
      <c r="L394" s="219"/>
      <c r="M394" s="219"/>
      <c r="N394" s="219"/>
      <c r="O394" s="219"/>
      <c r="P394" s="219"/>
      <c r="Q394" s="219"/>
      <c r="R394" s="219"/>
      <c r="S394" s="219"/>
      <c r="T394" s="219"/>
      <c r="U394" s="219"/>
      <c r="V394" s="219"/>
      <c r="W394" s="219"/>
      <c r="X394" s="210"/>
      <c r="Y394" s="210"/>
      <c r="Z394" s="210"/>
      <c r="AA394" s="210"/>
      <c r="AB394" s="210"/>
      <c r="AC394" s="210"/>
      <c r="AD394" s="210"/>
      <c r="AE394" s="210"/>
      <c r="AF394" s="210"/>
      <c r="AG394" s="210" t="s">
        <v>129</v>
      </c>
      <c r="AH394" s="210">
        <v>0</v>
      </c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1" x14ac:dyDescent="0.2">
      <c r="A395" s="217"/>
      <c r="B395" s="218"/>
      <c r="C395" s="252"/>
      <c r="D395" s="243"/>
      <c r="E395" s="243"/>
      <c r="F395" s="243"/>
      <c r="G395" s="243"/>
      <c r="H395" s="219"/>
      <c r="I395" s="219"/>
      <c r="J395" s="219"/>
      <c r="K395" s="219"/>
      <c r="L395" s="219"/>
      <c r="M395" s="219"/>
      <c r="N395" s="219"/>
      <c r="O395" s="219"/>
      <c r="P395" s="219"/>
      <c r="Q395" s="219"/>
      <c r="R395" s="219"/>
      <c r="S395" s="219"/>
      <c r="T395" s="219"/>
      <c r="U395" s="219"/>
      <c r="V395" s="219"/>
      <c r="W395" s="219"/>
      <c r="X395" s="210"/>
      <c r="Y395" s="210"/>
      <c r="Z395" s="210"/>
      <c r="AA395" s="210"/>
      <c r="AB395" s="210"/>
      <c r="AC395" s="210"/>
      <c r="AD395" s="210"/>
      <c r="AE395" s="210"/>
      <c r="AF395" s="210"/>
      <c r="AG395" s="210" t="s">
        <v>133</v>
      </c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">
      <c r="A396" s="234">
        <v>58</v>
      </c>
      <c r="B396" s="235" t="s">
        <v>385</v>
      </c>
      <c r="C396" s="249" t="s">
        <v>386</v>
      </c>
      <c r="D396" s="236" t="s">
        <v>122</v>
      </c>
      <c r="E396" s="237">
        <v>0.30734</v>
      </c>
      <c r="F396" s="238"/>
      <c r="G396" s="239">
        <f>ROUND(E396*F396,2)</f>
        <v>0</v>
      </c>
      <c r="H396" s="238"/>
      <c r="I396" s="239">
        <f>ROUND(E396*H396,2)</f>
        <v>0</v>
      </c>
      <c r="J396" s="238"/>
      <c r="K396" s="239">
        <f>ROUND(E396*J396,2)</f>
        <v>0</v>
      </c>
      <c r="L396" s="239">
        <v>21</v>
      </c>
      <c r="M396" s="239">
        <f>G396*(1+L396/100)</f>
        <v>0</v>
      </c>
      <c r="N396" s="239">
        <v>0.55000000000000004</v>
      </c>
      <c r="O396" s="239">
        <f>ROUND(E396*N396,2)</f>
        <v>0.17</v>
      </c>
      <c r="P396" s="239">
        <v>0</v>
      </c>
      <c r="Q396" s="239">
        <f>ROUND(E396*P396,2)</f>
        <v>0</v>
      </c>
      <c r="R396" s="239"/>
      <c r="S396" s="239" t="s">
        <v>238</v>
      </c>
      <c r="T396" s="240" t="s">
        <v>124</v>
      </c>
      <c r="U396" s="219">
        <v>0</v>
      </c>
      <c r="V396" s="219">
        <f>ROUND(E396*U396,2)</f>
        <v>0</v>
      </c>
      <c r="W396" s="219"/>
      <c r="X396" s="210"/>
      <c r="Y396" s="210"/>
      <c r="Z396" s="210"/>
      <c r="AA396" s="210"/>
      <c r="AB396" s="210"/>
      <c r="AC396" s="210"/>
      <c r="AD396" s="210"/>
      <c r="AE396" s="210"/>
      <c r="AF396" s="210"/>
      <c r="AG396" s="210" t="s">
        <v>249</v>
      </c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ht="22.5" outlineLevel="1" x14ac:dyDescent="0.2">
      <c r="A397" s="217"/>
      <c r="B397" s="218"/>
      <c r="C397" s="251" t="s">
        <v>369</v>
      </c>
      <c r="D397" s="220"/>
      <c r="E397" s="221">
        <v>0.30734</v>
      </c>
      <c r="F397" s="219"/>
      <c r="G397" s="219"/>
      <c r="H397" s="219"/>
      <c r="I397" s="219"/>
      <c r="J397" s="219"/>
      <c r="K397" s="219"/>
      <c r="L397" s="219"/>
      <c r="M397" s="219"/>
      <c r="N397" s="219"/>
      <c r="O397" s="219"/>
      <c r="P397" s="219"/>
      <c r="Q397" s="219"/>
      <c r="R397" s="219"/>
      <c r="S397" s="219"/>
      <c r="T397" s="219"/>
      <c r="U397" s="219"/>
      <c r="V397" s="219"/>
      <c r="W397" s="219"/>
      <c r="X397" s="210"/>
      <c r="Y397" s="210"/>
      <c r="Z397" s="210"/>
      <c r="AA397" s="210"/>
      <c r="AB397" s="210"/>
      <c r="AC397" s="210"/>
      <c r="AD397" s="210"/>
      <c r="AE397" s="210"/>
      <c r="AF397" s="210"/>
      <c r="AG397" s="210" t="s">
        <v>129</v>
      </c>
      <c r="AH397" s="210">
        <v>0</v>
      </c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1" x14ac:dyDescent="0.2">
      <c r="A398" s="217"/>
      <c r="B398" s="218"/>
      <c r="C398" s="252"/>
      <c r="D398" s="243"/>
      <c r="E398" s="243"/>
      <c r="F398" s="243"/>
      <c r="G398" s="243"/>
      <c r="H398" s="219"/>
      <c r="I398" s="219"/>
      <c r="J398" s="219"/>
      <c r="K398" s="219"/>
      <c r="L398" s="219"/>
      <c r="M398" s="219"/>
      <c r="N398" s="219"/>
      <c r="O398" s="219"/>
      <c r="P398" s="219"/>
      <c r="Q398" s="219"/>
      <c r="R398" s="219"/>
      <c r="S398" s="219"/>
      <c r="T398" s="219"/>
      <c r="U398" s="219"/>
      <c r="V398" s="219"/>
      <c r="W398" s="219"/>
      <c r="X398" s="210"/>
      <c r="Y398" s="210"/>
      <c r="Z398" s="210"/>
      <c r="AA398" s="210"/>
      <c r="AB398" s="210"/>
      <c r="AC398" s="210"/>
      <c r="AD398" s="210"/>
      <c r="AE398" s="210"/>
      <c r="AF398" s="210"/>
      <c r="AG398" s="210" t="s">
        <v>133</v>
      </c>
      <c r="AH398" s="210"/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1" x14ac:dyDescent="0.2">
      <c r="A399" s="234">
        <v>59</v>
      </c>
      <c r="B399" s="235" t="s">
        <v>387</v>
      </c>
      <c r="C399" s="249" t="s">
        <v>388</v>
      </c>
      <c r="D399" s="236" t="s">
        <v>122</v>
      </c>
      <c r="E399" s="237">
        <v>0.60499000000000003</v>
      </c>
      <c r="F399" s="238"/>
      <c r="G399" s="239">
        <f>ROUND(E399*F399,2)</f>
        <v>0</v>
      </c>
      <c r="H399" s="238"/>
      <c r="I399" s="239">
        <f>ROUND(E399*H399,2)</f>
        <v>0</v>
      </c>
      <c r="J399" s="238"/>
      <c r="K399" s="239">
        <f>ROUND(E399*J399,2)</f>
        <v>0</v>
      </c>
      <c r="L399" s="239">
        <v>21</v>
      </c>
      <c r="M399" s="239">
        <f>G399*(1+L399/100)</f>
        <v>0</v>
      </c>
      <c r="N399" s="239">
        <v>0.55000000000000004</v>
      </c>
      <c r="O399" s="239">
        <f>ROUND(E399*N399,2)</f>
        <v>0.33</v>
      </c>
      <c r="P399" s="239">
        <v>0</v>
      </c>
      <c r="Q399" s="239">
        <f>ROUND(E399*P399,2)</f>
        <v>0</v>
      </c>
      <c r="R399" s="239"/>
      <c r="S399" s="239" t="s">
        <v>238</v>
      </c>
      <c r="T399" s="240" t="s">
        <v>239</v>
      </c>
      <c r="U399" s="219">
        <v>0</v>
      </c>
      <c r="V399" s="219">
        <f>ROUND(E399*U399,2)</f>
        <v>0</v>
      </c>
      <c r="W399" s="219"/>
      <c r="X399" s="210"/>
      <c r="Y399" s="210"/>
      <c r="Z399" s="210"/>
      <c r="AA399" s="210"/>
      <c r="AB399" s="210"/>
      <c r="AC399" s="210"/>
      <c r="AD399" s="210"/>
      <c r="AE399" s="210"/>
      <c r="AF399" s="210"/>
      <c r="AG399" s="210" t="s">
        <v>249</v>
      </c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17"/>
      <c r="B400" s="218"/>
      <c r="C400" s="254" t="s">
        <v>389</v>
      </c>
      <c r="D400" s="244"/>
      <c r="E400" s="244"/>
      <c r="F400" s="244"/>
      <c r="G400" s="244"/>
      <c r="H400" s="219"/>
      <c r="I400" s="219"/>
      <c r="J400" s="219"/>
      <c r="K400" s="219"/>
      <c r="L400" s="219"/>
      <c r="M400" s="219"/>
      <c r="N400" s="219"/>
      <c r="O400" s="219"/>
      <c r="P400" s="219"/>
      <c r="Q400" s="219"/>
      <c r="R400" s="219"/>
      <c r="S400" s="219"/>
      <c r="T400" s="219"/>
      <c r="U400" s="219"/>
      <c r="V400" s="219"/>
      <c r="W400" s="219"/>
      <c r="X400" s="210"/>
      <c r="Y400" s="210"/>
      <c r="Z400" s="210"/>
      <c r="AA400" s="210"/>
      <c r="AB400" s="210"/>
      <c r="AC400" s="210"/>
      <c r="AD400" s="210"/>
      <c r="AE400" s="210"/>
      <c r="AF400" s="210"/>
      <c r="AG400" s="210" t="s">
        <v>169</v>
      </c>
      <c r="AH400" s="210"/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">
      <c r="A401" s="217"/>
      <c r="B401" s="218"/>
      <c r="C401" s="251" t="s">
        <v>128</v>
      </c>
      <c r="D401" s="220"/>
      <c r="E401" s="221"/>
      <c r="F401" s="219"/>
      <c r="G401" s="219"/>
      <c r="H401" s="219"/>
      <c r="I401" s="219"/>
      <c r="J401" s="219"/>
      <c r="K401" s="219"/>
      <c r="L401" s="219"/>
      <c r="M401" s="219"/>
      <c r="N401" s="219"/>
      <c r="O401" s="219"/>
      <c r="P401" s="219"/>
      <c r="Q401" s="219"/>
      <c r="R401" s="219"/>
      <c r="S401" s="219"/>
      <c r="T401" s="219"/>
      <c r="U401" s="219"/>
      <c r="V401" s="219"/>
      <c r="W401" s="219"/>
      <c r="X401" s="210"/>
      <c r="Y401" s="210"/>
      <c r="Z401" s="210"/>
      <c r="AA401" s="210"/>
      <c r="AB401" s="210"/>
      <c r="AC401" s="210"/>
      <c r="AD401" s="210"/>
      <c r="AE401" s="210"/>
      <c r="AF401" s="210"/>
      <c r="AG401" s="210" t="s">
        <v>129</v>
      </c>
      <c r="AH401" s="210">
        <v>0</v>
      </c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ht="22.5" outlineLevel="1" x14ac:dyDescent="0.2">
      <c r="A402" s="217"/>
      <c r="B402" s="218"/>
      <c r="C402" s="251" t="s">
        <v>390</v>
      </c>
      <c r="D402" s="220"/>
      <c r="E402" s="221">
        <v>0.60499000000000003</v>
      </c>
      <c r="F402" s="219"/>
      <c r="G402" s="219"/>
      <c r="H402" s="219"/>
      <c r="I402" s="219"/>
      <c r="J402" s="219"/>
      <c r="K402" s="219"/>
      <c r="L402" s="219"/>
      <c r="M402" s="219"/>
      <c r="N402" s="219"/>
      <c r="O402" s="219"/>
      <c r="P402" s="219"/>
      <c r="Q402" s="219"/>
      <c r="R402" s="219"/>
      <c r="S402" s="219"/>
      <c r="T402" s="219"/>
      <c r="U402" s="219"/>
      <c r="V402" s="219"/>
      <c r="W402" s="219"/>
      <c r="X402" s="210"/>
      <c r="Y402" s="210"/>
      <c r="Z402" s="210"/>
      <c r="AA402" s="210"/>
      <c r="AB402" s="210"/>
      <c r="AC402" s="210"/>
      <c r="AD402" s="210"/>
      <c r="AE402" s="210"/>
      <c r="AF402" s="210"/>
      <c r="AG402" s="210" t="s">
        <v>129</v>
      </c>
      <c r="AH402" s="210">
        <v>0</v>
      </c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1" x14ac:dyDescent="0.2">
      <c r="A403" s="217"/>
      <c r="B403" s="218"/>
      <c r="C403" s="252"/>
      <c r="D403" s="243"/>
      <c r="E403" s="243"/>
      <c r="F403" s="243"/>
      <c r="G403" s="243"/>
      <c r="H403" s="219"/>
      <c r="I403" s="219"/>
      <c r="J403" s="219"/>
      <c r="K403" s="219"/>
      <c r="L403" s="219"/>
      <c r="M403" s="219"/>
      <c r="N403" s="219"/>
      <c r="O403" s="219"/>
      <c r="P403" s="219"/>
      <c r="Q403" s="219"/>
      <c r="R403" s="219"/>
      <c r="S403" s="219"/>
      <c r="T403" s="219"/>
      <c r="U403" s="219"/>
      <c r="V403" s="219"/>
      <c r="W403" s="219"/>
      <c r="X403" s="210"/>
      <c r="Y403" s="210"/>
      <c r="Z403" s="210"/>
      <c r="AA403" s="210"/>
      <c r="AB403" s="210"/>
      <c r="AC403" s="210"/>
      <c r="AD403" s="210"/>
      <c r="AE403" s="210"/>
      <c r="AF403" s="210"/>
      <c r="AG403" s="210" t="s">
        <v>133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">
      <c r="A404" s="234">
        <v>60</v>
      </c>
      <c r="B404" s="235" t="s">
        <v>391</v>
      </c>
      <c r="C404" s="249" t="s">
        <v>392</v>
      </c>
      <c r="D404" s="236" t="s">
        <v>122</v>
      </c>
      <c r="E404" s="237">
        <v>1.2632400000000001</v>
      </c>
      <c r="F404" s="238"/>
      <c r="G404" s="239">
        <f>ROUND(E404*F404,2)</f>
        <v>0</v>
      </c>
      <c r="H404" s="238"/>
      <c r="I404" s="239">
        <f>ROUND(E404*H404,2)</f>
        <v>0</v>
      </c>
      <c r="J404" s="238"/>
      <c r="K404" s="239">
        <f>ROUND(E404*J404,2)</f>
        <v>0</v>
      </c>
      <c r="L404" s="239">
        <v>21</v>
      </c>
      <c r="M404" s="239">
        <f>G404*(1+L404/100)</f>
        <v>0</v>
      </c>
      <c r="N404" s="239">
        <v>0.55000000000000004</v>
      </c>
      <c r="O404" s="239">
        <f>ROUND(E404*N404,2)</f>
        <v>0.69</v>
      </c>
      <c r="P404" s="239">
        <v>0</v>
      </c>
      <c r="Q404" s="239">
        <f>ROUND(E404*P404,2)</f>
        <v>0</v>
      </c>
      <c r="R404" s="239" t="s">
        <v>248</v>
      </c>
      <c r="S404" s="239" t="s">
        <v>124</v>
      </c>
      <c r="T404" s="240" t="s">
        <v>124</v>
      </c>
      <c r="U404" s="219">
        <v>0</v>
      </c>
      <c r="V404" s="219">
        <f>ROUND(E404*U404,2)</f>
        <v>0</v>
      </c>
      <c r="W404" s="219"/>
      <c r="X404" s="210"/>
      <c r="Y404" s="210"/>
      <c r="Z404" s="210"/>
      <c r="AA404" s="210"/>
      <c r="AB404" s="210"/>
      <c r="AC404" s="210"/>
      <c r="AD404" s="210"/>
      <c r="AE404" s="210"/>
      <c r="AF404" s="210"/>
      <c r="AG404" s="210" t="s">
        <v>249</v>
      </c>
      <c r="AH404" s="210"/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">
      <c r="A405" s="217"/>
      <c r="B405" s="218"/>
      <c r="C405" s="251" t="s">
        <v>128</v>
      </c>
      <c r="D405" s="220"/>
      <c r="E405" s="221"/>
      <c r="F405" s="219"/>
      <c r="G405" s="219"/>
      <c r="H405" s="219"/>
      <c r="I405" s="219"/>
      <c r="J405" s="219"/>
      <c r="K405" s="219"/>
      <c r="L405" s="219"/>
      <c r="M405" s="219"/>
      <c r="N405" s="219"/>
      <c r="O405" s="219"/>
      <c r="P405" s="219"/>
      <c r="Q405" s="219"/>
      <c r="R405" s="219"/>
      <c r="S405" s="219"/>
      <c r="T405" s="219"/>
      <c r="U405" s="219"/>
      <c r="V405" s="219"/>
      <c r="W405" s="219"/>
      <c r="X405" s="210"/>
      <c r="Y405" s="210"/>
      <c r="Z405" s="210"/>
      <c r="AA405" s="210"/>
      <c r="AB405" s="210"/>
      <c r="AC405" s="210"/>
      <c r="AD405" s="210"/>
      <c r="AE405" s="210"/>
      <c r="AF405" s="210"/>
      <c r="AG405" s="210" t="s">
        <v>129</v>
      </c>
      <c r="AH405" s="210">
        <v>0</v>
      </c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1" x14ac:dyDescent="0.2">
      <c r="A406" s="217"/>
      <c r="B406" s="218"/>
      <c r="C406" s="251" t="s">
        <v>393</v>
      </c>
      <c r="D406" s="220"/>
      <c r="E406" s="221">
        <v>1.2355200000000002</v>
      </c>
      <c r="F406" s="219"/>
      <c r="G406" s="219"/>
      <c r="H406" s="219"/>
      <c r="I406" s="219"/>
      <c r="J406" s="219"/>
      <c r="K406" s="219"/>
      <c r="L406" s="219"/>
      <c r="M406" s="219"/>
      <c r="N406" s="219"/>
      <c r="O406" s="219"/>
      <c r="P406" s="219"/>
      <c r="Q406" s="219"/>
      <c r="R406" s="219"/>
      <c r="S406" s="219"/>
      <c r="T406" s="219"/>
      <c r="U406" s="219"/>
      <c r="V406" s="219"/>
      <c r="W406" s="219"/>
      <c r="X406" s="210"/>
      <c r="Y406" s="210"/>
      <c r="Z406" s="210"/>
      <c r="AA406" s="210"/>
      <c r="AB406" s="210"/>
      <c r="AC406" s="210"/>
      <c r="AD406" s="210"/>
      <c r="AE406" s="210"/>
      <c r="AF406" s="210"/>
      <c r="AG406" s="210" t="s">
        <v>129</v>
      </c>
      <c r="AH406" s="210">
        <v>0</v>
      </c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1" x14ac:dyDescent="0.2">
      <c r="A407" s="217"/>
      <c r="B407" s="218"/>
      <c r="C407" s="251" t="s">
        <v>394</v>
      </c>
      <c r="D407" s="220"/>
      <c r="E407" s="221">
        <v>2.7720000000000002E-2</v>
      </c>
      <c r="F407" s="219"/>
      <c r="G407" s="219"/>
      <c r="H407" s="219"/>
      <c r="I407" s="219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  <c r="T407" s="219"/>
      <c r="U407" s="219"/>
      <c r="V407" s="219"/>
      <c r="W407" s="219"/>
      <c r="X407" s="210"/>
      <c r="Y407" s="210"/>
      <c r="Z407" s="210"/>
      <c r="AA407" s="210"/>
      <c r="AB407" s="210"/>
      <c r="AC407" s="210"/>
      <c r="AD407" s="210"/>
      <c r="AE407" s="210"/>
      <c r="AF407" s="210"/>
      <c r="AG407" s="210" t="s">
        <v>129</v>
      </c>
      <c r="AH407" s="210">
        <v>0</v>
      </c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1" x14ac:dyDescent="0.2">
      <c r="A408" s="217"/>
      <c r="B408" s="218"/>
      <c r="C408" s="252"/>
      <c r="D408" s="243"/>
      <c r="E408" s="243"/>
      <c r="F408" s="243"/>
      <c r="G408" s="243"/>
      <c r="H408" s="219"/>
      <c r="I408" s="219"/>
      <c r="J408" s="219"/>
      <c r="K408" s="219"/>
      <c r="L408" s="219"/>
      <c r="M408" s="219"/>
      <c r="N408" s="219"/>
      <c r="O408" s="219"/>
      <c r="P408" s="219"/>
      <c r="Q408" s="219"/>
      <c r="R408" s="219"/>
      <c r="S408" s="219"/>
      <c r="T408" s="219"/>
      <c r="U408" s="219"/>
      <c r="V408" s="219"/>
      <c r="W408" s="219"/>
      <c r="X408" s="210"/>
      <c r="Y408" s="210"/>
      <c r="Z408" s="210"/>
      <c r="AA408" s="210"/>
      <c r="AB408" s="210"/>
      <c r="AC408" s="210"/>
      <c r="AD408" s="210"/>
      <c r="AE408" s="210"/>
      <c r="AF408" s="210"/>
      <c r="AG408" s="210" t="s">
        <v>133</v>
      </c>
      <c r="AH408" s="210"/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1" x14ac:dyDescent="0.2">
      <c r="A409" s="234">
        <v>61</v>
      </c>
      <c r="B409" s="235" t="s">
        <v>395</v>
      </c>
      <c r="C409" s="249" t="s">
        <v>396</v>
      </c>
      <c r="D409" s="236" t="s">
        <v>187</v>
      </c>
      <c r="E409" s="237">
        <v>10.423900000000001</v>
      </c>
      <c r="F409" s="238"/>
      <c r="G409" s="239">
        <f>ROUND(E409*F409,2)</f>
        <v>0</v>
      </c>
      <c r="H409" s="238"/>
      <c r="I409" s="239">
        <f>ROUND(E409*H409,2)</f>
        <v>0</v>
      </c>
      <c r="J409" s="238"/>
      <c r="K409" s="239">
        <f>ROUND(E409*J409,2)</f>
        <v>0</v>
      </c>
      <c r="L409" s="239">
        <v>21</v>
      </c>
      <c r="M409" s="239">
        <f>G409*(1+L409/100)</f>
        <v>0</v>
      </c>
      <c r="N409" s="239">
        <v>0</v>
      </c>
      <c r="O409" s="239">
        <f>ROUND(E409*N409,2)</f>
        <v>0</v>
      </c>
      <c r="P409" s="239">
        <v>0</v>
      </c>
      <c r="Q409" s="239">
        <f>ROUND(E409*P409,2)</f>
        <v>0</v>
      </c>
      <c r="R409" s="239" t="s">
        <v>324</v>
      </c>
      <c r="S409" s="239" t="s">
        <v>124</v>
      </c>
      <c r="T409" s="240" t="s">
        <v>124</v>
      </c>
      <c r="U409" s="219">
        <v>1.7510000000000001</v>
      </c>
      <c r="V409" s="219">
        <f>ROUND(E409*U409,2)</f>
        <v>18.25</v>
      </c>
      <c r="W409" s="219"/>
      <c r="X409" s="210"/>
      <c r="Y409" s="210"/>
      <c r="Z409" s="210"/>
      <c r="AA409" s="210"/>
      <c r="AB409" s="210"/>
      <c r="AC409" s="210"/>
      <c r="AD409" s="210"/>
      <c r="AE409" s="210"/>
      <c r="AF409" s="210"/>
      <c r="AG409" s="210" t="s">
        <v>317</v>
      </c>
      <c r="AH409" s="210"/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1" x14ac:dyDescent="0.2">
      <c r="A410" s="217"/>
      <c r="B410" s="218"/>
      <c r="C410" s="250" t="s">
        <v>397</v>
      </c>
      <c r="D410" s="242"/>
      <c r="E410" s="242"/>
      <c r="F410" s="242"/>
      <c r="G410" s="242"/>
      <c r="H410" s="219"/>
      <c r="I410" s="219"/>
      <c r="J410" s="219"/>
      <c r="K410" s="219"/>
      <c r="L410" s="219"/>
      <c r="M410" s="219"/>
      <c r="N410" s="219"/>
      <c r="O410" s="219"/>
      <c r="P410" s="219"/>
      <c r="Q410" s="219"/>
      <c r="R410" s="219"/>
      <c r="S410" s="219"/>
      <c r="T410" s="219"/>
      <c r="U410" s="219"/>
      <c r="V410" s="219"/>
      <c r="W410" s="219"/>
      <c r="X410" s="210"/>
      <c r="Y410" s="210"/>
      <c r="Z410" s="210"/>
      <c r="AA410" s="210"/>
      <c r="AB410" s="210"/>
      <c r="AC410" s="210"/>
      <c r="AD410" s="210"/>
      <c r="AE410" s="210"/>
      <c r="AF410" s="210"/>
      <c r="AG410" s="210" t="s">
        <v>127</v>
      </c>
      <c r="AH410" s="210"/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">
      <c r="A411" s="217"/>
      <c r="B411" s="218"/>
      <c r="C411" s="251" t="s">
        <v>319</v>
      </c>
      <c r="D411" s="220"/>
      <c r="E411" s="221"/>
      <c r="F411" s="219"/>
      <c r="G411" s="219"/>
      <c r="H411" s="219"/>
      <c r="I411" s="219"/>
      <c r="J411" s="219"/>
      <c r="K411" s="219"/>
      <c r="L411" s="219"/>
      <c r="M411" s="219"/>
      <c r="N411" s="219"/>
      <c r="O411" s="219"/>
      <c r="P411" s="219"/>
      <c r="Q411" s="219"/>
      <c r="R411" s="219"/>
      <c r="S411" s="219"/>
      <c r="T411" s="219"/>
      <c r="U411" s="219"/>
      <c r="V411" s="219"/>
      <c r="W411" s="219"/>
      <c r="X411" s="210"/>
      <c r="Y411" s="210"/>
      <c r="Z411" s="210"/>
      <c r="AA411" s="210"/>
      <c r="AB411" s="210"/>
      <c r="AC411" s="210"/>
      <c r="AD411" s="210"/>
      <c r="AE411" s="210"/>
      <c r="AF411" s="210"/>
      <c r="AG411" s="210" t="s">
        <v>129</v>
      </c>
      <c r="AH411" s="210">
        <v>0</v>
      </c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1" x14ac:dyDescent="0.2">
      <c r="A412" s="217"/>
      <c r="B412" s="218"/>
      <c r="C412" s="251" t="s">
        <v>398</v>
      </c>
      <c r="D412" s="220"/>
      <c r="E412" s="221"/>
      <c r="F412" s="219"/>
      <c r="G412" s="219"/>
      <c r="H412" s="219"/>
      <c r="I412" s="219"/>
      <c r="J412" s="219"/>
      <c r="K412" s="219"/>
      <c r="L412" s="219"/>
      <c r="M412" s="219"/>
      <c r="N412" s="219"/>
      <c r="O412" s="219"/>
      <c r="P412" s="219"/>
      <c r="Q412" s="219"/>
      <c r="R412" s="219"/>
      <c r="S412" s="219"/>
      <c r="T412" s="219"/>
      <c r="U412" s="219"/>
      <c r="V412" s="219"/>
      <c r="W412" s="219"/>
      <c r="X412" s="210"/>
      <c r="Y412" s="210"/>
      <c r="Z412" s="210"/>
      <c r="AA412" s="210"/>
      <c r="AB412" s="210"/>
      <c r="AC412" s="210"/>
      <c r="AD412" s="210"/>
      <c r="AE412" s="210"/>
      <c r="AF412" s="210"/>
      <c r="AG412" s="210" t="s">
        <v>129</v>
      </c>
      <c r="AH412" s="210">
        <v>0</v>
      </c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1" x14ac:dyDescent="0.2">
      <c r="A413" s="217"/>
      <c r="B413" s="218"/>
      <c r="C413" s="251" t="s">
        <v>399</v>
      </c>
      <c r="D413" s="220"/>
      <c r="E413" s="221">
        <v>10.423900000000001</v>
      </c>
      <c r="F413" s="219"/>
      <c r="G413" s="219"/>
      <c r="H413" s="219"/>
      <c r="I413" s="219"/>
      <c r="J413" s="219"/>
      <c r="K413" s="219"/>
      <c r="L413" s="219"/>
      <c r="M413" s="219"/>
      <c r="N413" s="219"/>
      <c r="O413" s="219"/>
      <c r="P413" s="219"/>
      <c r="Q413" s="219"/>
      <c r="R413" s="219"/>
      <c r="S413" s="219"/>
      <c r="T413" s="219"/>
      <c r="U413" s="219"/>
      <c r="V413" s="219"/>
      <c r="W413" s="219"/>
      <c r="X413" s="210"/>
      <c r="Y413" s="210"/>
      <c r="Z413" s="210"/>
      <c r="AA413" s="210"/>
      <c r="AB413" s="210"/>
      <c r="AC413" s="210"/>
      <c r="AD413" s="210"/>
      <c r="AE413" s="210"/>
      <c r="AF413" s="210"/>
      <c r="AG413" s="210" t="s">
        <v>129</v>
      </c>
      <c r="AH413" s="210">
        <v>0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1" x14ac:dyDescent="0.2">
      <c r="A414" s="217"/>
      <c r="B414" s="218"/>
      <c r="C414" s="252"/>
      <c r="D414" s="243"/>
      <c r="E414" s="243"/>
      <c r="F414" s="243"/>
      <c r="G414" s="243"/>
      <c r="H414" s="219"/>
      <c r="I414" s="219"/>
      <c r="J414" s="219"/>
      <c r="K414" s="219"/>
      <c r="L414" s="219"/>
      <c r="M414" s="219"/>
      <c r="N414" s="219"/>
      <c r="O414" s="219"/>
      <c r="P414" s="219"/>
      <c r="Q414" s="219"/>
      <c r="R414" s="219"/>
      <c r="S414" s="219"/>
      <c r="T414" s="219"/>
      <c r="U414" s="219"/>
      <c r="V414" s="219"/>
      <c r="W414" s="219"/>
      <c r="X414" s="210"/>
      <c r="Y414" s="210"/>
      <c r="Z414" s="210"/>
      <c r="AA414" s="210"/>
      <c r="AB414" s="210"/>
      <c r="AC414" s="210"/>
      <c r="AD414" s="210"/>
      <c r="AE414" s="210"/>
      <c r="AF414" s="210"/>
      <c r="AG414" s="210" t="s">
        <v>133</v>
      </c>
      <c r="AH414" s="210"/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x14ac:dyDescent="0.2">
      <c r="A415" s="228" t="s">
        <v>118</v>
      </c>
      <c r="B415" s="229" t="s">
        <v>81</v>
      </c>
      <c r="C415" s="248" t="s">
        <v>82</v>
      </c>
      <c r="D415" s="230"/>
      <c r="E415" s="231"/>
      <c r="F415" s="232"/>
      <c r="G415" s="232">
        <f>SUMIF(AG416:AG441,"&lt;&gt;NOR",G416:G441)</f>
        <v>0</v>
      </c>
      <c r="H415" s="232"/>
      <c r="I415" s="232">
        <f>SUM(I416:I441)</f>
        <v>0</v>
      </c>
      <c r="J415" s="232"/>
      <c r="K415" s="232">
        <f>SUM(K416:K441)</f>
        <v>0</v>
      </c>
      <c r="L415" s="232"/>
      <c r="M415" s="232">
        <f>SUM(M416:M441)</f>
        <v>0</v>
      </c>
      <c r="N415" s="232"/>
      <c r="O415" s="232">
        <f>SUM(O416:O441)</f>
        <v>6.9999999999999993E-2</v>
      </c>
      <c r="P415" s="232"/>
      <c r="Q415" s="232">
        <f>SUM(Q416:Q441)</f>
        <v>0</v>
      </c>
      <c r="R415" s="232"/>
      <c r="S415" s="232"/>
      <c r="T415" s="233"/>
      <c r="U415" s="227"/>
      <c r="V415" s="227">
        <f>SUM(V416:V441)</f>
        <v>14.12</v>
      </c>
      <c r="W415" s="227"/>
      <c r="AG415" t="s">
        <v>119</v>
      </c>
    </row>
    <row r="416" spans="1:60" ht="33.75" outlineLevel="1" x14ac:dyDescent="0.2">
      <c r="A416" s="234">
        <v>62</v>
      </c>
      <c r="B416" s="235" t="s">
        <v>400</v>
      </c>
      <c r="C416" s="249" t="s">
        <v>401</v>
      </c>
      <c r="D416" s="236" t="s">
        <v>244</v>
      </c>
      <c r="E416" s="237">
        <v>12</v>
      </c>
      <c r="F416" s="238"/>
      <c r="G416" s="239">
        <f>ROUND(E416*F416,2)</f>
        <v>0</v>
      </c>
      <c r="H416" s="238"/>
      <c r="I416" s="239">
        <f>ROUND(E416*H416,2)</f>
        <v>0</v>
      </c>
      <c r="J416" s="238"/>
      <c r="K416" s="239">
        <f>ROUND(E416*J416,2)</f>
        <v>0</v>
      </c>
      <c r="L416" s="239">
        <v>21</v>
      </c>
      <c r="M416" s="239">
        <f>G416*(1+L416/100)</f>
        <v>0</v>
      </c>
      <c r="N416" s="239">
        <v>3.0800000000000003E-3</v>
      </c>
      <c r="O416" s="239">
        <f>ROUND(E416*N416,2)</f>
        <v>0.04</v>
      </c>
      <c r="P416" s="239">
        <v>0</v>
      </c>
      <c r="Q416" s="239">
        <f>ROUND(E416*P416,2)</f>
        <v>0</v>
      </c>
      <c r="R416" s="239" t="s">
        <v>402</v>
      </c>
      <c r="S416" s="239" t="s">
        <v>124</v>
      </c>
      <c r="T416" s="240" t="s">
        <v>124</v>
      </c>
      <c r="U416" s="219">
        <v>0.57500000000000007</v>
      </c>
      <c r="V416" s="219">
        <f>ROUND(E416*U416,2)</f>
        <v>6.9</v>
      </c>
      <c r="W416" s="219"/>
      <c r="X416" s="210"/>
      <c r="Y416" s="210"/>
      <c r="Z416" s="210"/>
      <c r="AA416" s="210"/>
      <c r="AB416" s="210"/>
      <c r="AC416" s="210"/>
      <c r="AD416" s="210"/>
      <c r="AE416" s="210"/>
      <c r="AF416" s="210"/>
      <c r="AG416" s="210" t="s">
        <v>125</v>
      </c>
      <c r="AH416" s="210"/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">
      <c r="A417" s="217"/>
      <c r="B417" s="218"/>
      <c r="C417" s="251" t="s">
        <v>403</v>
      </c>
      <c r="D417" s="220"/>
      <c r="E417" s="221"/>
      <c r="F417" s="219"/>
      <c r="G417" s="219"/>
      <c r="H417" s="219"/>
      <c r="I417" s="219"/>
      <c r="J417" s="219"/>
      <c r="K417" s="219"/>
      <c r="L417" s="219"/>
      <c r="M417" s="219"/>
      <c r="N417" s="219"/>
      <c r="O417" s="219"/>
      <c r="P417" s="219"/>
      <c r="Q417" s="219"/>
      <c r="R417" s="219"/>
      <c r="S417" s="219"/>
      <c r="T417" s="219"/>
      <c r="U417" s="219"/>
      <c r="V417" s="219"/>
      <c r="W417" s="219"/>
      <c r="X417" s="210"/>
      <c r="Y417" s="210"/>
      <c r="Z417" s="210"/>
      <c r="AA417" s="210"/>
      <c r="AB417" s="210"/>
      <c r="AC417" s="210"/>
      <c r="AD417" s="210"/>
      <c r="AE417" s="210"/>
      <c r="AF417" s="210"/>
      <c r="AG417" s="210" t="s">
        <v>129</v>
      </c>
      <c r="AH417" s="210">
        <v>0</v>
      </c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">
      <c r="A418" s="217"/>
      <c r="B418" s="218"/>
      <c r="C418" s="251" t="s">
        <v>404</v>
      </c>
      <c r="D418" s="220"/>
      <c r="E418" s="221">
        <v>12</v>
      </c>
      <c r="F418" s="219"/>
      <c r="G418" s="219"/>
      <c r="H418" s="219"/>
      <c r="I418" s="219"/>
      <c r="J418" s="219"/>
      <c r="K418" s="219"/>
      <c r="L418" s="219"/>
      <c r="M418" s="219"/>
      <c r="N418" s="219"/>
      <c r="O418" s="219"/>
      <c r="P418" s="219"/>
      <c r="Q418" s="219"/>
      <c r="R418" s="219"/>
      <c r="S418" s="219"/>
      <c r="T418" s="219"/>
      <c r="U418" s="219"/>
      <c r="V418" s="219"/>
      <c r="W418" s="219"/>
      <c r="X418" s="210"/>
      <c r="Y418" s="210"/>
      <c r="Z418" s="210"/>
      <c r="AA418" s="210"/>
      <c r="AB418" s="210"/>
      <c r="AC418" s="210"/>
      <c r="AD418" s="210"/>
      <c r="AE418" s="210"/>
      <c r="AF418" s="210"/>
      <c r="AG418" s="210" t="s">
        <v>129</v>
      </c>
      <c r="AH418" s="210">
        <v>0</v>
      </c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1" x14ac:dyDescent="0.2">
      <c r="A419" s="217"/>
      <c r="B419" s="218"/>
      <c r="C419" s="252"/>
      <c r="D419" s="243"/>
      <c r="E419" s="243"/>
      <c r="F419" s="243"/>
      <c r="G419" s="243"/>
      <c r="H419" s="219"/>
      <c r="I419" s="219"/>
      <c r="J419" s="219"/>
      <c r="K419" s="219"/>
      <c r="L419" s="219"/>
      <c r="M419" s="219"/>
      <c r="N419" s="219"/>
      <c r="O419" s="219"/>
      <c r="P419" s="219"/>
      <c r="Q419" s="219"/>
      <c r="R419" s="219"/>
      <c r="S419" s="219"/>
      <c r="T419" s="219"/>
      <c r="U419" s="219"/>
      <c r="V419" s="219"/>
      <c r="W419" s="219"/>
      <c r="X419" s="210"/>
      <c r="Y419" s="210"/>
      <c r="Z419" s="210"/>
      <c r="AA419" s="210"/>
      <c r="AB419" s="210"/>
      <c r="AC419" s="210"/>
      <c r="AD419" s="210"/>
      <c r="AE419" s="210"/>
      <c r="AF419" s="210"/>
      <c r="AG419" s="210" t="s">
        <v>133</v>
      </c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ht="22.5" outlineLevel="1" x14ac:dyDescent="0.2">
      <c r="A420" s="234">
        <v>63</v>
      </c>
      <c r="B420" s="235" t="s">
        <v>405</v>
      </c>
      <c r="C420" s="249" t="s">
        <v>406</v>
      </c>
      <c r="D420" s="236" t="s">
        <v>237</v>
      </c>
      <c r="E420" s="237">
        <v>1</v>
      </c>
      <c r="F420" s="238"/>
      <c r="G420" s="239">
        <f>ROUND(E420*F420,2)</f>
        <v>0</v>
      </c>
      <c r="H420" s="238"/>
      <c r="I420" s="239">
        <f>ROUND(E420*H420,2)</f>
        <v>0</v>
      </c>
      <c r="J420" s="238"/>
      <c r="K420" s="239">
        <f>ROUND(E420*J420,2)</f>
        <v>0</v>
      </c>
      <c r="L420" s="239">
        <v>21</v>
      </c>
      <c r="M420" s="239">
        <f>G420*(1+L420/100)</f>
        <v>0</v>
      </c>
      <c r="N420" s="239">
        <v>1.6500000000000002E-3</v>
      </c>
      <c r="O420" s="239">
        <f>ROUND(E420*N420,2)</f>
        <v>0</v>
      </c>
      <c r="P420" s="239">
        <v>0</v>
      </c>
      <c r="Q420" s="239">
        <f>ROUND(E420*P420,2)</f>
        <v>0</v>
      </c>
      <c r="R420" s="239" t="s">
        <v>402</v>
      </c>
      <c r="S420" s="239" t="s">
        <v>124</v>
      </c>
      <c r="T420" s="240" t="s">
        <v>124</v>
      </c>
      <c r="U420" s="219">
        <v>1.0879000000000001</v>
      </c>
      <c r="V420" s="219">
        <f>ROUND(E420*U420,2)</f>
        <v>1.0900000000000001</v>
      </c>
      <c r="W420" s="219"/>
      <c r="X420" s="210"/>
      <c r="Y420" s="210"/>
      <c r="Z420" s="210"/>
      <c r="AA420" s="210"/>
      <c r="AB420" s="210"/>
      <c r="AC420" s="210"/>
      <c r="AD420" s="210"/>
      <c r="AE420" s="210"/>
      <c r="AF420" s="210"/>
      <c r="AG420" s="210" t="s">
        <v>125</v>
      </c>
      <c r="AH420" s="210"/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1" x14ac:dyDescent="0.2">
      <c r="A421" s="217"/>
      <c r="B421" s="218"/>
      <c r="C421" s="251" t="s">
        <v>403</v>
      </c>
      <c r="D421" s="220"/>
      <c r="E421" s="221"/>
      <c r="F421" s="219"/>
      <c r="G421" s="219"/>
      <c r="H421" s="219"/>
      <c r="I421" s="219"/>
      <c r="J421" s="219"/>
      <c r="K421" s="219"/>
      <c r="L421" s="219"/>
      <c r="M421" s="219"/>
      <c r="N421" s="219"/>
      <c r="O421" s="219"/>
      <c r="P421" s="219"/>
      <c r="Q421" s="219"/>
      <c r="R421" s="219"/>
      <c r="S421" s="219"/>
      <c r="T421" s="219"/>
      <c r="U421" s="219"/>
      <c r="V421" s="219"/>
      <c r="W421" s="219"/>
      <c r="X421" s="210"/>
      <c r="Y421" s="210"/>
      <c r="Z421" s="210"/>
      <c r="AA421" s="210"/>
      <c r="AB421" s="210"/>
      <c r="AC421" s="210"/>
      <c r="AD421" s="210"/>
      <c r="AE421" s="210"/>
      <c r="AF421" s="210"/>
      <c r="AG421" s="210" t="s">
        <v>129</v>
      </c>
      <c r="AH421" s="210">
        <v>0</v>
      </c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outlineLevel="1" x14ac:dyDescent="0.2">
      <c r="A422" s="217"/>
      <c r="B422" s="218"/>
      <c r="C422" s="251" t="s">
        <v>407</v>
      </c>
      <c r="D422" s="220"/>
      <c r="E422" s="221">
        <v>1</v>
      </c>
      <c r="F422" s="219"/>
      <c r="G422" s="219"/>
      <c r="H422" s="219"/>
      <c r="I422" s="219"/>
      <c r="J422" s="219"/>
      <c r="K422" s="219"/>
      <c r="L422" s="219"/>
      <c r="M422" s="219"/>
      <c r="N422" s="219"/>
      <c r="O422" s="219"/>
      <c r="P422" s="219"/>
      <c r="Q422" s="219"/>
      <c r="R422" s="219"/>
      <c r="S422" s="219"/>
      <c r="T422" s="219"/>
      <c r="U422" s="219"/>
      <c r="V422" s="219"/>
      <c r="W422" s="219"/>
      <c r="X422" s="210"/>
      <c r="Y422" s="210"/>
      <c r="Z422" s="210"/>
      <c r="AA422" s="210"/>
      <c r="AB422" s="210"/>
      <c r="AC422" s="210"/>
      <c r="AD422" s="210"/>
      <c r="AE422" s="210"/>
      <c r="AF422" s="210"/>
      <c r="AG422" s="210" t="s">
        <v>129</v>
      </c>
      <c r="AH422" s="210">
        <v>0</v>
      </c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1" x14ac:dyDescent="0.2">
      <c r="A423" s="217"/>
      <c r="B423" s="218"/>
      <c r="C423" s="252"/>
      <c r="D423" s="243"/>
      <c r="E423" s="243"/>
      <c r="F423" s="243"/>
      <c r="G423" s="243"/>
      <c r="H423" s="219"/>
      <c r="I423" s="219"/>
      <c r="J423" s="219"/>
      <c r="K423" s="219"/>
      <c r="L423" s="219"/>
      <c r="M423" s="219"/>
      <c r="N423" s="219"/>
      <c r="O423" s="219"/>
      <c r="P423" s="219"/>
      <c r="Q423" s="219"/>
      <c r="R423" s="219"/>
      <c r="S423" s="219"/>
      <c r="T423" s="219"/>
      <c r="U423" s="219"/>
      <c r="V423" s="219"/>
      <c r="W423" s="219"/>
      <c r="X423" s="210"/>
      <c r="Y423" s="210"/>
      <c r="Z423" s="210"/>
      <c r="AA423" s="210"/>
      <c r="AB423" s="210"/>
      <c r="AC423" s="210"/>
      <c r="AD423" s="210"/>
      <c r="AE423" s="210"/>
      <c r="AF423" s="210"/>
      <c r="AG423" s="210" t="s">
        <v>133</v>
      </c>
      <c r="AH423" s="210"/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ht="22.5" outlineLevel="1" x14ac:dyDescent="0.2">
      <c r="A424" s="234">
        <v>64</v>
      </c>
      <c r="B424" s="235" t="s">
        <v>408</v>
      </c>
      <c r="C424" s="249" t="s">
        <v>409</v>
      </c>
      <c r="D424" s="236" t="s">
        <v>237</v>
      </c>
      <c r="E424" s="237">
        <v>14</v>
      </c>
      <c r="F424" s="238"/>
      <c r="G424" s="239">
        <f>ROUND(E424*F424,2)</f>
        <v>0</v>
      </c>
      <c r="H424" s="238"/>
      <c r="I424" s="239">
        <f>ROUND(E424*H424,2)</f>
        <v>0</v>
      </c>
      <c r="J424" s="238"/>
      <c r="K424" s="239">
        <f>ROUND(E424*J424,2)</f>
        <v>0</v>
      </c>
      <c r="L424" s="239">
        <v>21</v>
      </c>
      <c r="M424" s="239">
        <f>G424*(1+L424/100)</f>
        <v>0</v>
      </c>
      <c r="N424" s="239">
        <v>0</v>
      </c>
      <c r="O424" s="239">
        <f>ROUND(E424*N424,2)</f>
        <v>0</v>
      </c>
      <c r="P424" s="239">
        <v>0</v>
      </c>
      <c r="Q424" s="239">
        <f>ROUND(E424*P424,2)</f>
        <v>0</v>
      </c>
      <c r="R424" s="239" t="s">
        <v>402</v>
      </c>
      <c r="S424" s="239" t="s">
        <v>124</v>
      </c>
      <c r="T424" s="240" t="s">
        <v>124</v>
      </c>
      <c r="U424" s="219">
        <v>3.2200000000000006E-2</v>
      </c>
      <c r="V424" s="219">
        <f>ROUND(E424*U424,2)</f>
        <v>0.45</v>
      </c>
      <c r="W424" s="219"/>
      <c r="X424" s="210"/>
      <c r="Y424" s="210"/>
      <c r="Z424" s="210"/>
      <c r="AA424" s="210"/>
      <c r="AB424" s="210"/>
      <c r="AC424" s="210"/>
      <c r="AD424" s="210"/>
      <c r="AE424" s="210"/>
      <c r="AF424" s="210"/>
      <c r="AG424" s="210" t="s">
        <v>125</v>
      </c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1" x14ac:dyDescent="0.2">
      <c r="A425" s="217"/>
      <c r="B425" s="218"/>
      <c r="C425" s="251" t="s">
        <v>403</v>
      </c>
      <c r="D425" s="220"/>
      <c r="E425" s="221"/>
      <c r="F425" s="219"/>
      <c r="G425" s="219"/>
      <c r="H425" s="219"/>
      <c r="I425" s="219"/>
      <c r="J425" s="219"/>
      <c r="K425" s="219"/>
      <c r="L425" s="219"/>
      <c r="M425" s="219"/>
      <c r="N425" s="219"/>
      <c r="O425" s="219"/>
      <c r="P425" s="219"/>
      <c r="Q425" s="219"/>
      <c r="R425" s="219"/>
      <c r="S425" s="219"/>
      <c r="T425" s="219"/>
      <c r="U425" s="219"/>
      <c r="V425" s="219"/>
      <c r="W425" s="219"/>
      <c r="X425" s="210"/>
      <c r="Y425" s="210"/>
      <c r="Z425" s="210"/>
      <c r="AA425" s="210"/>
      <c r="AB425" s="210"/>
      <c r="AC425" s="210"/>
      <c r="AD425" s="210"/>
      <c r="AE425" s="210"/>
      <c r="AF425" s="210"/>
      <c r="AG425" s="210" t="s">
        <v>129</v>
      </c>
      <c r="AH425" s="210">
        <v>0</v>
      </c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">
      <c r="A426" s="217"/>
      <c r="B426" s="218"/>
      <c r="C426" s="251" t="s">
        <v>410</v>
      </c>
      <c r="D426" s="220"/>
      <c r="E426" s="221">
        <v>14</v>
      </c>
      <c r="F426" s="219"/>
      <c r="G426" s="219"/>
      <c r="H426" s="219"/>
      <c r="I426" s="219"/>
      <c r="J426" s="219"/>
      <c r="K426" s="219"/>
      <c r="L426" s="219"/>
      <c r="M426" s="219"/>
      <c r="N426" s="219"/>
      <c r="O426" s="219"/>
      <c r="P426" s="219"/>
      <c r="Q426" s="219"/>
      <c r="R426" s="219"/>
      <c r="S426" s="219"/>
      <c r="T426" s="219"/>
      <c r="U426" s="219"/>
      <c r="V426" s="219"/>
      <c r="W426" s="219"/>
      <c r="X426" s="210"/>
      <c r="Y426" s="210"/>
      <c r="Z426" s="210"/>
      <c r="AA426" s="210"/>
      <c r="AB426" s="210"/>
      <c r="AC426" s="210"/>
      <c r="AD426" s="210"/>
      <c r="AE426" s="210"/>
      <c r="AF426" s="210"/>
      <c r="AG426" s="210" t="s">
        <v>129</v>
      </c>
      <c r="AH426" s="210">
        <v>0</v>
      </c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">
      <c r="A427" s="217"/>
      <c r="B427" s="218"/>
      <c r="C427" s="252"/>
      <c r="D427" s="243"/>
      <c r="E427" s="243"/>
      <c r="F427" s="243"/>
      <c r="G427" s="243"/>
      <c r="H427" s="219"/>
      <c r="I427" s="219"/>
      <c r="J427" s="219"/>
      <c r="K427" s="219"/>
      <c r="L427" s="219"/>
      <c r="M427" s="219"/>
      <c r="N427" s="219"/>
      <c r="O427" s="219"/>
      <c r="P427" s="219"/>
      <c r="Q427" s="219"/>
      <c r="R427" s="219"/>
      <c r="S427" s="219"/>
      <c r="T427" s="219"/>
      <c r="U427" s="219"/>
      <c r="V427" s="219"/>
      <c r="W427" s="219"/>
      <c r="X427" s="210"/>
      <c r="Y427" s="210"/>
      <c r="Z427" s="210"/>
      <c r="AA427" s="210"/>
      <c r="AB427" s="210"/>
      <c r="AC427" s="210"/>
      <c r="AD427" s="210"/>
      <c r="AE427" s="210"/>
      <c r="AF427" s="210"/>
      <c r="AG427" s="210" t="s">
        <v>133</v>
      </c>
      <c r="AH427" s="210"/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ht="22.5" outlineLevel="1" x14ac:dyDescent="0.2">
      <c r="A428" s="234">
        <v>65</v>
      </c>
      <c r="B428" s="235" t="s">
        <v>411</v>
      </c>
      <c r="C428" s="249" t="s">
        <v>412</v>
      </c>
      <c r="D428" s="236" t="s">
        <v>244</v>
      </c>
      <c r="E428" s="237">
        <v>6</v>
      </c>
      <c r="F428" s="238"/>
      <c r="G428" s="239">
        <f>ROUND(E428*F428,2)</f>
        <v>0</v>
      </c>
      <c r="H428" s="238"/>
      <c r="I428" s="239">
        <f>ROUND(E428*H428,2)</f>
        <v>0</v>
      </c>
      <c r="J428" s="238"/>
      <c r="K428" s="239">
        <f>ROUND(E428*J428,2)</f>
        <v>0</v>
      </c>
      <c r="L428" s="239">
        <v>21</v>
      </c>
      <c r="M428" s="239">
        <f>G428*(1+L428/100)</f>
        <v>0</v>
      </c>
      <c r="N428" s="239">
        <v>3.8600000000000001E-3</v>
      </c>
      <c r="O428" s="239">
        <f>ROUND(E428*N428,2)</f>
        <v>0.02</v>
      </c>
      <c r="P428" s="239">
        <v>0</v>
      </c>
      <c r="Q428" s="239">
        <f>ROUND(E428*P428,2)</f>
        <v>0</v>
      </c>
      <c r="R428" s="239" t="s">
        <v>402</v>
      </c>
      <c r="S428" s="239" t="s">
        <v>124</v>
      </c>
      <c r="T428" s="240" t="s">
        <v>124</v>
      </c>
      <c r="U428" s="219">
        <v>0.59325000000000006</v>
      </c>
      <c r="V428" s="219">
        <f>ROUND(E428*U428,2)</f>
        <v>3.56</v>
      </c>
      <c r="W428" s="219"/>
      <c r="X428" s="210"/>
      <c r="Y428" s="210"/>
      <c r="Z428" s="210"/>
      <c r="AA428" s="210"/>
      <c r="AB428" s="210"/>
      <c r="AC428" s="210"/>
      <c r="AD428" s="210"/>
      <c r="AE428" s="210"/>
      <c r="AF428" s="210"/>
      <c r="AG428" s="210" t="s">
        <v>125</v>
      </c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">
      <c r="A429" s="217"/>
      <c r="B429" s="218"/>
      <c r="C429" s="251" t="s">
        <v>403</v>
      </c>
      <c r="D429" s="220"/>
      <c r="E429" s="221"/>
      <c r="F429" s="219"/>
      <c r="G429" s="219"/>
      <c r="H429" s="219"/>
      <c r="I429" s="219"/>
      <c r="J429" s="219"/>
      <c r="K429" s="219"/>
      <c r="L429" s="219"/>
      <c r="M429" s="219"/>
      <c r="N429" s="219"/>
      <c r="O429" s="219"/>
      <c r="P429" s="219"/>
      <c r="Q429" s="219"/>
      <c r="R429" s="219"/>
      <c r="S429" s="219"/>
      <c r="T429" s="219"/>
      <c r="U429" s="219"/>
      <c r="V429" s="219"/>
      <c r="W429" s="219"/>
      <c r="X429" s="210"/>
      <c r="Y429" s="210"/>
      <c r="Z429" s="210"/>
      <c r="AA429" s="210"/>
      <c r="AB429" s="210"/>
      <c r="AC429" s="210"/>
      <c r="AD429" s="210"/>
      <c r="AE429" s="210"/>
      <c r="AF429" s="210"/>
      <c r="AG429" s="210" t="s">
        <v>129</v>
      </c>
      <c r="AH429" s="210">
        <v>0</v>
      </c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">
      <c r="A430" s="217"/>
      <c r="B430" s="218"/>
      <c r="C430" s="251" t="s">
        <v>413</v>
      </c>
      <c r="D430" s="220"/>
      <c r="E430" s="221">
        <v>6</v>
      </c>
      <c r="F430" s="219"/>
      <c r="G430" s="219"/>
      <c r="H430" s="219"/>
      <c r="I430" s="219"/>
      <c r="J430" s="219"/>
      <c r="K430" s="219"/>
      <c r="L430" s="219"/>
      <c r="M430" s="219"/>
      <c r="N430" s="219"/>
      <c r="O430" s="219"/>
      <c r="P430" s="219"/>
      <c r="Q430" s="219"/>
      <c r="R430" s="219"/>
      <c r="S430" s="219"/>
      <c r="T430" s="219"/>
      <c r="U430" s="219"/>
      <c r="V430" s="219"/>
      <c r="W430" s="219"/>
      <c r="X430" s="210"/>
      <c r="Y430" s="210"/>
      <c r="Z430" s="210"/>
      <c r="AA430" s="210"/>
      <c r="AB430" s="210"/>
      <c r="AC430" s="210"/>
      <c r="AD430" s="210"/>
      <c r="AE430" s="210"/>
      <c r="AF430" s="210"/>
      <c r="AG430" s="210" t="s">
        <v>129</v>
      </c>
      <c r="AH430" s="210">
        <v>0</v>
      </c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1" x14ac:dyDescent="0.2">
      <c r="A431" s="217"/>
      <c r="B431" s="218"/>
      <c r="C431" s="252"/>
      <c r="D431" s="243"/>
      <c r="E431" s="243"/>
      <c r="F431" s="243"/>
      <c r="G431" s="243"/>
      <c r="H431" s="219"/>
      <c r="I431" s="219"/>
      <c r="J431" s="219"/>
      <c r="K431" s="219"/>
      <c r="L431" s="219"/>
      <c r="M431" s="219"/>
      <c r="N431" s="219"/>
      <c r="O431" s="219"/>
      <c r="P431" s="219"/>
      <c r="Q431" s="219"/>
      <c r="R431" s="219"/>
      <c r="S431" s="219"/>
      <c r="T431" s="219"/>
      <c r="U431" s="219"/>
      <c r="V431" s="219"/>
      <c r="W431" s="219"/>
      <c r="X431" s="210"/>
      <c r="Y431" s="210"/>
      <c r="Z431" s="210"/>
      <c r="AA431" s="210"/>
      <c r="AB431" s="210"/>
      <c r="AC431" s="210"/>
      <c r="AD431" s="210"/>
      <c r="AE431" s="210"/>
      <c r="AF431" s="210"/>
      <c r="AG431" s="210" t="s">
        <v>133</v>
      </c>
      <c r="AH431" s="210"/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ht="45" outlineLevel="1" x14ac:dyDescent="0.2">
      <c r="A432" s="234">
        <v>66</v>
      </c>
      <c r="B432" s="235" t="s">
        <v>414</v>
      </c>
      <c r="C432" s="249" t="s">
        <v>415</v>
      </c>
      <c r="D432" s="236" t="s">
        <v>244</v>
      </c>
      <c r="E432" s="237">
        <v>3</v>
      </c>
      <c r="F432" s="238"/>
      <c r="G432" s="239">
        <f>ROUND(E432*F432,2)</f>
        <v>0</v>
      </c>
      <c r="H432" s="238"/>
      <c r="I432" s="239">
        <f>ROUND(E432*H432,2)</f>
        <v>0</v>
      </c>
      <c r="J432" s="238"/>
      <c r="K432" s="239">
        <f>ROUND(E432*J432,2)</f>
        <v>0</v>
      </c>
      <c r="L432" s="239">
        <v>21</v>
      </c>
      <c r="M432" s="239">
        <f>G432*(1+L432/100)</f>
        <v>0</v>
      </c>
      <c r="N432" s="239">
        <v>3.1000000000000003E-3</v>
      </c>
      <c r="O432" s="239">
        <f>ROUND(E432*N432,2)</f>
        <v>0.01</v>
      </c>
      <c r="P432" s="239">
        <v>0</v>
      </c>
      <c r="Q432" s="239">
        <f>ROUND(E432*P432,2)</f>
        <v>0</v>
      </c>
      <c r="R432" s="239" t="s">
        <v>402</v>
      </c>
      <c r="S432" s="239" t="s">
        <v>124</v>
      </c>
      <c r="T432" s="240" t="s">
        <v>124</v>
      </c>
      <c r="U432" s="219">
        <v>0.59480000000000011</v>
      </c>
      <c r="V432" s="219">
        <f>ROUND(E432*U432,2)</f>
        <v>1.78</v>
      </c>
      <c r="W432" s="219"/>
      <c r="X432" s="210"/>
      <c r="Y432" s="210"/>
      <c r="Z432" s="210"/>
      <c r="AA432" s="210"/>
      <c r="AB432" s="210"/>
      <c r="AC432" s="210"/>
      <c r="AD432" s="210"/>
      <c r="AE432" s="210"/>
      <c r="AF432" s="210"/>
      <c r="AG432" s="210" t="s">
        <v>125</v>
      </c>
      <c r="AH432" s="210"/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1" x14ac:dyDescent="0.2">
      <c r="A433" s="217"/>
      <c r="B433" s="218"/>
      <c r="C433" s="251" t="s">
        <v>403</v>
      </c>
      <c r="D433" s="220"/>
      <c r="E433" s="221"/>
      <c r="F433" s="219"/>
      <c r="G433" s="219"/>
      <c r="H433" s="219"/>
      <c r="I433" s="219"/>
      <c r="J433" s="219"/>
      <c r="K433" s="219"/>
      <c r="L433" s="219"/>
      <c r="M433" s="219"/>
      <c r="N433" s="219"/>
      <c r="O433" s="219"/>
      <c r="P433" s="219"/>
      <c r="Q433" s="219"/>
      <c r="R433" s="219"/>
      <c r="S433" s="219"/>
      <c r="T433" s="219"/>
      <c r="U433" s="219"/>
      <c r="V433" s="219"/>
      <c r="W433" s="219"/>
      <c r="X433" s="210"/>
      <c r="Y433" s="210"/>
      <c r="Z433" s="210"/>
      <c r="AA433" s="210"/>
      <c r="AB433" s="210"/>
      <c r="AC433" s="210"/>
      <c r="AD433" s="210"/>
      <c r="AE433" s="210"/>
      <c r="AF433" s="210"/>
      <c r="AG433" s="210" t="s">
        <v>129</v>
      </c>
      <c r="AH433" s="210">
        <v>0</v>
      </c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1" x14ac:dyDescent="0.2">
      <c r="A434" s="217"/>
      <c r="B434" s="218"/>
      <c r="C434" s="251" t="s">
        <v>416</v>
      </c>
      <c r="D434" s="220"/>
      <c r="E434" s="221">
        <v>3</v>
      </c>
      <c r="F434" s="219"/>
      <c r="G434" s="219"/>
      <c r="H434" s="219"/>
      <c r="I434" s="219"/>
      <c r="J434" s="219"/>
      <c r="K434" s="219"/>
      <c r="L434" s="219"/>
      <c r="M434" s="219"/>
      <c r="N434" s="219"/>
      <c r="O434" s="219"/>
      <c r="P434" s="219"/>
      <c r="Q434" s="219"/>
      <c r="R434" s="219"/>
      <c r="S434" s="219"/>
      <c r="T434" s="219"/>
      <c r="U434" s="219"/>
      <c r="V434" s="219"/>
      <c r="W434" s="219"/>
      <c r="X434" s="210"/>
      <c r="Y434" s="210"/>
      <c r="Z434" s="210"/>
      <c r="AA434" s="210"/>
      <c r="AB434" s="210"/>
      <c r="AC434" s="210"/>
      <c r="AD434" s="210"/>
      <c r="AE434" s="210"/>
      <c r="AF434" s="210"/>
      <c r="AG434" s="210" t="s">
        <v>129</v>
      </c>
      <c r="AH434" s="210">
        <v>0</v>
      </c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outlineLevel="1" x14ac:dyDescent="0.2">
      <c r="A435" s="217"/>
      <c r="B435" s="218"/>
      <c r="C435" s="252"/>
      <c r="D435" s="243"/>
      <c r="E435" s="243"/>
      <c r="F435" s="243"/>
      <c r="G435" s="243"/>
      <c r="H435" s="219"/>
      <c r="I435" s="219"/>
      <c r="J435" s="219"/>
      <c r="K435" s="219"/>
      <c r="L435" s="219"/>
      <c r="M435" s="219"/>
      <c r="N435" s="219"/>
      <c r="O435" s="219"/>
      <c r="P435" s="219"/>
      <c r="Q435" s="219"/>
      <c r="R435" s="219"/>
      <c r="S435" s="219"/>
      <c r="T435" s="219"/>
      <c r="U435" s="219"/>
      <c r="V435" s="219"/>
      <c r="W435" s="219"/>
      <c r="X435" s="210"/>
      <c r="Y435" s="210"/>
      <c r="Z435" s="210"/>
      <c r="AA435" s="210"/>
      <c r="AB435" s="210"/>
      <c r="AC435" s="210"/>
      <c r="AD435" s="210"/>
      <c r="AE435" s="210"/>
      <c r="AF435" s="210"/>
      <c r="AG435" s="210" t="s">
        <v>133</v>
      </c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1" x14ac:dyDescent="0.2">
      <c r="A436" s="234">
        <v>67</v>
      </c>
      <c r="B436" s="235" t="s">
        <v>417</v>
      </c>
      <c r="C436" s="249" t="s">
        <v>418</v>
      </c>
      <c r="D436" s="236" t="s">
        <v>187</v>
      </c>
      <c r="E436" s="237">
        <v>7.1070000000000008E-2</v>
      </c>
      <c r="F436" s="238"/>
      <c r="G436" s="239">
        <f>ROUND(E436*F436,2)</f>
        <v>0</v>
      </c>
      <c r="H436" s="238"/>
      <c r="I436" s="239">
        <f>ROUND(E436*H436,2)</f>
        <v>0</v>
      </c>
      <c r="J436" s="238"/>
      <c r="K436" s="239">
        <f>ROUND(E436*J436,2)</f>
        <v>0</v>
      </c>
      <c r="L436" s="239">
        <v>21</v>
      </c>
      <c r="M436" s="239">
        <f>G436*(1+L436/100)</f>
        <v>0</v>
      </c>
      <c r="N436" s="239">
        <v>0</v>
      </c>
      <c r="O436" s="239">
        <f>ROUND(E436*N436,2)</f>
        <v>0</v>
      </c>
      <c r="P436" s="239">
        <v>0</v>
      </c>
      <c r="Q436" s="239">
        <f>ROUND(E436*P436,2)</f>
        <v>0</v>
      </c>
      <c r="R436" s="239" t="s">
        <v>402</v>
      </c>
      <c r="S436" s="239" t="s">
        <v>124</v>
      </c>
      <c r="T436" s="240" t="s">
        <v>124</v>
      </c>
      <c r="U436" s="219">
        <v>4.7370000000000001</v>
      </c>
      <c r="V436" s="219">
        <f>ROUND(E436*U436,2)</f>
        <v>0.34</v>
      </c>
      <c r="W436" s="219"/>
      <c r="X436" s="210"/>
      <c r="Y436" s="210"/>
      <c r="Z436" s="210"/>
      <c r="AA436" s="210"/>
      <c r="AB436" s="210"/>
      <c r="AC436" s="210"/>
      <c r="AD436" s="210"/>
      <c r="AE436" s="210"/>
      <c r="AF436" s="210"/>
      <c r="AG436" s="210" t="s">
        <v>317</v>
      </c>
      <c r="AH436" s="210"/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1" x14ac:dyDescent="0.2">
      <c r="A437" s="217"/>
      <c r="B437" s="218"/>
      <c r="C437" s="250" t="s">
        <v>397</v>
      </c>
      <c r="D437" s="242"/>
      <c r="E437" s="242"/>
      <c r="F437" s="242"/>
      <c r="G437" s="242"/>
      <c r="H437" s="219"/>
      <c r="I437" s="219"/>
      <c r="J437" s="219"/>
      <c r="K437" s="219"/>
      <c r="L437" s="219"/>
      <c r="M437" s="219"/>
      <c r="N437" s="219"/>
      <c r="O437" s="219"/>
      <c r="P437" s="219"/>
      <c r="Q437" s="219"/>
      <c r="R437" s="219"/>
      <c r="S437" s="219"/>
      <c r="T437" s="219"/>
      <c r="U437" s="219"/>
      <c r="V437" s="219"/>
      <c r="W437" s="219"/>
      <c r="X437" s="210"/>
      <c r="Y437" s="210"/>
      <c r="Z437" s="210"/>
      <c r="AA437" s="210"/>
      <c r="AB437" s="210"/>
      <c r="AC437" s="210"/>
      <c r="AD437" s="210"/>
      <c r="AE437" s="210"/>
      <c r="AF437" s="210"/>
      <c r="AG437" s="210" t="s">
        <v>127</v>
      </c>
      <c r="AH437" s="210"/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">
      <c r="A438" s="217"/>
      <c r="B438" s="218"/>
      <c r="C438" s="251" t="s">
        <v>319</v>
      </c>
      <c r="D438" s="220"/>
      <c r="E438" s="221"/>
      <c r="F438" s="219"/>
      <c r="G438" s="219"/>
      <c r="H438" s="219"/>
      <c r="I438" s="219"/>
      <c r="J438" s="219"/>
      <c r="K438" s="219"/>
      <c r="L438" s="219"/>
      <c r="M438" s="219"/>
      <c r="N438" s="219"/>
      <c r="O438" s="219"/>
      <c r="P438" s="219"/>
      <c r="Q438" s="219"/>
      <c r="R438" s="219"/>
      <c r="S438" s="219"/>
      <c r="T438" s="219"/>
      <c r="U438" s="219"/>
      <c r="V438" s="219"/>
      <c r="W438" s="219"/>
      <c r="X438" s="210"/>
      <c r="Y438" s="210"/>
      <c r="Z438" s="210"/>
      <c r="AA438" s="210"/>
      <c r="AB438" s="210"/>
      <c r="AC438" s="210"/>
      <c r="AD438" s="210"/>
      <c r="AE438" s="210"/>
      <c r="AF438" s="210"/>
      <c r="AG438" s="210" t="s">
        <v>129</v>
      </c>
      <c r="AH438" s="210">
        <v>0</v>
      </c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">
      <c r="A439" s="217"/>
      <c r="B439" s="218"/>
      <c r="C439" s="251" t="s">
        <v>419</v>
      </c>
      <c r="D439" s="220"/>
      <c r="E439" s="221"/>
      <c r="F439" s="219"/>
      <c r="G439" s="219"/>
      <c r="H439" s="219"/>
      <c r="I439" s="219"/>
      <c r="J439" s="219"/>
      <c r="K439" s="219"/>
      <c r="L439" s="219"/>
      <c r="M439" s="219"/>
      <c r="N439" s="219"/>
      <c r="O439" s="219"/>
      <c r="P439" s="219"/>
      <c r="Q439" s="219"/>
      <c r="R439" s="219"/>
      <c r="S439" s="219"/>
      <c r="T439" s="219"/>
      <c r="U439" s="219"/>
      <c r="V439" s="219"/>
      <c r="W439" s="219"/>
      <c r="X439" s="210"/>
      <c r="Y439" s="210"/>
      <c r="Z439" s="210"/>
      <c r="AA439" s="210"/>
      <c r="AB439" s="210"/>
      <c r="AC439" s="210"/>
      <c r="AD439" s="210"/>
      <c r="AE439" s="210"/>
      <c r="AF439" s="210"/>
      <c r="AG439" s="210" t="s">
        <v>129</v>
      </c>
      <c r="AH439" s="210">
        <v>0</v>
      </c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outlineLevel="1" x14ac:dyDescent="0.2">
      <c r="A440" s="217"/>
      <c r="B440" s="218"/>
      <c r="C440" s="251" t="s">
        <v>420</v>
      </c>
      <c r="D440" s="220"/>
      <c r="E440" s="221">
        <v>7.1070000000000008E-2</v>
      </c>
      <c r="F440" s="219"/>
      <c r="G440" s="219"/>
      <c r="H440" s="219"/>
      <c r="I440" s="219"/>
      <c r="J440" s="219"/>
      <c r="K440" s="219"/>
      <c r="L440" s="219"/>
      <c r="M440" s="219"/>
      <c r="N440" s="219"/>
      <c r="O440" s="219"/>
      <c r="P440" s="219"/>
      <c r="Q440" s="219"/>
      <c r="R440" s="219"/>
      <c r="S440" s="219"/>
      <c r="T440" s="219"/>
      <c r="U440" s="219"/>
      <c r="V440" s="219"/>
      <c r="W440" s="219"/>
      <c r="X440" s="210"/>
      <c r="Y440" s="210"/>
      <c r="Z440" s="210"/>
      <c r="AA440" s="210"/>
      <c r="AB440" s="210"/>
      <c r="AC440" s="210"/>
      <c r="AD440" s="210"/>
      <c r="AE440" s="210"/>
      <c r="AF440" s="210"/>
      <c r="AG440" s="210" t="s">
        <v>129</v>
      </c>
      <c r="AH440" s="210">
        <v>0</v>
      </c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1" x14ac:dyDescent="0.2">
      <c r="A441" s="217"/>
      <c r="B441" s="218"/>
      <c r="C441" s="252"/>
      <c r="D441" s="243"/>
      <c r="E441" s="243"/>
      <c r="F441" s="243"/>
      <c r="G441" s="243"/>
      <c r="H441" s="219"/>
      <c r="I441" s="219"/>
      <c r="J441" s="219"/>
      <c r="K441" s="219"/>
      <c r="L441" s="219"/>
      <c r="M441" s="219"/>
      <c r="N441" s="219"/>
      <c r="O441" s="219"/>
      <c r="P441" s="219"/>
      <c r="Q441" s="219"/>
      <c r="R441" s="219"/>
      <c r="S441" s="219"/>
      <c r="T441" s="219"/>
      <c r="U441" s="219"/>
      <c r="V441" s="219"/>
      <c r="W441" s="219"/>
      <c r="X441" s="210"/>
      <c r="Y441" s="210"/>
      <c r="Z441" s="210"/>
      <c r="AA441" s="210"/>
      <c r="AB441" s="210"/>
      <c r="AC441" s="210"/>
      <c r="AD441" s="210"/>
      <c r="AE441" s="210"/>
      <c r="AF441" s="210"/>
      <c r="AG441" s="210" t="s">
        <v>133</v>
      </c>
      <c r="AH441" s="210"/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x14ac:dyDescent="0.2">
      <c r="A442" s="228" t="s">
        <v>118</v>
      </c>
      <c r="B442" s="229" t="s">
        <v>83</v>
      </c>
      <c r="C442" s="248" t="s">
        <v>84</v>
      </c>
      <c r="D442" s="230"/>
      <c r="E442" s="231"/>
      <c r="F442" s="232"/>
      <c r="G442" s="232">
        <f>SUMIF(AG443:AG461,"&lt;&gt;NOR",G443:G461)</f>
        <v>0</v>
      </c>
      <c r="H442" s="232"/>
      <c r="I442" s="232">
        <f>SUM(I443:I461)</f>
        <v>0</v>
      </c>
      <c r="J442" s="232"/>
      <c r="K442" s="232">
        <f>SUM(K443:K461)</f>
        <v>0</v>
      </c>
      <c r="L442" s="232"/>
      <c r="M442" s="232">
        <f>SUM(M443:M461)</f>
        <v>0</v>
      </c>
      <c r="N442" s="232"/>
      <c r="O442" s="232">
        <f>SUM(O443:O461)</f>
        <v>10.780000000000001</v>
      </c>
      <c r="P442" s="232"/>
      <c r="Q442" s="232">
        <f>SUM(Q443:Q461)</f>
        <v>0</v>
      </c>
      <c r="R442" s="232"/>
      <c r="S442" s="232"/>
      <c r="T442" s="233"/>
      <c r="U442" s="227"/>
      <c r="V442" s="227">
        <f>SUM(V443:V461)</f>
        <v>119.24000000000001</v>
      </c>
      <c r="W442" s="227"/>
      <c r="AG442" t="s">
        <v>119</v>
      </c>
    </row>
    <row r="443" spans="1:60" ht="22.5" outlineLevel="1" x14ac:dyDescent="0.2">
      <c r="A443" s="234">
        <v>68</v>
      </c>
      <c r="B443" s="235" t="s">
        <v>421</v>
      </c>
      <c r="C443" s="249" t="s">
        <v>422</v>
      </c>
      <c r="D443" s="236" t="s">
        <v>180</v>
      </c>
      <c r="E443" s="237">
        <v>144.78100000000001</v>
      </c>
      <c r="F443" s="238"/>
      <c r="G443" s="239">
        <f>ROUND(E443*F443,2)</f>
        <v>0</v>
      </c>
      <c r="H443" s="238"/>
      <c r="I443" s="239">
        <f>ROUND(E443*H443,2)</f>
        <v>0</v>
      </c>
      <c r="J443" s="238"/>
      <c r="K443" s="239">
        <f>ROUND(E443*J443,2)</f>
        <v>0</v>
      </c>
      <c r="L443" s="239">
        <v>21</v>
      </c>
      <c r="M443" s="239">
        <f>G443*(1+L443/100)</f>
        <v>0</v>
      </c>
      <c r="N443" s="239">
        <v>7.2860000000000008E-2</v>
      </c>
      <c r="O443" s="239">
        <f>ROUND(E443*N443,2)</f>
        <v>10.55</v>
      </c>
      <c r="P443" s="239">
        <v>0</v>
      </c>
      <c r="Q443" s="239">
        <f>ROUND(E443*P443,2)</f>
        <v>0</v>
      </c>
      <c r="R443" s="239" t="s">
        <v>423</v>
      </c>
      <c r="S443" s="239" t="s">
        <v>124</v>
      </c>
      <c r="T443" s="240" t="s">
        <v>124</v>
      </c>
      <c r="U443" s="219">
        <v>0.57700000000000007</v>
      </c>
      <c r="V443" s="219">
        <f>ROUND(E443*U443,2)</f>
        <v>83.54</v>
      </c>
      <c r="W443" s="219"/>
      <c r="X443" s="210"/>
      <c r="Y443" s="210"/>
      <c r="Z443" s="210"/>
      <c r="AA443" s="210"/>
      <c r="AB443" s="210"/>
      <c r="AC443" s="210"/>
      <c r="AD443" s="210"/>
      <c r="AE443" s="210"/>
      <c r="AF443" s="210"/>
      <c r="AG443" s="210" t="s">
        <v>125</v>
      </c>
      <c r="AH443" s="210"/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outlineLevel="1" x14ac:dyDescent="0.2">
      <c r="A444" s="217"/>
      <c r="B444" s="218"/>
      <c r="C444" s="254" t="s">
        <v>424</v>
      </c>
      <c r="D444" s="244"/>
      <c r="E444" s="244"/>
      <c r="F444" s="244"/>
      <c r="G444" s="244"/>
      <c r="H444" s="219"/>
      <c r="I444" s="219"/>
      <c r="J444" s="219"/>
      <c r="K444" s="219"/>
      <c r="L444" s="219"/>
      <c r="M444" s="219"/>
      <c r="N444" s="219"/>
      <c r="O444" s="219"/>
      <c r="P444" s="219"/>
      <c r="Q444" s="219"/>
      <c r="R444" s="219"/>
      <c r="S444" s="219"/>
      <c r="T444" s="219"/>
      <c r="U444" s="219"/>
      <c r="V444" s="219"/>
      <c r="W444" s="219"/>
      <c r="X444" s="210"/>
      <c r="Y444" s="210"/>
      <c r="Z444" s="210"/>
      <c r="AA444" s="210"/>
      <c r="AB444" s="210"/>
      <c r="AC444" s="210"/>
      <c r="AD444" s="210"/>
      <c r="AE444" s="210"/>
      <c r="AF444" s="210"/>
      <c r="AG444" s="210" t="s">
        <v>169</v>
      </c>
      <c r="AH444" s="210"/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1" x14ac:dyDescent="0.2">
      <c r="A445" s="217"/>
      <c r="B445" s="218"/>
      <c r="C445" s="251" t="s">
        <v>128</v>
      </c>
      <c r="D445" s="220"/>
      <c r="E445" s="221"/>
      <c r="F445" s="219"/>
      <c r="G445" s="219"/>
      <c r="H445" s="219"/>
      <c r="I445" s="219"/>
      <c r="J445" s="219"/>
      <c r="K445" s="219"/>
      <c r="L445" s="219"/>
      <c r="M445" s="219"/>
      <c r="N445" s="219"/>
      <c r="O445" s="219"/>
      <c r="P445" s="219"/>
      <c r="Q445" s="219"/>
      <c r="R445" s="219"/>
      <c r="S445" s="219"/>
      <c r="T445" s="219"/>
      <c r="U445" s="219"/>
      <c r="V445" s="219"/>
      <c r="W445" s="219"/>
      <c r="X445" s="210"/>
      <c r="Y445" s="210"/>
      <c r="Z445" s="210"/>
      <c r="AA445" s="210"/>
      <c r="AB445" s="210"/>
      <c r="AC445" s="210"/>
      <c r="AD445" s="210"/>
      <c r="AE445" s="210"/>
      <c r="AF445" s="210"/>
      <c r="AG445" s="210" t="s">
        <v>129</v>
      </c>
      <c r="AH445" s="210">
        <v>0</v>
      </c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1" x14ac:dyDescent="0.2">
      <c r="A446" s="217"/>
      <c r="B446" s="218"/>
      <c r="C446" s="251" t="s">
        <v>357</v>
      </c>
      <c r="D446" s="220"/>
      <c r="E446" s="221">
        <v>144.78100000000001</v>
      </c>
      <c r="F446" s="219"/>
      <c r="G446" s="219"/>
      <c r="H446" s="219"/>
      <c r="I446" s="219"/>
      <c r="J446" s="219"/>
      <c r="K446" s="219"/>
      <c r="L446" s="219"/>
      <c r="M446" s="219"/>
      <c r="N446" s="219"/>
      <c r="O446" s="219"/>
      <c r="P446" s="219"/>
      <c r="Q446" s="219"/>
      <c r="R446" s="219"/>
      <c r="S446" s="219"/>
      <c r="T446" s="219"/>
      <c r="U446" s="219"/>
      <c r="V446" s="219"/>
      <c r="W446" s="219"/>
      <c r="X446" s="210"/>
      <c r="Y446" s="210"/>
      <c r="Z446" s="210"/>
      <c r="AA446" s="210"/>
      <c r="AB446" s="210"/>
      <c r="AC446" s="210"/>
      <c r="AD446" s="210"/>
      <c r="AE446" s="210"/>
      <c r="AF446" s="210"/>
      <c r="AG446" s="210" t="s">
        <v>129</v>
      </c>
      <c r="AH446" s="210">
        <v>0</v>
      </c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outlineLevel="1" x14ac:dyDescent="0.2">
      <c r="A447" s="217"/>
      <c r="B447" s="218"/>
      <c r="C447" s="252"/>
      <c r="D447" s="243"/>
      <c r="E447" s="243"/>
      <c r="F447" s="243"/>
      <c r="G447" s="243"/>
      <c r="H447" s="219"/>
      <c r="I447" s="219"/>
      <c r="J447" s="219"/>
      <c r="K447" s="219"/>
      <c r="L447" s="219"/>
      <c r="M447" s="219"/>
      <c r="N447" s="219"/>
      <c r="O447" s="219"/>
      <c r="P447" s="219"/>
      <c r="Q447" s="219"/>
      <c r="R447" s="219"/>
      <c r="S447" s="219"/>
      <c r="T447" s="219"/>
      <c r="U447" s="219"/>
      <c r="V447" s="219"/>
      <c r="W447" s="219"/>
      <c r="X447" s="210"/>
      <c r="Y447" s="210"/>
      <c r="Z447" s="210"/>
      <c r="AA447" s="210"/>
      <c r="AB447" s="210"/>
      <c r="AC447" s="210"/>
      <c r="AD447" s="210"/>
      <c r="AE447" s="210"/>
      <c r="AF447" s="210"/>
      <c r="AG447" s="210" t="s">
        <v>133</v>
      </c>
      <c r="AH447" s="210"/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1" x14ac:dyDescent="0.2">
      <c r="A448" s="234">
        <v>69</v>
      </c>
      <c r="B448" s="235" t="s">
        <v>425</v>
      </c>
      <c r="C448" s="249" t="s">
        <v>426</v>
      </c>
      <c r="D448" s="236" t="s">
        <v>244</v>
      </c>
      <c r="E448" s="237">
        <v>13</v>
      </c>
      <c r="F448" s="238"/>
      <c r="G448" s="239">
        <f>ROUND(E448*F448,2)</f>
        <v>0</v>
      </c>
      <c r="H448" s="238"/>
      <c r="I448" s="239">
        <f>ROUND(E448*H448,2)</f>
        <v>0</v>
      </c>
      <c r="J448" s="238"/>
      <c r="K448" s="239">
        <f>ROUND(E448*J448,2)</f>
        <v>0</v>
      </c>
      <c r="L448" s="239">
        <v>21</v>
      </c>
      <c r="M448" s="239">
        <f>G448*(1+L448/100)</f>
        <v>0</v>
      </c>
      <c r="N448" s="239">
        <v>1.7440000000000001E-2</v>
      </c>
      <c r="O448" s="239">
        <f>ROUND(E448*N448,2)</f>
        <v>0.23</v>
      </c>
      <c r="P448" s="239">
        <v>0</v>
      </c>
      <c r="Q448" s="239">
        <f>ROUND(E448*P448,2)</f>
        <v>0</v>
      </c>
      <c r="R448" s="239" t="s">
        <v>423</v>
      </c>
      <c r="S448" s="239" t="s">
        <v>124</v>
      </c>
      <c r="T448" s="240" t="s">
        <v>124</v>
      </c>
      <c r="U448" s="219">
        <v>0.33</v>
      </c>
      <c r="V448" s="219">
        <f>ROUND(E448*U448,2)</f>
        <v>4.29</v>
      </c>
      <c r="W448" s="219"/>
      <c r="X448" s="210"/>
      <c r="Y448" s="210"/>
      <c r="Z448" s="210"/>
      <c r="AA448" s="210"/>
      <c r="AB448" s="210"/>
      <c r="AC448" s="210"/>
      <c r="AD448" s="210"/>
      <c r="AE448" s="210"/>
      <c r="AF448" s="210"/>
      <c r="AG448" s="210" t="s">
        <v>125</v>
      </c>
      <c r="AH448" s="210"/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outlineLevel="1" x14ac:dyDescent="0.2">
      <c r="A449" s="217"/>
      <c r="B449" s="218"/>
      <c r="C449" s="251" t="s">
        <v>128</v>
      </c>
      <c r="D449" s="220"/>
      <c r="E449" s="221"/>
      <c r="F449" s="219"/>
      <c r="G449" s="219"/>
      <c r="H449" s="219"/>
      <c r="I449" s="219"/>
      <c r="J449" s="219"/>
      <c r="K449" s="219"/>
      <c r="L449" s="219"/>
      <c r="M449" s="219"/>
      <c r="N449" s="219"/>
      <c r="O449" s="219"/>
      <c r="P449" s="219"/>
      <c r="Q449" s="219"/>
      <c r="R449" s="219"/>
      <c r="S449" s="219"/>
      <c r="T449" s="219"/>
      <c r="U449" s="219"/>
      <c r="V449" s="219"/>
      <c r="W449" s="219"/>
      <c r="X449" s="210"/>
      <c r="Y449" s="210"/>
      <c r="Z449" s="210"/>
      <c r="AA449" s="210"/>
      <c r="AB449" s="210"/>
      <c r="AC449" s="210"/>
      <c r="AD449" s="210"/>
      <c r="AE449" s="210"/>
      <c r="AF449" s="210"/>
      <c r="AG449" s="210" t="s">
        <v>129</v>
      </c>
      <c r="AH449" s="210">
        <v>0</v>
      </c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outlineLevel="1" x14ac:dyDescent="0.2">
      <c r="A450" s="217"/>
      <c r="B450" s="218"/>
      <c r="C450" s="251" t="s">
        <v>427</v>
      </c>
      <c r="D450" s="220"/>
      <c r="E450" s="221">
        <v>13</v>
      </c>
      <c r="F450" s="219"/>
      <c r="G450" s="219"/>
      <c r="H450" s="219"/>
      <c r="I450" s="219"/>
      <c r="J450" s="219"/>
      <c r="K450" s="219"/>
      <c r="L450" s="219"/>
      <c r="M450" s="219"/>
      <c r="N450" s="219"/>
      <c r="O450" s="219"/>
      <c r="P450" s="219"/>
      <c r="Q450" s="219"/>
      <c r="R450" s="219"/>
      <c r="S450" s="219"/>
      <c r="T450" s="219"/>
      <c r="U450" s="219"/>
      <c r="V450" s="219"/>
      <c r="W450" s="219"/>
      <c r="X450" s="210"/>
      <c r="Y450" s="210"/>
      <c r="Z450" s="210"/>
      <c r="AA450" s="210"/>
      <c r="AB450" s="210"/>
      <c r="AC450" s="210"/>
      <c r="AD450" s="210"/>
      <c r="AE450" s="210"/>
      <c r="AF450" s="210"/>
      <c r="AG450" s="210" t="s">
        <v>129</v>
      </c>
      <c r="AH450" s="210">
        <v>0</v>
      </c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1" x14ac:dyDescent="0.2">
      <c r="A451" s="217"/>
      <c r="B451" s="218"/>
      <c r="C451" s="252"/>
      <c r="D451" s="243"/>
      <c r="E451" s="243"/>
      <c r="F451" s="243"/>
      <c r="G451" s="243"/>
      <c r="H451" s="219"/>
      <c r="I451" s="219"/>
      <c r="J451" s="219"/>
      <c r="K451" s="219"/>
      <c r="L451" s="219"/>
      <c r="M451" s="219"/>
      <c r="N451" s="219"/>
      <c r="O451" s="219"/>
      <c r="P451" s="219"/>
      <c r="Q451" s="219"/>
      <c r="R451" s="219"/>
      <c r="S451" s="219"/>
      <c r="T451" s="219"/>
      <c r="U451" s="219"/>
      <c r="V451" s="219"/>
      <c r="W451" s="219"/>
      <c r="X451" s="210"/>
      <c r="Y451" s="210"/>
      <c r="Z451" s="210"/>
      <c r="AA451" s="210"/>
      <c r="AB451" s="210"/>
      <c r="AC451" s="210"/>
      <c r="AD451" s="210"/>
      <c r="AE451" s="210"/>
      <c r="AF451" s="210"/>
      <c r="AG451" s="210" t="s">
        <v>133</v>
      </c>
      <c r="AH451" s="210"/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1" x14ac:dyDescent="0.2">
      <c r="A452" s="234">
        <v>70</v>
      </c>
      <c r="B452" s="235" t="s">
        <v>428</v>
      </c>
      <c r="C452" s="249" t="s">
        <v>429</v>
      </c>
      <c r="D452" s="236" t="s">
        <v>244</v>
      </c>
      <c r="E452" s="237">
        <v>12.4</v>
      </c>
      <c r="F452" s="238"/>
      <c r="G452" s="239">
        <f>ROUND(E452*F452,2)</f>
        <v>0</v>
      </c>
      <c r="H452" s="238"/>
      <c r="I452" s="239">
        <f>ROUND(E452*H452,2)</f>
        <v>0</v>
      </c>
      <c r="J452" s="238"/>
      <c r="K452" s="239">
        <f>ROUND(E452*J452,2)</f>
        <v>0</v>
      </c>
      <c r="L452" s="239">
        <v>21</v>
      </c>
      <c r="M452" s="239">
        <f>G452*(1+L452/100)</f>
        <v>0</v>
      </c>
      <c r="N452" s="239">
        <v>0</v>
      </c>
      <c r="O452" s="239">
        <f>ROUND(E452*N452,2)</f>
        <v>0</v>
      </c>
      <c r="P452" s="239">
        <v>0</v>
      </c>
      <c r="Q452" s="239">
        <f>ROUND(E452*P452,2)</f>
        <v>0</v>
      </c>
      <c r="R452" s="239" t="s">
        <v>423</v>
      </c>
      <c r="S452" s="239" t="s">
        <v>124</v>
      </c>
      <c r="T452" s="240" t="s">
        <v>124</v>
      </c>
      <c r="U452" s="219">
        <v>0.64</v>
      </c>
      <c r="V452" s="219">
        <f>ROUND(E452*U452,2)</f>
        <v>7.94</v>
      </c>
      <c r="W452" s="219"/>
      <c r="X452" s="210"/>
      <c r="Y452" s="210"/>
      <c r="Z452" s="210"/>
      <c r="AA452" s="210"/>
      <c r="AB452" s="210"/>
      <c r="AC452" s="210"/>
      <c r="AD452" s="210"/>
      <c r="AE452" s="210"/>
      <c r="AF452" s="210"/>
      <c r="AG452" s="210" t="s">
        <v>125</v>
      </c>
      <c r="AH452" s="210"/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1" x14ac:dyDescent="0.2">
      <c r="A453" s="217"/>
      <c r="B453" s="218"/>
      <c r="C453" s="251" t="s">
        <v>128</v>
      </c>
      <c r="D453" s="220"/>
      <c r="E453" s="221"/>
      <c r="F453" s="219"/>
      <c r="G453" s="219"/>
      <c r="H453" s="219"/>
      <c r="I453" s="219"/>
      <c r="J453" s="219"/>
      <c r="K453" s="219"/>
      <c r="L453" s="219"/>
      <c r="M453" s="219"/>
      <c r="N453" s="219"/>
      <c r="O453" s="219"/>
      <c r="P453" s="219"/>
      <c r="Q453" s="219"/>
      <c r="R453" s="219"/>
      <c r="S453" s="219"/>
      <c r="T453" s="219"/>
      <c r="U453" s="219"/>
      <c r="V453" s="219"/>
      <c r="W453" s="219"/>
      <c r="X453" s="210"/>
      <c r="Y453" s="210"/>
      <c r="Z453" s="210"/>
      <c r="AA453" s="210"/>
      <c r="AB453" s="210"/>
      <c r="AC453" s="210"/>
      <c r="AD453" s="210"/>
      <c r="AE453" s="210"/>
      <c r="AF453" s="210"/>
      <c r="AG453" s="210" t="s">
        <v>129</v>
      </c>
      <c r="AH453" s="210">
        <v>0</v>
      </c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outlineLevel="1" x14ac:dyDescent="0.2">
      <c r="A454" s="217"/>
      <c r="B454" s="218"/>
      <c r="C454" s="251" t="s">
        <v>430</v>
      </c>
      <c r="D454" s="220"/>
      <c r="E454" s="221">
        <v>12.4</v>
      </c>
      <c r="F454" s="219"/>
      <c r="G454" s="219"/>
      <c r="H454" s="219"/>
      <c r="I454" s="219"/>
      <c r="J454" s="219"/>
      <c r="K454" s="219"/>
      <c r="L454" s="219"/>
      <c r="M454" s="219"/>
      <c r="N454" s="219"/>
      <c r="O454" s="219"/>
      <c r="P454" s="219"/>
      <c r="Q454" s="219"/>
      <c r="R454" s="219"/>
      <c r="S454" s="219"/>
      <c r="T454" s="219"/>
      <c r="U454" s="219"/>
      <c r="V454" s="219"/>
      <c r="W454" s="219"/>
      <c r="X454" s="210"/>
      <c r="Y454" s="210"/>
      <c r="Z454" s="210"/>
      <c r="AA454" s="210"/>
      <c r="AB454" s="210"/>
      <c r="AC454" s="210"/>
      <c r="AD454" s="210"/>
      <c r="AE454" s="210"/>
      <c r="AF454" s="210"/>
      <c r="AG454" s="210" t="s">
        <v>129</v>
      </c>
      <c r="AH454" s="210">
        <v>0</v>
      </c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outlineLevel="1" x14ac:dyDescent="0.2">
      <c r="A455" s="217"/>
      <c r="B455" s="218"/>
      <c r="C455" s="252"/>
      <c r="D455" s="243"/>
      <c r="E455" s="243"/>
      <c r="F455" s="243"/>
      <c r="G455" s="243"/>
      <c r="H455" s="219"/>
      <c r="I455" s="219"/>
      <c r="J455" s="219"/>
      <c r="K455" s="219"/>
      <c r="L455" s="219"/>
      <c r="M455" s="219"/>
      <c r="N455" s="219"/>
      <c r="O455" s="219"/>
      <c r="P455" s="219"/>
      <c r="Q455" s="219"/>
      <c r="R455" s="219"/>
      <c r="S455" s="219"/>
      <c r="T455" s="219"/>
      <c r="U455" s="219"/>
      <c r="V455" s="219"/>
      <c r="W455" s="219"/>
      <c r="X455" s="210"/>
      <c r="Y455" s="210"/>
      <c r="Z455" s="210"/>
      <c r="AA455" s="210"/>
      <c r="AB455" s="210"/>
      <c r="AC455" s="210"/>
      <c r="AD455" s="210"/>
      <c r="AE455" s="210"/>
      <c r="AF455" s="210"/>
      <c r="AG455" s="210" t="s">
        <v>133</v>
      </c>
      <c r="AH455" s="210"/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outlineLevel="1" x14ac:dyDescent="0.2">
      <c r="A456" s="234">
        <v>71</v>
      </c>
      <c r="B456" s="235" t="s">
        <v>431</v>
      </c>
      <c r="C456" s="249" t="s">
        <v>432</v>
      </c>
      <c r="D456" s="236" t="s">
        <v>187</v>
      </c>
      <c r="E456" s="237">
        <v>10.775460000000001</v>
      </c>
      <c r="F456" s="238"/>
      <c r="G456" s="239">
        <f>ROUND(E456*F456,2)</f>
        <v>0</v>
      </c>
      <c r="H456" s="238"/>
      <c r="I456" s="239">
        <f>ROUND(E456*H456,2)</f>
        <v>0</v>
      </c>
      <c r="J456" s="238"/>
      <c r="K456" s="239">
        <f>ROUND(E456*J456,2)</f>
        <v>0</v>
      </c>
      <c r="L456" s="239">
        <v>21</v>
      </c>
      <c r="M456" s="239">
        <f>G456*(1+L456/100)</f>
        <v>0</v>
      </c>
      <c r="N456" s="239">
        <v>0</v>
      </c>
      <c r="O456" s="239">
        <f>ROUND(E456*N456,2)</f>
        <v>0</v>
      </c>
      <c r="P456" s="239">
        <v>0</v>
      </c>
      <c r="Q456" s="239">
        <f>ROUND(E456*P456,2)</f>
        <v>0</v>
      </c>
      <c r="R456" s="239" t="s">
        <v>423</v>
      </c>
      <c r="S456" s="239" t="s">
        <v>124</v>
      </c>
      <c r="T456" s="240" t="s">
        <v>124</v>
      </c>
      <c r="U456" s="219">
        <v>2.1780000000000004</v>
      </c>
      <c r="V456" s="219">
        <f>ROUND(E456*U456,2)</f>
        <v>23.47</v>
      </c>
      <c r="W456" s="219"/>
      <c r="X456" s="210"/>
      <c r="Y456" s="210"/>
      <c r="Z456" s="210"/>
      <c r="AA456" s="210"/>
      <c r="AB456" s="210"/>
      <c r="AC456" s="210"/>
      <c r="AD456" s="210"/>
      <c r="AE456" s="210"/>
      <c r="AF456" s="210"/>
      <c r="AG456" s="210" t="s">
        <v>317</v>
      </c>
      <c r="AH456" s="210"/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</row>
    <row r="457" spans="1:60" outlineLevel="1" x14ac:dyDescent="0.2">
      <c r="A457" s="217"/>
      <c r="B457" s="218"/>
      <c r="C457" s="250" t="s">
        <v>397</v>
      </c>
      <c r="D457" s="242"/>
      <c r="E457" s="242"/>
      <c r="F457" s="242"/>
      <c r="G457" s="242"/>
      <c r="H457" s="219"/>
      <c r="I457" s="219"/>
      <c r="J457" s="219"/>
      <c r="K457" s="219"/>
      <c r="L457" s="219"/>
      <c r="M457" s="219"/>
      <c r="N457" s="219"/>
      <c r="O457" s="219"/>
      <c r="P457" s="219"/>
      <c r="Q457" s="219"/>
      <c r="R457" s="219"/>
      <c r="S457" s="219"/>
      <c r="T457" s="219"/>
      <c r="U457" s="219"/>
      <c r="V457" s="219"/>
      <c r="W457" s="219"/>
      <c r="X457" s="210"/>
      <c r="Y457" s="210"/>
      <c r="Z457" s="210"/>
      <c r="AA457" s="210"/>
      <c r="AB457" s="210"/>
      <c r="AC457" s="210"/>
      <c r="AD457" s="210"/>
      <c r="AE457" s="210"/>
      <c r="AF457" s="210"/>
      <c r="AG457" s="210" t="s">
        <v>127</v>
      </c>
      <c r="AH457" s="210"/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outlineLevel="1" x14ac:dyDescent="0.2">
      <c r="A458" s="217"/>
      <c r="B458" s="218"/>
      <c r="C458" s="251" t="s">
        <v>319</v>
      </c>
      <c r="D458" s="220"/>
      <c r="E458" s="221"/>
      <c r="F458" s="219"/>
      <c r="G458" s="219"/>
      <c r="H458" s="219"/>
      <c r="I458" s="219"/>
      <c r="J458" s="219"/>
      <c r="K458" s="219"/>
      <c r="L458" s="219"/>
      <c r="M458" s="219"/>
      <c r="N458" s="219"/>
      <c r="O458" s="219"/>
      <c r="P458" s="219"/>
      <c r="Q458" s="219"/>
      <c r="R458" s="219"/>
      <c r="S458" s="219"/>
      <c r="T458" s="219"/>
      <c r="U458" s="219"/>
      <c r="V458" s="219"/>
      <c r="W458" s="219"/>
      <c r="X458" s="210"/>
      <c r="Y458" s="210"/>
      <c r="Z458" s="210"/>
      <c r="AA458" s="210"/>
      <c r="AB458" s="210"/>
      <c r="AC458" s="210"/>
      <c r="AD458" s="210"/>
      <c r="AE458" s="210"/>
      <c r="AF458" s="210"/>
      <c r="AG458" s="210" t="s">
        <v>129</v>
      </c>
      <c r="AH458" s="210">
        <v>0</v>
      </c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</row>
    <row r="459" spans="1:60" outlineLevel="1" x14ac:dyDescent="0.2">
      <c r="A459" s="217"/>
      <c r="B459" s="218"/>
      <c r="C459" s="251" t="s">
        <v>433</v>
      </c>
      <c r="D459" s="220"/>
      <c r="E459" s="221"/>
      <c r="F459" s="219"/>
      <c r="G459" s="219"/>
      <c r="H459" s="219"/>
      <c r="I459" s="219"/>
      <c r="J459" s="219"/>
      <c r="K459" s="219"/>
      <c r="L459" s="219"/>
      <c r="M459" s="219"/>
      <c r="N459" s="219"/>
      <c r="O459" s="219"/>
      <c r="P459" s="219"/>
      <c r="Q459" s="219"/>
      <c r="R459" s="219"/>
      <c r="S459" s="219"/>
      <c r="T459" s="219"/>
      <c r="U459" s="219"/>
      <c r="V459" s="219"/>
      <c r="W459" s="219"/>
      <c r="X459" s="210"/>
      <c r="Y459" s="210"/>
      <c r="Z459" s="210"/>
      <c r="AA459" s="210"/>
      <c r="AB459" s="210"/>
      <c r="AC459" s="210"/>
      <c r="AD459" s="210"/>
      <c r="AE459" s="210"/>
      <c r="AF459" s="210"/>
      <c r="AG459" s="210" t="s">
        <v>129</v>
      </c>
      <c r="AH459" s="210">
        <v>0</v>
      </c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outlineLevel="1" x14ac:dyDescent="0.2">
      <c r="A460" s="217"/>
      <c r="B460" s="218"/>
      <c r="C460" s="251" t="s">
        <v>434</v>
      </c>
      <c r="D460" s="220"/>
      <c r="E460" s="221">
        <v>10.775460000000001</v>
      </c>
      <c r="F460" s="219"/>
      <c r="G460" s="219"/>
      <c r="H460" s="219"/>
      <c r="I460" s="219"/>
      <c r="J460" s="219"/>
      <c r="K460" s="219"/>
      <c r="L460" s="219"/>
      <c r="M460" s="219"/>
      <c r="N460" s="219"/>
      <c r="O460" s="219"/>
      <c r="P460" s="219"/>
      <c r="Q460" s="219"/>
      <c r="R460" s="219"/>
      <c r="S460" s="219"/>
      <c r="T460" s="219"/>
      <c r="U460" s="219"/>
      <c r="V460" s="219"/>
      <c r="W460" s="219"/>
      <c r="X460" s="210"/>
      <c r="Y460" s="210"/>
      <c r="Z460" s="210"/>
      <c r="AA460" s="210"/>
      <c r="AB460" s="210"/>
      <c r="AC460" s="210"/>
      <c r="AD460" s="210"/>
      <c r="AE460" s="210"/>
      <c r="AF460" s="210"/>
      <c r="AG460" s="210" t="s">
        <v>129</v>
      </c>
      <c r="AH460" s="210">
        <v>0</v>
      </c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1" x14ac:dyDescent="0.2">
      <c r="A461" s="217"/>
      <c r="B461" s="218"/>
      <c r="C461" s="252"/>
      <c r="D461" s="243"/>
      <c r="E461" s="243"/>
      <c r="F461" s="243"/>
      <c r="G461" s="243"/>
      <c r="H461" s="219"/>
      <c r="I461" s="219"/>
      <c r="J461" s="219"/>
      <c r="K461" s="219"/>
      <c r="L461" s="219"/>
      <c r="M461" s="219"/>
      <c r="N461" s="219"/>
      <c r="O461" s="219"/>
      <c r="P461" s="219"/>
      <c r="Q461" s="219"/>
      <c r="R461" s="219"/>
      <c r="S461" s="219"/>
      <c r="T461" s="219"/>
      <c r="U461" s="219"/>
      <c r="V461" s="219"/>
      <c r="W461" s="219"/>
      <c r="X461" s="210"/>
      <c r="Y461" s="210"/>
      <c r="Z461" s="210"/>
      <c r="AA461" s="210"/>
      <c r="AB461" s="210"/>
      <c r="AC461" s="210"/>
      <c r="AD461" s="210"/>
      <c r="AE461" s="210"/>
      <c r="AF461" s="210"/>
      <c r="AG461" s="210" t="s">
        <v>133</v>
      </c>
      <c r="AH461" s="210"/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x14ac:dyDescent="0.2">
      <c r="A462" s="228" t="s">
        <v>118</v>
      </c>
      <c r="B462" s="229" t="s">
        <v>85</v>
      </c>
      <c r="C462" s="248" t="s">
        <v>86</v>
      </c>
      <c r="D462" s="230"/>
      <c r="E462" s="231"/>
      <c r="F462" s="232"/>
      <c r="G462" s="232">
        <f>SUMIF(AG463:AG525,"&lt;&gt;NOR",G463:G525)</f>
        <v>0</v>
      </c>
      <c r="H462" s="232"/>
      <c r="I462" s="232">
        <f>SUM(I463:I525)</f>
        <v>0</v>
      </c>
      <c r="J462" s="232"/>
      <c r="K462" s="232">
        <f>SUM(K463:K525)</f>
        <v>0</v>
      </c>
      <c r="L462" s="232"/>
      <c r="M462" s="232">
        <f>SUM(M463:M525)</f>
        <v>0</v>
      </c>
      <c r="N462" s="232"/>
      <c r="O462" s="232">
        <f>SUM(O463:O525)</f>
        <v>0.32000000000000006</v>
      </c>
      <c r="P462" s="232"/>
      <c r="Q462" s="232">
        <f>SUM(Q463:Q525)</f>
        <v>0</v>
      </c>
      <c r="R462" s="232"/>
      <c r="S462" s="232"/>
      <c r="T462" s="233"/>
      <c r="U462" s="227"/>
      <c r="V462" s="227">
        <f>SUM(V463:V525)</f>
        <v>0.71</v>
      </c>
      <c r="W462" s="227"/>
      <c r="AG462" t="s">
        <v>119</v>
      </c>
    </row>
    <row r="463" spans="1:60" outlineLevel="1" x14ac:dyDescent="0.2">
      <c r="A463" s="234">
        <v>72</v>
      </c>
      <c r="B463" s="235" t="s">
        <v>435</v>
      </c>
      <c r="C463" s="249" t="s">
        <v>436</v>
      </c>
      <c r="D463" s="236" t="s">
        <v>237</v>
      </c>
      <c r="E463" s="237">
        <v>1</v>
      </c>
      <c r="F463" s="238"/>
      <c r="G463" s="239">
        <f>ROUND(E463*F463,2)</f>
        <v>0</v>
      </c>
      <c r="H463" s="238"/>
      <c r="I463" s="239">
        <f>ROUND(E463*H463,2)</f>
        <v>0</v>
      </c>
      <c r="J463" s="238"/>
      <c r="K463" s="239">
        <f>ROUND(E463*J463,2)</f>
        <v>0</v>
      </c>
      <c r="L463" s="239">
        <v>21</v>
      </c>
      <c r="M463" s="239">
        <f>G463*(1+L463/100)</f>
        <v>0</v>
      </c>
      <c r="N463" s="239">
        <v>0.25</v>
      </c>
      <c r="O463" s="239">
        <f>ROUND(E463*N463,2)</f>
        <v>0.25</v>
      </c>
      <c r="P463" s="239">
        <v>0</v>
      </c>
      <c r="Q463" s="239">
        <f>ROUND(E463*P463,2)</f>
        <v>0</v>
      </c>
      <c r="R463" s="239"/>
      <c r="S463" s="239" t="s">
        <v>238</v>
      </c>
      <c r="T463" s="240" t="s">
        <v>239</v>
      </c>
      <c r="U463" s="219">
        <v>0</v>
      </c>
      <c r="V463" s="219">
        <f>ROUND(E463*U463,2)</f>
        <v>0</v>
      </c>
      <c r="W463" s="219"/>
      <c r="X463" s="210"/>
      <c r="Y463" s="210"/>
      <c r="Z463" s="210"/>
      <c r="AA463" s="210"/>
      <c r="AB463" s="210"/>
      <c r="AC463" s="210"/>
      <c r="AD463" s="210"/>
      <c r="AE463" s="210"/>
      <c r="AF463" s="210"/>
      <c r="AG463" s="210" t="s">
        <v>125</v>
      </c>
      <c r="AH463" s="210"/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1" x14ac:dyDescent="0.2">
      <c r="A464" s="217"/>
      <c r="B464" s="218"/>
      <c r="C464" s="254" t="s">
        <v>437</v>
      </c>
      <c r="D464" s="244"/>
      <c r="E464" s="244"/>
      <c r="F464" s="244"/>
      <c r="G464" s="244"/>
      <c r="H464" s="219"/>
      <c r="I464" s="219"/>
      <c r="J464" s="219"/>
      <c r="K464" s="219"/>
      <c r="L464" s="219"/>
      <c r="M464" s="219"/>
      <c r="N464" s="219"/>
      <c r="O464" s="219"/>
      <c r="P464" s="219"/>
      <c r="Q464" s="219"/>
      <c r="R464" s="219"/>
      <c r="S464" s="219"/>
      <c r="T464" s="219"/>
      <c r="U464" s="219"/>
      <c r="V464" s="219"/>
      <c r="W464" s="219"/>
      <c r="X464" s="210"/>
      <c r="Y464" s="210"/>
      <c r="Z464" s="210"/>
      <c r="AA464" s="210"/>
      <c r="AB464" s="210"/>
      <c r="AC464" s="210"/>
      <c r="AD464" s="210"/>
      <c r="AE464" s="210"/>
      <c r="AF464" s="210"/>
      <c r="AG464" s="210" t="s">
        <v>169</v>
      </c>
      <c r="AH464" s="210"/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outlineLevel="1" x14ac:dyDescent="0.2">
      <c r="A465" s="217"/>
      <c r="B465" s="218"/>
      <c r="C465" s="255" t="s">
        <v>438</v>
      </c>
      <c r="D465" s="245"/>
      <c r="E465" s="245"/>
      <c r="F465" s="245"/>
      <c r="G465" s="245"/>
      <c r="H465" s="219"/>
      <c r="I465" s="219"/>
      <c r="J465" s="219"/>
      <c r="K465" s="219"/>
      <c r="L465" s="219"/>
      <c r="M465" s="219"/>
      <c r="N465" s="219"/>
      <c r="O465" s="219"/>
      <c r="P465" s="219"/>
      <c r="Q465" s="219"/>
      <c r="R465" s="219"/>
      <c r="S465" s="219"/>
      <c r="T465" s="219"/>
      <c r="U465" s="219"/>
      <c r="V465" s="219"/>
      <c r="W465" s="219"/>
      <c r="X465" s="210"/>
      <c r="Y465" s="210"/>
      <c r="Z465" s="210"/>
      <c r="AA465" s="210"/>
      <c r="AB465" s="210"/>
      <c r="AC465" s="210"/>
      <c r="AD465" s="210"/>
      <c r="AE465" s="210"/>
      <c r="AF465" s="210"/>
      <c r="AG465" s="210" t="s">
        <v>169</v>
      </c>
      <c r="AH465" s="210"/>
      <c r="AI465" s="210"/>
      <c r="AJ465" s="210"/>
      <c r="AK465" s="210"/>
      <c r="AL465" s="210"/>
      <c r="AM465" s="210"/>
      <c r="AN465" s="210"/>
      <c r="AO465" s="210"/>
      <c r="AP465" s="210"/>
      <c r="AQ465" s="210"/>
      <c r="AR465" s="210"/>
      <c r="AS465" s="210"/>
      <c r="AT465" s="210"/>
      <c r="AU465" s="210"/>
      <c r="AV465" s="210"/>
      <c r="AW465" s="210"/>
      <c r="AX465" s="210"/>
      <c r="AY465" s="210"/>
      <c r="AZ465" s="210"/>
      <c r="BA465" s="210"/>
      <c r="BB465" s="210"/>
      <c r="BC465" s="210"/>
      <c r="BD465" s="210"/>
      <c r="BE465" s="210"/>
      <c r="BF465" s="210"/>
      <c r="BG465" s="210"/>
      <c r="BH465" s="210"/>
    </row>
    <row r="466" spans="1:60" outlineLevel="1" x14ac:dyDescent="0.2">
      <c r="A466" s="217"/>
      <c r="B466" s="218"/>
      <c r="C466" s="255" t="s">
        <v>439</v>
      </c>
      <c r="D466" s="245"/>
      <c r="E466" s="245"/>
      <c r="F466" s="245"/>
      <c r="G466" s="245"/>
      <c r="H466" s="219"/>
      <c r="I466" s="219"/>
      <c r="J466" s="219"/>
      <c r="K466" s="219"/>
      <c r="L466" s="219"/>
      <c r="M466" s="219"/>
      <c r="N466" s="219"/>
      <c r="O466" s="219"/>
      <c r="P466" s="219"/>
      <c r="Q466" s="219"/>
      <c r="R466" s="219"/>
      <c r="S466" s="219"/>
      <c r="T466" s="219"/>
      <c r="U466" s="219"/>
      <c r="V466" s="219"/>
      <c r="W466" s="219"/>
      <c r="X466" s="210"/>
      <c r="Y466" s="210"/>
      <c r="Z466" s="210"/>
      <c r="AA466" s="210"/>
      <c r="AB466" s="210"/>
      <c r="AC466" s="210"/>
      <c r="AD466" s="210"/>
      <c r="AE466" s="210"/>
      <c r="AF466" s="210"/>
      <c r="AG466" s="210" t="s">
        <v>169</v>
      </c>
      <c r="AH466" s="210"/>
      <c r="AI466" s="210"/>
      <c r="AJ466" s="210"/>
      <c r="AK466" s="210"/>
      <c r="AL466" s="210"/>
      <c r="AM466" s="210"/>
      <c r="AN466" s="210"/>
      <c r="AO466" s="210"/>
      <c r="AP466" s="210"/>
      <c r="AQ466" s="210"/>
      <c r="AR466" s="210"/>
      <c r="AS466" s="210"/>
      <c r="AT466" s="210"/>
      <c r="AU466" s="210"/>
      <c r="AV466" s="210"/>
      <c r="AW466" s="210"/>
      <c r="AX466" s="210"/>
      <c r="AY466" s="210"/>
      <c r="AZ466" s="210"/>
      <c r="BA466" s="210"/>
      <c r="BB466" s="210"/>
      <c r="BC466" s="210"/>
      <c r="BD466" s="210"/>
      <c r="BE466" s="210"/>
      <c r="BF466" s="210"/>
      <c r="BG466" s="210"/>
      <c r="BH466" s="210"/>
    </row>
    <row r="467" spans="1:60" outlineLevel="1" x14ac:dyDescent="0.2">
      <c r="A467" s="217"/>
      <c r="B467" s="218"/>
      <c r="C467" s="255" t="s">
        <v>440</v>
      </c>
      <c r="D467" s="245"/>
      <c r="E467" s="245"/>
      <c r="F467" s="245"/>
      <c r="G467" s="245"/>
      <c r="H467" s="219"/>
      <c r="I467" s="219"/>
      <c r="J467" s="219"/>
      <c r="K467" s="219"/>
      <c r="L467" s="219"/>
      <c r="M467" s="219"/>
      <c r="N467" s="219"/>
      <c r="O467" s="219"/>
      <c r="P467" s="219"/>
      <c r="Q467" s="219"/>
      <c r="R467" s="219"/>
      <c r="S467" s="219"/>
      <c r="T467" s="219"/>
      <c r="U467" s="219"/>
      <c r="V467" s="219"/>
      <c r="W467" s="219"/>
      <c r="X467" s="210"/>
      <c r="Y467" s="210"/>
      <c r="Z467" s="210"/>
      <c r="AA467" s="210"/>
      <c r="AB467" s="210"/>
      <c r="AC467" s="210"/>
      <c r="AD467" s="210"/>
      <c r="AE467" s="210"/>
      <c r="AF467" s="210"/>
      <c r="AG467" s="210" t="s">
        <v>169</v>
      </c>
      <c r="AH467" s="210"/>
      <c r="AI467" s="210"/>
      <c r="AJ467" s="210"/>
      <c r="AK467" s="210"/>
      <c r="AL467" s="210"/>
      <c r="AM467" s="210"/>
      <c r="AN467" s="210"/>
      <c r="AO467" s="210"/>
      <c r="AP467" s="210"/>
      <c r="AQ467" s="210"/>
      <c r="AR467" s="210"/>
      <c r="AS467" s="210"/>
      <c r="AT467" s="210"/>
      <c r="AU467" s="210"/>
      <c r="AV467" s="210"/>
      <c r="AW467" s="210"/>
      <c r="AX467" s="210"/>
      <c r="AY467" s="210"/>
      <c r="AZ467" s="210"/>
      <c r="BA467" s="210"/>
      <c r="BB467" s="210"/>
      <c r="BC467" s="210"/>
      <c r="BD467" s="210"/>
      <c r="BE467" s="210"/>
      <c r="BF467" s="210"/>
      <c r="BG467" s="210"/>
      <c r="BH467" s="210"/>
    </row>
    <row r="468" spans="1:60" outlineLevel="1" x14ac:dyDescent="0.2">
      <c r="A468" s="217"/>
      <c r="B468" s="218"/>
      <c r="C468" s="255" t="s">
        <v>441</v>
      </c>
      <c r="D468" s="245"/>
      <c r="E468" s="245"/>
      <c r="F468" s="245"/>
      <c r="G468" s="245"/>
      <c r="H468" s="219"/>
      <c r="I468" s="219"/>
      <c r="J468" s="219"/>
      <c r="K468" s="219"/>
      <c r="L468" s="219"/>
      <c r="M468" s="219"/>
      <c r="N468" s="219"/>
      <c r="O468" s="219"/>
      <c r="P468" s="219"/>
      <c r="Q468" s="219"/>
      <c r="R468" s="219"/>
      <c r="S468" s="219"/>
      <c r="T468" s="219"/>
      <c r="U468" s="219"/>
      <c r="V468" s="219"/>
      <c r="W468" s="219"/>
      <c r="X468" s="210"/>
      <c r="Y468" s="210"/>
      <c r="Z468" s="210"/>
      <c r="AA468" s="210"/>
      <c r="AB468" s="210"/>
      <c r="AC468" s="210"/>
      <c r="AD468" s="210"/>
      <c r="AE468" s="210"/>
      <c r="AF468" s="210"/>
      <c r="AG468" s="210" t="s">
        <v>169</v>
      </c>
      <c r="AH468" s="210"/>
      <c r="AI468" s="210"/>
      <c r="AJ468" s="210"/>
      <c r="AK468" s="210"/>
      <c r="AL468" s="210"/>
      <c r="AM468" s="210"/>
      <c r="AN468" s="210"/>
      <c r="AO468" s="210"/>
      <c r="AP468" s="210"/>
      <c r="AQ468" s="210"/>
      <c r="AR468" s="210"/>
      <c r="AS468" s="210"/>
      <c r="AT468" s="210"/>
      <c r="AU468" s="210"/>
      <c r="AV468" s="210"/>
      <c r="AW468" s="210"/>
      <c r="AX468" s="210"/>
      <c r="AY468" s="210"/>
      <c r="AZ468" s="210"/>
      <c r="BA468" s="210"/>
      <c r="BB468" s="210"/>
      <c r="BC468" s="210"/>
      <c r="BD468" s="210"/>
      <c r="BE468" s="210"/>
      <c r="BF468" s="210"/>
      <c r="BG468" s="210"/>
      <c r="BH468" s="210"/>
    </row>
    <row r="469" spans="1:60" outlineLevel="1" x14ac:dyDescent="0.2">
      <c r="A469" s="217"/>
      <c r="B469" s="218"/>
      <c r="C469" s="255" t="s">
        <v>442</v>
      </c>
      <c r="D469" s="245"/>
      <c r="E469" s="245"/>
      <c r="F469" s="245"/>
      <c r="G469" s="245"/>
      <c r="H469" s="219"/>
      <c r="I469" s="219"/>
      <c r="J469" s="219"/>
      <c r="K469" s="219"/>
      <c r="L469" s="219"/>
      <c r="M469" s="219"/>
      <c r="N469" s="219"/>
      <c r="O469" s="219"/>
      <c r="P469" s="219"/>
      <c r="Q469" s="219"/>
      <c r="R469" s="219"/>
      <c r="S469" s="219"/>
      <c r="T469" s="219"/>
      <c r="U469" s="219"/>
      <c r="V469" s="219"/>
      <c r="W469" s="219"/>
      <c r="X469" s="210"/>
      <c r="Y469" s="210"/>
      <c r="Z469" s="210"/>
      <c r="AA469" s="210"/>
      <c r="AB469" s="210"/>
      <c r="AC469" s="210"/>
      <c r="AD469" s="210"/>
      <c r="AE469" s="210"/>
      <c r="AF469" s="210"/>
      <c r="AG469" s="210" t="s">
        <v>169</v>
      </c>
      <c r="AH469" s="210"/>
      <c r="AI469" s="210"/>
      <c r="AJ469" s="210"/>
      <c r="AK469" s="210"/>
      <c r="AL469" s="210"/>
      <c r="AM469" s="210"/>
      <c r="AN469" s="210"/>
      <c r="AO469" s="210"/>
      <c r="AP469" s="210"/>
      <c r="AQ469" s="210"/>
      <c r="AR469" s="210"/>
      <c r="AS469" s="210"/>
      <c r="AT469" s="210"/>
      <c r="AU469" s="210"/>
      <c r="AV469" s="210"/>
      <c r="AW469" s="210"/>
      <c r="AX469" s="210"/>
      <c r="AY469" s="210"/>
      <c r="AZ469" s="210"/>
      <c r="BA469" s="210"/>
      <c r="BB469" s="210"/>
      <c r="BC469" s="210"/>
      <c r="BD469" s="210"/>
      <c r="BE469" s="210"/>
      <c r="BF469" s="210"/>
      <c r="BG469" s="210"/>
      <c r="BH469" s="210"/>
    </row>
    <row r="470" spans="1:60" outlineLevel="1" x14ac:dyDescent="0.2">
      <c r="A470" s="217"/>
      <c r="B470" s="218"/>
      <c r="C470" s="256" t="s">
        <v>219</v>
      </c>
      <c r="D470" s="224"/>
      <c r="E470" s="225"/>
      <c r="F470" s="226"/>
      <c r="G470" s="226"/>
      <c r="H470" s="219"/>
      <c r="I470" s="219"/>
      <c r="J470" s="219"/>
      <c r="K470" s="219"/>
      <c r="L470" s="219"/>
      <c r="M470" s="219"/>
      <c r="N470" s="219"/>
      <c r="O470" s="219"/>
      <c r="P470" s="219"/>
      <c r="Q470" s="219"/>
      <c r="R470" s="219"/>
      <c r="S470" s="219"/>
      <c r="T470" s="219"/>
      <c r="U470" s="219"/>
      <c r="V470" s="219"/>
      <c r="W470" s="219"/>
      <c r="X470" s="210"/>
      <c r="Y470" s="210"/>
      <c r="Z470" s="210"/>
      <c r="AA470" s="210"/>
      <c r="AB470" s="210"/>
      <c r="AC470" s="210"/>
      <c r="AD470" s="210"/>
      <c r="AE470" s="210"/>
      <c r="AF470" s="210"/>
      <c r="AG470" s="210" t="s">
        <v>169</v>
      </c>
      <c r="AH470" s="210"/>
      <c r="AI470" s="210"/>
      <c r="AJ470" s="210"/>
      <c r="AK470" s="210"/>
      <c r="AL470" s="210"/>
      <c r="AM470" s="210"/>
      <c r="AN470" s="210"/>
      <c r="AO470" s="210"/>
      <c r="AP470" s="210"/>
      <c r="AQ470" s="210"/>
      <c r="AR470" s="210"/>
      <c r="AS470" s="210"/>
      <c r="AT470" s="210"/>
      <c r="AU470" s="210"/>
      <c r="AV470" s="210"/>
      <c r="AW470" s="210"/>
      <c r="AX470" s="210"/>
      <c r="AY470" s="210"/>
      <c r="AZ470" s="210"/>
      <c r="BA470" s="210"/>
      <c r="BB470" s="210"/>
      <c r="BC470" s="210"/>
      <c r="BD470" s="210"/>
      <c r="BE470" s="210"/>
      <c r="BF470" s="210"/>
      <c r="BG470" s="210"/>
      <c r="BH470" s="210"/>
    </row>
    <row r="471" spans="1:60" outlineLevel="1" x14ac:dyDescent="0.2">
      <c r="A471" s="217"/>
      <c r="B471" s="218"/>
      <c r="C471" s="255" t="s">
        <v>443</v>
      </c>
      <c r="D471" s="245"/>
      <c r="E471" s="245"/>
      <c r="F471" s="245"/>
      <c r="G471" s="245"/>
      <c r="H471" s="219"/>
      <c r="I471" s="219"/>
      <c r="J471" s="219"/>
      <c r="K471" s="219"/>
      <c r="L471" s="219"/>
      <c r="M471" s="219"/>
      <c r="N471" s="219"/>
      <c r="O471" s="219"/>
      <c r="P471" s="219"/>
      <c r="Q471" s="219"/>
      <c r="R471" s="219"/>
      <c r="S471" s="219"/>
      <c r="T471" s="219"/>
      <c r="U471" s="219"/>
      <c r="V471" s="219"/>
      <c r="W471" s="219"/>
      <c r="X471" s="210"/>
      <c r="Y471" s="210"/>
      <c r="Z471" s="210"/>
      <c r="AA471" s="210"/>
      <c r="AB471" s="210"/>
      <c r="AC471" s="210"/>
      <c r="AD471" s="210"/>
      <c r="AE471" s="210"/>
      <c r="AF471" s="210"/>
      <c r="AG471" s="210" t="s">
        <v>169</v>
      </c>
      <c r="AH471" s="210"/>
      <c r="AI471" s="210"/>
      <c r="AJ471" s="210"/>
      <c r="AK471" s="210"/>
      <c r="AL471" s="210"/>
      <c r="AM471" s="210"/>
      <c r="AN471" s="210"/>
      <c r="AO471" s="210"/>
      <c r="AP471" s="210"/>
      <c r="AQ471" s="210"/>
      <c r="AR471" s="210"/>
      <c r="AS471" s="210"/>
      <c r="AT471" s="210"/>
      <c r="AU471" s="210"/>
      <c r="AV471" s="210"/>
      <c r="AW471" s="210"/>
      <c r="AX471" s="210"/>
      <c r="AY471" s="210"/>
      <c r="AZ471" s="210"/>
      <c r="BA471" s="210"/>
      <c r="BB471" s="210"/>
      <c r="BC471" s="210"/>
      <c r="BD471" s="210"/>
      <c r="BE471" s="210"/>
      <c r="BF471" s="210"/>
      <c r="BG471" s="210"/>
      <c r="BH471" s="210"/>
    </row>
    <row r="472" spans="1:60" outlineLevel="1" x14ac:dyDescent="0.2">
      <c r="A472" s="217"/>
      <c r="B472" s="218"/>
      <c r="C472" s="256" t="s">
        <v>219</v>
      </c>
      <c r="D472" s="224"/>
      <c r="E472" s="225"/>
      <c r="F472" s="226"/>
      <c r="G472" s="226"/>
      <c r="H472" s="219"/>
      <c r="I472" s="219"/>
      <c r="J472" s="219"/>
      <c r="K472" s="219"/>
      <c r="L472" s="219"/>
      <c r="M472" s="219"/>
      <c r="N472" s="219"/>
      <c r="O472" s="219"/>
      <c r="P472" s="219"/>
      <c r="Q472" s="219"/>
      <c r="R472" s="219"/>
      <c r="S472" s="219"/>
      <c r="T472" s="219"/>
      <c r="U472" s="219"/>
      <c r="V472" s="219"/>
      <c r="W472" s="219"/>
      <c r="X472" s="210"/>
      <c r="Y472" s="210"/>
      <c r="Z472" s="210"/>
      <c r="AA472" s="210"/>
      <c r="AB472" s="210"/>
      <c r="AC472" s="210"/>
      <c r="AD472" s="210"/>
      <c r="AE472" s="210"/>
      <c r="AF472" s="210"/>
      <c r="AG472" s="210" t="s">
        <v>169</v>
      </c>
      <c r="AH472" s="210"/>
      <c r="AI472" s="210"/>
      <c r="AJ472" s="210"/>
      <c r="AK472" s="210"/>
      <c r="AL472" s="210"/>
      <c r="AM472" s="210"/>
      <c r="AN472" s="210"/>
      <c r="AO472" s="210"/>
      <c r="AP472" s="210"/>
      <c r="AQ472" s="210"/>
      <c r="AR472" s="210"/>
      <c r="AS472" s="210"/>
      <c r="AT472" s="210"/>
      <c r="AU472" s="210"/>
      <c r="AV472" s="210"/>
      <c r="AW472" s="210"/>
      <c r="AX472" s="210"/>
      <c r="AY472" s="210"/>
      <c r="AZ472" s="210"/>
      <c r="BA472" s="210"/>
      <c r="BB472" s="210"/>
      <c r="BC472" s="210"/>
      <c r="BD472" s="210"/>
      <c r="BE472" s="210"/>
      <c r="BF472" s="210"/>
      <c r="BG472" s="210"/>
      <c r="BH472" s="210"/>
    </row>
    <row r="473" spans="1:60" outlineLevel="1" x14ac:dyDescent="0.2">
      <c r="A473" s="217"/>
      <c r="B473" s="218"/>
      <c r="C473" s="255" t="s">
        <v>444</v>
      </c>
      <c r="D473" s="245"/>
      <c r="E473" s="245"/>
      <c r="F473" s="245"/>
      <c r="G473" s="245"/>
      <c r="H473" s="219"/>
      <c r="I473" s="219"/>
      <c r="J473" s="219"/>
      <c r="K473" s="219"/>
      <c r="L473" s="219"/>
      <c r="M473" s="219"/>
      <c r="N473" s="219"/>
      <c r="O473" s="219"/>
      <c r="P473" s="219"/>
      <c r="Q473" s="219"/>
      <c r="R473" s="219"/>
      <c r="S473" s="219"/>
      <c r="T473" s="219"/>
      <c r="U473" s="219"/>
      <c r="V473" s="219"/>
      <c r="W473" s="219"/>
      <c r="X473" s="210"/>
      <c r="Y473" s="210"/>
      <c r="Z473" s="210"/>
      <c r="AA473" s="210"/>
      <c r="AB473" s="210"/>
      <c r="AC473" s="210"/>
      <c r="AD473" s="210"/>
      <c r="AE473" s="210"/>
      <c r="AF473" s="210"/>
      <c r="AG473" s="210" t="s">
        <v>169</v>
      </c>
      <c r="AH473" s="210"/>
      <c r="AI473" s="210"/>
      <c r="AJ473" s="210"/>
      <c r="AK473" s="210"/>
      <c r="AL473" s="210"/>
      <c r="AM473" s="210"/>
      <c r="AN473" s="210"/>
      <c r="AO473" s="210"/>
      <c r="AP473" s="210"/>
      <c r="AQ473" s="210"/>
      <c r="AR473" s="210"/>
      <c r="AS473" s="210"/>
      <c r="AT473" s="210"/>
      <c r="AU473" s="210"/>
      <c r="AV473" s="210"/>
      <c r="AW473" s="210"/>
      <c r="AX473" s="210"/>
      <c r="AY473" s="210"/>
      <c r="AZ473" s="210"/>
      <c r="BA473" s="210"/>
      <c r="BB473" s="210"/>
      <c r="BC473" s="210"/>
      <c r="BD473" s="210"/>
      <c r="BE473" s="210"/>
      <c r="BF473" s="210"/>
      <c r="BG473" s="210"/>
      <c r="BH473" s="210"/>
    </row>
    <row r="474" spans="1:60" outlineLevel="1" x14ac:dyDescent="0.2">
      <c r="A474" s="217"/>
      <c r="B474" s="218"/>
      <c r="C474" s="256" t="s">
        <v>219</v>
      </c>
      <c r="D474" s="224"/>
      <c r="E474" s="225"/>
      <c r="F474" s="226"/>
      <c r="G474" s="226"/>
      <c r="H474" s="219"/>
      <c r="I474" s="219"/>
      <c r="J474" s="219"/>
      <c r="K474" s="219"/>
      <c r="L474" s="219"/>
      <c r="M474" s="219"/>
      <c r="N474" s="219"/>
      <c r="O474" s="219"/>
      <c r="P474" s="219"/>
      <c r="Q474" s="219"/>
      <c r="R474" s="219"/>
      <c r="S474" s="219"/>
      <c r="T474" s="219"/>
      <c r="U474" s="219"/>
      <c r="V474" s="219"/>
      <c r="W474" s="219"/>
      <c r="X474" s="210"/>
      <c r="Y474" s="210"/>
      <c r="Z474" s="210"/>
      <c r="AA474" s="210"/>
      <c r="AB474" s="210"/>
      <c r="AC474" s="210"/>
      <c r="AD474" s="210"/>
      <c r="AE474" s="210"/>
      <c r="AF474" s="210"/>
      <c r="AG474" s="210" t="s">
        <v>169</v>
      </c>
      <c r="AH474" s="210"/>
      <c r="AI474" s="210"/>
      <c r="AJ474" s="210"/>
      <c r="AK474" s="210"/>
      <c r="AL474" s="210"/>
      <c r="AM474" s="210"/>
      <c r="AN474" s="210"/>
      <c r="AO474" s="210"/>
      <c r="AP474" s="210"/>
      <c r="AQ474" s="210"/>
      <c r="AR474" s="210"/>
      <c r="AS474" s="210"/>
      <c r="AT474" s="210"/>
      <c r="AU474" s="210"/>
      <c r="AV474" s="210"/>
      <c r="AW474" s="210"/>
      <c r="AX474" s="210"/>
      <c r="AY474" s="210"/>
      <c r="AZ474" s="210"/>
      <c r="BA474" s="210"/>
      <c r="BB474" s="210"/>
      <c r="BC474" s="210"/>
      <c r="BD474" s="210"/>
      <c r="BE474" s="210"/>
      <c r="BF474" s="210"/>
      <c r="BG474" s="210"/>
      <c r="BH474" s="210"/>
    </row>
    <row r="475" spans="1:60" outlineLevel="1" x14ac:dyDescent="0.2">
      <c r="A475" s="217"/>
      <c r="B475" s="218"/>
      <c r="C475" s="255" t="s">
        <v>445</v>
      </c>
      <c r="D475" s="245"/>
      <c r="E475" s="245"/>
      <c r="F475" s="245"/>
      <c r="G475" s="245"/>
      <c r="H475" s="219"/>
      <c r="I475" s="219"/>
      <c r="J475" s="219"/>
      <c r="K475" s="219"/>
      <c r="L475" s="219"/>
      <c r="M475" s="219"/>
      <c r="N475" s="219"/>
      <c r="O475" s="219"/>
      <c r="P475" s="219"/>
      <c r="Q475" s="219"/>
      <c r="R475" s="219"/>
      <c r="S475" s="219"/>
      <c r="T475" s="219"/>
      <c r="U475" s="219"/>
      <c r="V475" s="219"/>
      <c r="W475" s="219"/>
      <c r="X475" s="210"/>
      <c r="Y475" s="210"/>
      <c r="Z475" s="210"/>
      <c r="AA475" s="210"/>
      <c r="AB475" s="210"/>
      <c r="AC475" s="210"/>
      <c r="AD475" s="210"/>
      <c r="AE475" s="210"/>
      <c r="AF475" s="210"/>
      <c r="AG475" s="210" t="s">
        <v>169</v>
      </c>
      <c r="AH475" s="210"/>
      <c r="AI475" s="210"/>
      <c r="AJ475" s="210"/>
      <c r="AK475" s="210"/>
      <c r="AL475" s="210"/>
      <c r="AM475" s="210"/>
      <c r="AN475" s="210"/>
      <c r="AO475" s="210"/>
      <c r="AP475" s="210"/>
      <c r="AQ475" s="210"/>
      <c r="AR475" s="210"/>
      <c r="AS475" s="210"/>
      <c r="AT475" s="210"/>
      <c r="AU475" s="210"/>
      <c r="AV475" s="210"/>
      <c r="AW475" s="210"/>
      <c r="AX475" s="210"/>
      <c r="AY475" s="210"/>
      <c r="AZ475" s="210"/>
      <c r="BA475" s="210"/>
      <c r="BB475" s="210"/>
      <c r="BC475" s="210"/>
      <c r="BD475" s="210"/>
      <c r="BE475" s="210"/>
      <c r="BF475" s="210"/>
      <c r="BG475" s="210"/>
      <c r="BH475" s="210"/>
    </row>
    <row r="476" spans="1:60" outlineLevel="1" x14ac:dyDescent="0.2">
      <c r="A476" s="217"/>
      <c r="B476" s="218"/>
      <c r="C476" s="255" t="s">
        <v>446</v>
      </c>
      <c r="D476" s="245"/>
      <c r="E476" s="245"/>
      <c r="F476" s="245"/>
      <c r="G476" s="245"/>
      <c r="H476" s="219"/>
      <c r="I476" s="219"/>
      <c r="J476" s="219"/>
      <c r="K476" s="219"/>
      <c r="L476" s="219"/>
      <c r="M476" s="219"/>
      <c r="N476" s="219"/>
      <c r="O476" s="219"/>
      <c r="P476" s="219"/>
      <c r="Q476" s="219"/>
      <c r="R476" s="219"/>
      <c r="S476" s="219"/>
      <c r="T476" s="219"/>
      <c r="U476" s="219"/>
      <c r="V476" s="219"/>
      <c r="W476" s="219"/>
      <c r="X476" s="210"/>
      <c r="Y476" s="210"/>
      <c r="Z476" s="210"/>
      <c r="AA476" s="210"/>
      <c r="AB476" s="210"/>
      <c r="AC476" s="210"/>
      <c r="AD476" s="210"/>
      <c r="AE476" s="210"/>
      <c r="AF476" s="210"/>
      <c r="AG476" s="210" t="s">
        <v>169</v>
      </c>
      <c r="AH476" s="210"/>
      <c r="AI476" s="210"/>
      <c r="AJ476" s="210"/>
      <c r="AK476" s="210"/>
      <c r="AL476" s="210"/>
      <c r="AM476" s="210"/>
      <c r="AN476" s="210"/>
      <c r="AO476" s="210"/>
      <c r="AP476" s="210"/>
      <c r="AQ476" s="210"/>
      <c r="AR476" s="210"/>
      <c r="AS476" s="210"/>
      <c r="AT476" s="210"/>
      <c r="AU476" s="210"/>
      <c r="AV476" s="210"/>
      <c r="AW476" s="210"/>
      <c r="AX476" s="210"/>
      <c r="AY476" s="210"/>
      <c r="AZ476" s="210"/>
      <c r="BA476" s="210"/>
      <c r="BB476" s="210"/>
      <c r="BC476" s="210"/>
      <c r="BD476" s="210"/>
      <c r="BE476" s="210"/>
      <c r="BF476" s="210"/>
      <c r="BG476" s="210"/>
      <c r="BH476" s="210"/>
    </row>
    <row r="477" spans="1:60" outlineLevel="1" x14ac:dyDescent="0.2">
      <c r="A477" s="217"/>
      <c r="B477" s="218"/>
      <c r="C477" s="255" t="s">
        <v>447</v>
      </c>
      <c r="D477" s="245"/>
      <c r="E477" s="245"/>
      <c r="F477" s="245"/>
      <c r="G477" s="245"/>
      <c r="H477" s="219"/>
      <c r="I477" s="219"/>
      <c r="J477" s="219"/>
      <c r="K477" s="219"/>
      <c r="L477" s="219"/>
      <c r="M477" s="219"/>
      <c r="N477" s="219"/>
      <c r="O477" s="219"/>
      <c r="P477" s="219"/>
      <c r="Q477" s="219"/>
      <c r="R477" s="219"/>
      <c r="S477" s="219"/>
      <c r="T477" s="219"/>
      <c r="U477" s="219"/>
      <c r="V477" s="219"/>
      <c r="W477" s="219"/>
      <c r="X477" s="210"/>
      <c r="Y477" s="210"/>
      <c r="Z477" s="210"/>
      <c r="AA477" s="210"/>
      <c r="AB477" s="210"/>
      <c r="AC477" s="210"/>
      <c r="AD477" s="210"/>
      <c r="AE477" s="210"/>
      <c r="AF477" s="210"/>
      <c r="AG477" s="210" t="s">
        <v>169</v>
      </c>
      <c r="AH477" s="210"/>
      <c r="AI477" s="210"/>
      <c r="AJ477" s="210"/>
      <c r="AK477" s="210"/>
      <c r="AL477" s="210"/>
      <c r="AM477" s="210"/>
      <c r="AN477" s="210"/>
      <c r="AO477" s="210"/>
      <c r="AP477" s="210"/>
      <c r="AQ477" s="210"/>
      <c r="AR477" s="210"/>
      <c r="AS477" s="210"/>
      <c r="AT477" s="210"/>
      <c r="AU477" s="210"/>
      <c r="AV477" s="210"/>
      <c r="AW477" s="210"/>
      <c r="AX477" s="210"/>
      <c r="AY477" s="210"/>
      <c r="AZ477" s="210"/>
      <c r="BA477" s="210"/>
      <c r="BB477" s="210"/>
      <c r="BC477" s="210"/>
      <c r="BD477" s="210"/>
      <c r="BE477" s="210"/>
      <c r="BF477" s="210"/>
      <c r="BG477" s="210"/>
      <c r="BH477" s="210"/>
    </row>
    <row r="478" spans="1:60" outlineLevel="1" x14ac:dyDescent="0.2">
      <c r="A478" s="217"/>
      <c r="B478" s="218"/>
      <c r="C478" s="255" t="s">
        <v>448</v>
      </c>
      <c r="D478" s="245"/>
      <c r="E478" s="245"/>
      <c r="F478" s="245"/>
      <c r="G478" s="245"/>
      <c r="H478" s="219"/>
      <c r="I478" s="219"/>
      <c r="J478" s="219"/>
      <c r="K478" s="219"/>
      <c r="L478" s="219"/>
      <c r="M478" s="219"/>
      <c r="N478" s="219"/>
      <c r="O478" s="219"/>
      <c r="P478" s="219"/>
      <c r="Q478" s="219"/>
      <c r="R478" s="219"/>
      <c r="S478" s="219"/>
      <c r="T478" s="219"/>
      <c r="U478" s="219"/>
      <c r="V478" s="219"/>
      <c r="W478" s="219"/>
      <c r="X478" s="210"/>
      <c r="Y478" s="210"/>
      <c r="Z478" s="210"/>
      <c r="AA478" s="210"/>
      <c r="AB478" s="210"/>
      <c r="AC478" s="210"/>
      <c r="AD478" s="210"/>
      <c r="AE478" s="210"/>
      <c r="AF478" s="210"/>
      <c r="AG478" s="210" t="s">
        <v>169</v>
      </c>
      <c r="AH478" s="210"/>
      <c r="AI478" s="210"/>
      <c r="AJ478" s="210"/>
      <c r="AK478" s="210"/>
      <c r="AL478" s="210"/>
      <c r="AM478" s="210"/>
      <c r="AN478" s="210"/>
      <c r="AO478" s="210"/>
      <c r="AP478" s="210"/>
      <c r="AQ478" s="210"/>
      <c r="AR478" s="210"/>
      <c r="AS478" s="210"/>
      <c r="AT478" s="210"/>
      <c r="AU478" s="210"/>
      <c r="AV478" s="210"/>
      <c r="AW478" s="210"/>
      <c r="AX478" s="210"/>
      <c r="AY478" s="210"/>
      <c r="AZ478" s="210"/>
      <c r="BA478" s="210"/>
      <c r="BB478" s="210"/>
      <c r="BC478" s="210"/>
      <c r="BD478" s="210"/>
      <c r="BE478" s="210"/>
      <c r="BF478" s="210"/>
      <c r="BG478" s="210"/>
      <c r="BH478" s="210"/>
    </row>
    <row r="479" spans="1:60" outlineLevel="1" x14ac:dyDescent="0.2">
      <c r="A479" s="217"/>
      <c r="B479" s="218"/>
      <c r="C479" s="255" t="s">
        <v>449</v>
      </c>
      <c r="D479" s="245"/>
      <c r="E479" s="245"/>
      <c r="F479" s="245"/>
      <c r="G479" s="245"/>
      <c r="H479" s="219"/>
      <c r="I479" s="219"/>
      <c r="J479" s="219"/>
      <c r="K479" s="219"/>
      <c r="L479" s="219"/>
      <c r="M479" s="219"/>
      <c r="N479" s="219"/>
      <c r="O479" s="219"/>
      <c r="P479" s="219"/>
      <c r="Q479" s="219"/>
      <c r="R479" s="219"/>
      <c r="S479" s="219"/>
      <c r="T479" s="219"/>
      <c r="U479" s="219"/>
      <c r="V479" s="219"/>
      <c r="W479" s="219"/>
      <c r="X479" s="210"/>
      <c r="Y479" s="210"/>
      <c r="Z479" s="210"/>
      <c r="AA479" s="210"/>
      <c r="AB479" s="210"/>
      <c r="AC479" s="210"/>
      <c r="AD479" s="210"/>
      <c r="AE479" s="210"/>
      <c r="AF479" s="210"/>
      <c r="AG479" s="210" t="s">
        <v>169</v>
      </c>
      <c r="AH479" s="210"/>
      <c r="AI479" s="210"/>
      <c r="AJ479" s="210"/>
      <c r="AK479" s="210"/>
      <c r="AL479" s="210"/>
      <c r="AM479" s="210"/>
      <c r="AN479" s="210"/>
      <c r="AO479" s="210"/>
      <c r="AP479" s="210"/>
      <c r="AQ479" s="210"/>
      <c r="AR479" s="210"/>
      <c r="AS479" s="210"/>
      <c r="AT479" s="210"/>
      <c r="AU479" s="210"/>
      <c r="AV479" s="210"/>
      <c r="AW479" s="210"/>
      <c r="AX479" s="210"/>
      <c r="AY479" s="210"/>
      <c r="AZ479" s="210"/>
      <c r="BA479" s="210"/>
      <c r="BB479" s="210"/>
      <c r="BC479" s="210"/>
      <c r="BD479" s="210"/>
      <c r="BE479" s="210"/>
      <c r="BF479" s="210"/>
      <c r="BG479" s="210"/>
      <c r="BH479" s="210"/>
    </row>
    <row r="480" spans="1:60" outlineLevel="1" x14ac:dyDescent="0.2">
      <c r="A480" s="217"/>
      <c r="B480" s="218"/>
      <c r="C480" s="255" t="s">
        <v>450</v>
      </c>
      <c r="D480" s="245"/>
      <c r="E480" s="245"/>
      <c r="F480" s="245"/>
      <c r="G480" s="245"/>
      <c r="H480" s="219"/>
      <c r="I480" s="219"/>
      <c r="J480" s="219"/>
      <c r="K480" s="219"/>
      <c r="L480" s="219"/>
      <c r="M480" s="219"/>
      <c r="N480" s="219"/>
      <c r="O480" s="219"/>
      <c r="P480" s="219"/>
      <c r="Q480" s="219"/>
      <c r="R480" s="219"/>
      <c r="S480" s="219"/>
      <c r="T480" s="219"/>
      <c r="U480" s="219"/>
      <c r="V480" s="219"/>
      <c r="W480" s="219"/>
      <c r="X480" s="210"/>
      <c r="Y480" s="210"/>
      <c r="Z480" s="210"/>
      <c r="AA480" s="210"/>
      <c r="AB480" s="210"/>
      <c r="AC480" s="210"/>
      <c r="AD480" s="210"/>
      <c r="AE480" s="210"/>
      <c r="AF480" s="210"/>
      <c r="AG480" s="210" t="s">
        <v>169</v>
      </c>
      <c r="AH480" s="210"/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  <c r="AV480" s="210"/>
      <c r="AW480" s="210"/>
      <c r="AX480" s="210"/>
      <c r="AY480" s="210"/>
      <c r="AZ480" s="210"/>
      <c r="BA480" s="210"/>
      <c r="BB480" s="210"/>
      <c r="BC480" s="210"/>
      <c r="BD480" s="210"/>
      <c r="BE480" s="210"/>
      <c r="BF480" s="210"/>
      <c r="BG480" s="210"/>
      <c r="BH480" s="210"/>
    </row>
    <row r="481" spans="1:60" outlineLevel="1" x14ac:dyDescent="0.2">
      <c r="A481" s="217"/>
      <c r="B481" s="218"/>
      <c r="C481" s="255" t="s">
        <v>451</v>
      </c>
      <c r="D481" s="245"/>
      <c r="E481" s="245"/>
      <c r="F481" s="245"/>
      <c r="G481" s="245"/>
      <c r="H481" s="219"/>
      <c r="I481" s="219"/>
      <c r="J481" s="219"/>
      <c r="K481" s="219"/>
      <c r="L481" s="219"/>
      <c r="M481" s="219"/>
      <c r="N481" s="219"/>
      <c r="O481" s="219"/>
      <c r="P481" s="219"/>
      <c r="Q481" s="219"/>
      <c r="R481" s="219"/>
      <c r="S481" s="219"/>
      <c r="T481" s="219"/>
      <c r="U481" s="219"/>
      <c r="V481" s="219"/>
      <c r="W481" s="219"/>
      <c r="X481" s="210"/>
      <c r="Y481" s="210"/>
      <c r="Z481" s="210"/>
      <c r="AA481" s="210"/>
      <c r="AB481" s="210"/>
      <c r="AC481" s="210"/>
      <c r="AD481" s="210"/>
      <c r="AE481" s="210"/>
      <c r="AF481" s="210"/>
      <c r="AG481" s="210" t="s">
        <v>169</v>
      </c>
      <c r="AH481" s="210"/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  <c r="AV481" s="210"/>
      <c r="AW481" s="210"/>
      <c r="AX481" s="210"/>
      <c r="AY481" s="210"/>
      <c r="AZ481" s="210"/>
      <c r="BA481" s="210"/>
      <c r="BB481" s="210"/>
      <c r="BC481" s="210"/>
      <c r="BD481" s="210"/>
      <c r="BE481" s="210"/>
      <c r="BF481" s="210"/>
      <c r="BG481" s="210"/>
      <c r="BH481" s="210"/>
    </row>
    <row r="482" spans="1:60" outlineLevel="1" x14ac:dyDescent="0.2">
      <c r="A482" s="217"/>
      <c r="B482" s="218"/>
      <c r="C482" s="255" t="s">
        <v>452</v>
      </c>
      <c r="D482" s="245"/>
      <c r="E482" s="245"/>
      <c r="F482" s="245"/>
      <c r="G482" s="245"/>
      <c r="H482" s="219"/>
      <c r="I482" s="219"/>
      <c r="J482" s="219"/>
      <c r="K482" s="219"/>
      <c r="L482" s="219"/>
      <c r="M482" s="219"/>
      <c r="N482" s="219"/>
      <c r="O482" s="219"/>
      <c r="P482" s="219"/>
      <c r="Q482" s="219"/>
      <c r="R482" s="219"/>
      <c r="S482" s="219"/>
      <c r="T482" s="219"/>
      <c r="U482" s="219"/>
      <c r="V482" s="219"/>
      <c r="W482" s="219"/>
      <c r="X482" s="210"/>
      <c r="Y482" s="210"/>
      <c r="Z482" s="210"/>
      <c r="AA482" s="210"/>
      <c r="AB482" s="210"/>
      <c r="AC482" s="210"/>
      <c r="AD482" s="210"/>
      <c r="AE482" s="210"/>
      <c r="AF482" s="210"/>
      <c r="AG482" s="210" t="s">
        <v>169</v>
      </c>
      <c r="AH482" s="210"/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  <c r="AV482" s="210"/>
      <c r="AW482" s="210"/>
      <c r="AX482" s="210"/>
      <c r="AY482" s="210"/>
      <c r="AZ482" s="210"/>
      <c r="BA482" s="210"/>
      <c r="BB482" s="210"/>
      <c r="BC482" s="210"/>
      <c r="BD482" s="210"/>
      <c r="BE482" s="210"/>
      <c r="BF482" s="210"/>
      <c r="BG482" s="210"/>
      <c r="BH482" s="210"/>
    </row>
    <row r="483" spans="1:60" outlineLevel="1" x14ac:dyDescent="0.2">
      <c r="A483" s="217"/>
      <c r="B483" s="218"/>
      <c r="C483" s="251" t="s">
        <v>453</v>
      </c>
      <c r="D483" s="220"/>
      <c r="E483" s="221"/>
      <c r="F483" s="219"/>
      <c r="G483" s="219"/>
      <c r="H483" s="219"/>
      <c r="I483" s="219"/>
      <c r="J483" s="219"/>
      <c r="K483" s="219"/>
      <c r="L483" s="219"/>
      <c r="M483" s="219"/>
      <c r="N483" s="219"/>
      <c r="O483" s="219"/>
      <c r="P483" s="219"/>
      <c r="Q483" s="219"/>
      <c r="R483" s="219"/>
      <c r="S483" s="219"/>
      <c r="T483" s="219"/>
      <c r="U483" s="219"/>
      <c r="V483" s="219"/>
      <c r="W483" s="219"/>
      <c r="X483" s="210"/>
      <c r="Y483" s="210"/>
      <c r="Z483" s="210"/>
      <c r="AA483" s="210"/>
      <c r="AB483" s="210"/>
      <c r="AC483" s="210"/>
      <c r="AD483" s="210"/>
      <c r="AE483" s="210"/>
      <c r="AF483" s="210"/>
      <c r="AG483" s="210" t="s">
        <v>129</v>
      </c>
      <c r="AH483" s="210">
        <v>0</v>
      </c>
      <c r="AI483" s="210"/>
      <c r="AJ483" s="210"/>
      <c r="AK483" s="210"/>
      <c r="AL483" s="210"/>
      <c r="AM483" s="210"/>
      <c r="AN483" s="210"/>
      <c r="AO483" s="210"/>
      <c r="AP483" s="210"/>
      <c r="AQ483" s="210"/>
      <c r="AR483" s="210"/>
      <c r="AS483" s="210"/>
      <c r="AT483" s="210"/>
      <c r="AU483" s="210"/>
      <c r="AV483" s="210"/>
      <c r="AW483" s="210"/>
      <c r="AX483" s="210"/>
      <c r="AY483" s="210"/>
      <c r="AZ483" s="210"/>
      <c r="BA483" s="210"/>
      <c r="BB483" s="210"/>
      <c r="BC483" s="210"/>
      <c r="BD483" s="210"/>
      <c r="BE483" s="210"/>
      <c r="BF483" s="210"/>
      <c r="BG483" s="210"/>
      <c r="BH483" s="210"/>
    </row>
    <row r="484" spans="1:60" outlineLevel="1" x14ac:dyDescent="0.2">
      <c r="A484" s="217"/>
      <c r="B484" s="218"/>
      <c r="C484" s="251" t="s">
        <v>454</v>
      </c>
      <c r="D484" s="220"/>
      <c r="E484" s="221">
        <v>1</v>
      </c>
      <c r="F484" s="219"/>
      <c r="G484" s="219"/>
      <c r="H484" s="219"/>
      <c r="I484" s="219"/>
      <c r="J484" s="219"/>
      <c r="K484" s="219"/>
      <c r="L484" s="219"/>
      <c r="M484" s="219"/>
      <c r="N484" s="219"/>
      <c r="O484" s="219"/>
      <c r="P484" s="219"/>
      <c r="Q484" s="219"/>
      <c r="R484" s="219"/>
      <c r="S484" s="219"/>
      <c r="T484" s="219"/>
      <c r="U484" s="219"/>
      <c r="V484" s="219"/>
      <c r="W484" s="219"/>
      <c r="X484" s="210"/>
      <c r="Y484" s="210"/>
      <c r="Z484" s="210"/>
      <c r="AA484" s="210"/>
      <c r="AB484" s="210"/>
      <c r="AC484" s="210"/>
      <c r="AD484" s="210"/>
      <c r="AE484" s="210"/>
      <c r="AF484" s="210"/>
      <c r="AG484" s="210" t="s">
        <v>129</v>
      </c>
      <c r="AH484" s="210">
        <v>0</v>
      </c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  <c r="AV484" s="210"/>
      <c r="AW484" s="210"/>
      <c r="AX484" s="210"/>
      <c r="AY484" s="210"/>
      <c r="AZ484" s="210"/>
      <c r="BA484" s="210"/>
      <c r="BB484" s="210"/>
      <c r="BC484" s="210"/>
      <c r="BD484" s="210"/>
      <c r="BE484" s="210"/>
      <c r="BF484" s="210"/>
      <c r="BG484" s="210"/>
      <c r="BH484" s="210"/>
    </row>
    <row r="485" spans="1:60" outlineLevel="1" x14ac:dyDescent="0.2">
      <c r="A485" s="217"/>
      <c r="B485" s="218"/>
      <c r="C485" s="252"/>
      <c r="D485" s="243"/>
      <c r="E485" s="243"/>
      <c r="F485" s="243"/>
      <c r="G485" s="243"/>
      <c r="H485" s="219"/>
      <c r="I485" s="219"/>
      <c r="J485" s="219"/>
      <c r="K485" s="219"/>
      <c r="L485" s="219"/>
      <c r="M485" s="219"/>
      <c r="N485" s="219"/>
      <c r="O485" s="219"/>
      <c r="P485" s="219"/>
      <c r="Q485" s="219"/>
      <c r="R485" s="219"/>
      <c r="S485" s="219"/>
      <c r="T485" s="219"/>
      <c r="U485" s="219"/>
      <c r="V485" s="219"/>
      <c r="W485" s="219"/>
      <c r="X485" s="210"/>
      <c r="Y485" s="210"/>
      <c r="Z485" s="210"/>
      <c r="AA485" s="210"/>
      <c r="AB485" s="210"/>
      <c r="AC485" s="210"/>
      <c r="AD485" s="210"/>
      <c r="AE485" s="210"/>
      <c r="AF485" s="210"/>
      <c r="AG485" s="210" t="s">
        <v>133</v>
      </c>
      <c r="AH485" s="210"/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  <c r="AV485" s="210"/>
      <c r="AW485" s="210"/>
      <c r="AX485" s="210"/>
      <c r="AY485" s="210"/>
      <c r="AZ485" s="210"/>
      <c r="BA485" s="210"/>
      <c r="BB485" s="210"/>
      <c r="BC485" s="210"/>
      <c r="BD485" s="210"/>
      <c r="BE485" s="210"/>
      <c r="BF485" s="210"/>
      <c r="BG485" s="210"/>
      <c r="BH485" s="210"/>
    </row>
    <row r="486" spans="1:60" ht="22.5" outlineLevel="1" x14ac:dyDescent="0.2">
      <c r="A486" s="234">
        <v>73</v>
      </c>
      <c r="B486" s="235" t="s">
        <v>455</v>
      </c>
      <c r="C486" s="249" t="s">
        <v>456</v>
      </c>
      <c r="D486" s="236" t="s">
        <v>237</v>
      </c>
      <c r="E486" s="237">
        <v>1</v>
      </c>
      <c r="F486" s="238"/>
      <c r="G486" s="239">
        <f>ROUND(E486*F486,2)</f>
        <v>0</v>
      </c>
      <c r="H486" s="238"/>
      <c r="I486" s="239">
        <f>ROUND(E486*H486,2)</f>
        <v>0</v>
      </c>
      <c r="J486" s="238"/>
      <c r="K486" s="239">
        <f>ROUND(E486*J486,2)</f>
        <v>0</v>
      </c>
      <c r="L486" s="239">
        <v>21</v>
      </c>
      <c r="M486" s="239">
        <f>G486*(1+L486/100)</f>
        <v>0</v>
      </c>
      <c r="N486" s="239">
        <v>2.1000000000000001E-2</v>
      </c>
      <c r="O486" s="239">
        <f>ROUND(E486*N486,2)</f>
        <v>0.02</v>
      </c>
      <c r="P486" s="239">
        <v>0</v>
      </c>
      <c r="Q486" s="239">
        <f>ROUND(E486*P486,2)</f>
        <v>0</v>
      </c>
      <c r="R486" s="239"/>
      <c r="S486" s="239" t="s">
        <v>238</v>
      </c>
      <c r="T486" s="240" t="s">
        <v>239</v>
      </c>
      <c r="U486" s="219">
        <v>0</v>
      </c>
      <c r="V486" s="219">
        <f>ROUND(E486*U486,2)</f>
        <v>0</v>
      </c>
      <c r="W486" s="219"/>
      <c r="X486" s="210"/>
      <c r="Y486" s="210"/>
      <c r="Z486" s="210"/>
      <c r="AA486" s="210"/>
      <c r="AB486" s="210"/>
      <c r="AC486" s="210"/>
      <c r="AD486" s="210"/>
      <c r="AE486" s="210"/>
      <c r="AF486" s="210"/>
      <c r="AG486" s="210" t="s">
        <v>125</v>
      </c>
      <c r="AH486" s="210"/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  <c r="AV486" s="210"/>
      <c r="AW486" s="210"/>
      <c r="AX486" s="210"/>
      <c r="AY486" s="210"/>
      <c r="AZ486" s="210"/>
      <c r="BA486" s="210"/>
      <c r="BB486" s="210"/>
      <c r="BC486" s="210"/>
      <c r="BD486" s="210"/>
      <c r="BE486" s="210"/>
      <c r="BF486" s="210"/>
      <c r="BG486" s="210"/>
      <c r="BH486" s="210"/>
    </row>
    <row r="487" spans="1:60" outlineLevel="1" x14ac:dyDescent="0.2">
      <c r="A487" s="217"/>
      <c r="B487" s="218"/>
      <c r="C487" s="254" t="s">
        <v>457</v>
      </c>
      <c r="D487" s="244"/>
      <c r="E487" s="244"/>
      <c r="F487" s="244"/>
      <c r="G487" s="244"/>
      <c r="H487" s="219"/>
      <c r="I487" s="219"/>
      <c r="J487" s="219"/>
      <c r="K487" s="219"/>
      <c r="L487" s="219"/>
      <c r="M487" s="219"/>
      <c r="N487" s="219"/>
      <c r="O487" s="219"/>
      <c r="P487" s="219"/>
      <c r="Q487" s="219"/>
      <c r="R487" s="219"/>
      <c r="S487" s="219"/>
      <c r="T487" s="219"/>
      <c r="U487" s="219"/>
      <c r="V487" s="219"/>
      <c r="W487" s="219"/>
      <c r="X487" s="210"/>
      <c r="Y487" s="210"/>
      <c r="Z487" s="210"/>
      <c r="AA487" s="210"/>
      <c r="AB487" s="210"/>
      <c r="AC487" s="210"/>
      <c r="AD487" s="210"/>
      <c r="AE487" s="210"/>
      <c r="AF487" s="210"/>
      <c r="AG487" s="210" t="s">
        <v>169</v>
      </c>
      <c r="AH487" s="210"/>
      <c r="AI487" s="210"/>
      <c r="AJ487" s="210"/>
      <c r="AK487" s="210"/>
      <c r="AL487" s="210"/>
      <c r="AM487" s="210"/>
      <c r="AN487" s="210"/>
      <c r="AO487" s="210"/>
      <c r="AP487" s="210"/>
      <c r="AQ487" s="210"/>
      <c r="AR487" s="210"/>
      <c r="AS487" s="210"/>
      <c r="AT487" s="210"/>
      <c r="AU487" s="210"/>
      <c r="AV487" s="210"/>
      <c r="AW487" s="210"/>
      <c r="AX487" s="210"/>
      <c r="AY487" s="210"/>
      <c r="AZ487" s="210"/>
      <c r="BA487" s="210"/>
      <c r="BB487" s="210"/>
      <c r="BC487" s="210"/>
      <c r="BD487" s="210"/>
      <c r="BE487" s="210"/>
      <c r="BF487" s="210"/>
      <c r="BG487" s="210"/>
      <c r="BH487" s="210"/>
    </row>
    <row r="488" spans="1:60" outlineLevel="1" x14ac:dyDescent="0.2">
      <c r="A488" s="217"/>
      <c r="B488" s="218"/>
      <c r="C488" s="255" t="s">
        <v>442</v>
      </c>
      <c r="D488" s="245"/>
      <c r="E488" s="245"/>
      <c r="F488" s="245"/>
      <c r="G488" s="245"/>
      <c r="H488" s="219"/>
      <c r="I488" s="219"/>
      <c r="J488" s="219"/>
      <c r="K488" s="219"/>
      <c r="L488" s="219"/>
      <c r="M488" s="219"/>
      <c r="N488" s="219"/>
      <c r="O488" s="219"/>
      <c r="P488" s="219"/>
      <c r="Q488" s="219"/>
      <c r="R488" s="219"/>
      <c r="S488" s="219"/>
      <c r="T488" s="219"/>
      <c r="U488" s="219"/>
      <c r="V488" s="219"/>
      <c r="W488" s="219"/>
      <c r="X488" s="210"/>
      <c r="Y488" s="210"/>
      <c r="Z488" s="210"/>
      <c r="AA488" s="210"/>
      <c r="AB488" s="210"/>
      <c r="AC488" s="210"/>
      <c r="AD488" s="210"/>
      <c r="AE488" s="210"/>
      <c r="AF488" s="210"/>
      <c r="AG488" s="210" t="s">
        <v>169</v>
      </c>
      <c r="AH488" s="210"/>
      <c r="AI488" s="210"/>
      <c r="AJ488" s="210"/>
      <c r="AK488" s="210"/>
      <c r="AL488" s="210"/>
      <c r="AM488" s="210"/>
      <c r="AN488" s="210"/>
      <c r="AO488" s="210"/>
      <c r="AP488" s="210"/>
      <c r="AQ488" s="210"/>
      <c r="AR488" s="210"/>
      <c r="AS488" s="210"/>
      <c r="AT488" s="210"/>
      <c r="AU488" s="210"/>
      <c r="AV488" s="210"/>
      <c r="AW488" s="210"/>
      <c r="AX488" s="210"/>
      <c r="AY488" s="210"/>
      <c r="AZ488" s="210"/>
      <c r="BA488" s="210"/>
      <c r="BB488" s="210"/>
      <c r="BC488" s="210"/>
      <c r="BD488" s="210"/>
      <c r="BE488" s="210"/>
      <c r="BF488" s="210"/>
      <c r="BG488" s="210"/>
      <c r="BH488" s="210"/>
    </row>
    <row r="489" spans="1:60" outlineLevel="1" x14ac:dyDescent="0.2">
      <c r="A489" s="217"/>
      <c r="B489" s="218"/>
      <c r="C489" s="256" t="s">
        <v>219</v>
      </c>
      <c r="D489" s="224"/>
      <c r="E489" s="225"/>
      <c r="F489" s="226"/>
      <c r="G489" s="226"/>
      <c r="H489" s="219"/>
      <c r="I489" s="219"/>
      <c r="J489" s="219"/>
      <c r="K489" s="219"/>
      <c r="L489" s="219"/>
      <c r="M489" s="219"/>
      <c r="N489" s="219"/>
      <c r="O489" s="219"/>
      <c r="P489" s="219"/>
      <c r="Q489" s="219"/>
      <c r="R489" s="219"/>
      <c r="S489" s="219"/>
      <c r="T489" s="219"/>
      <c r="U489" s="219"/>
      <c r="V489" s="219"/>
      <c r="W489" s="219"/>
      <c r="X489" s="210"/>
      <c r="Y489" s="210"/>
      <c r="Z489" s="210"/>
      <c r="AA489" s="210"/>
      <c r="AB489" s="210"/>
      <c r="AC489" s="210"/>
      <c r="AD489" s="210"/>
      <c r="AE489" s="210"/>
      <c r="AF489" s="210"/>
      <c r="AG489" s="210" t="s">
        <v>169</v>
      </c>
      <c r="AH489" s="210"/>
      <c r="AI489" s="210"/>
      <c r="AJ489" s="210"/>
      <c r="AK489" s="210"/>
      <c r="AL489" s="210"/>
      <c r="AM489" s="210"/>
      <c r="AN489" s="210"/>
      <c r="AO489" s="210"/>
      <c r="AP489" s="210"/>
      <c r="AQ489" s="210"/>
      <c r="AR489" s="210"/>
      <c r="AS489" s="210"/>
      <c r="AT489" s="210"/>
      <c r="AU489" s="210"/>
      <c r="AV489" s="210"/>
      <c r="AW489" s="210"/>
      <c r="AX489" s="210"/>
      <c r="AY489" s="210"/>
      <c r="AZ489" s="210"/>
      <c r="BA489" s="210"/>
      <c r="BB489" s="210"/>
      <c r="BC489" s="210"/>
      <c r="BD489" s="210"/>
      <c r="BE489" s="210"/>
      <c r="BF489" s="210"/>
      <c r="BG489" s="210"/>
      <c r="BH489" s="210"/>
    </row>
    <row r="490" spans="1:60" outlineLevel="1" x14ac:dyDescent="0.2">
      <c r="A490" s="217"/>
      <c r="B490" s="218"/>
      <c r="C490" s="255" t="s">
        <v>458</v>
      </c>
      <c r="D490" s="245"/>
      <c r="E490" s="245"/>
      <c r="F490" s="245"/>
      <c r="G490" s="245"/>
      <c r="H490" s="219"/>
      <c r="I490" s="219"/>
      <c r="J490" s="219"/>
      <c r="K490" s="219"/>
      <c r="L490" s="219"/>
      <c r="M490" s="219"/>
      <c r="N490" s="219"/>
      <c r="O490" s="219"/>
      <c r="P490" s="219"/>
      <c r="Q490" s="219"/>
      <c r="R490" s="219"/>
      <c r="S490" s="219"/>
      <c r="T490" s="219"/>
      <c r="U490" s="219"/>
      <c r="V490" s="219"/>
      <c r="W490" s="219"/>
      <c r="X490" s="210"/>
      <c r="Y490" s="210"/>
      <c r="Z490" s="210"/>
      <c r="AA490" s="210"/>
      <c r="AB490" s="210"/>
      <c r="AC490" s="210"/>
      <c r="AD490" s="210"/>
      <c r="AE490" s="210"/>
      <c r="AF490" s="210"/>
      <c r="AG490" s="210" t="s">
        <v>169</v>
      </c>
      <c r="AH490" s="210"/>
      <c r="AI490" s="210"/>
      <c r="AJ490" s="210"/>
      <c r="AK490" s="210"/>
      <c r="AL490" s="210"/>
      <c r="AM490" s="210"/>
      <c r="AN490" s="210"/>
      <c r="AO490" s="210"/>
      <c r="AP490" s="210"/>
      <c r="AQ490" s="210"/>
      <c r="AR490" s="210"/>
      <c r="AS490" s="210"/>
      <c r="AT490" s="210"/>
      <c r="AU490" s="210"/>
      <c r="AV490" s="210"/>
      <c r="AW490" s="210"/>
      <c r="AX490" s="210"/>
      <c r="AY490" s="210"/>
      <c r="AZ490" s="210"/>
      <c r="BA490" s="210"/>
      <c r="BB490" s="210"/>
      <c r="BC490" s="210"/>
      <c r="BD490" s="210"/>
      <c r="BE490" s="210"/>
      <c r="BF490" s="210"/>
      <c r="BG490" s="210"/>
      <c r="BH490" s="210"/>
    </row>
    <row r="491" spans="1:60" outlineLevel="1" x14ac:dyDescent="0.2">
      <c r="A491" s="217"/>
      <c r="B491" s="218"/>
      <c r="C491" s="256" t="s">
        <v>219</v>
      </c>
      <c r="D491" s="224"/>
      <c r="E491" s="225"/>
      <c r="F491" s="226"/>
      <c r="G491" s="226"/>
      <c r="H491" s="219"/>
      <c r="I491" s="219"/>
      <c r="J491" s="219"/>
      <c r="K491" s="219"/>
      <c r="L491" s="219"/>
      <c r="M491" s="219"/>
      <c r="N491" s="219"/>
      <c r="O491" s="219"/>
      <c r="P491" s="219"/>
      <c r="Q491" s="219"/>
      <c r="R491" s="219"/>
      <c r="S491" s="219"/>
      <c r="T491" s="219"/>
      <c r="U491" s="219"/>
      <c r="V491" s="219"/>
      <c r="W491" s="219"/>
      <c r="X491" s="210"/>
      <c r="Y491" s="210"/>
      <c r="Z491" s="210"/>
      <c r="AA491" s="210"/>
      <c r="AB491" s="210"/>
      <c r="AC491" s="210"/>
      <c r="AD491" s="210"/>
      <c r="AE491" s="210"/>
      <c r="AF491" s="210"/>
      <c r="AG491" s="210" t="s">
        <v>169</v>
      </c>
      <c r="AH491" s="210"/>
      <c r="AI491" s="210"/>
      <c r="AJ491" s="210"/>
      <c r="AK491" s="210"/>
      <c r="AL491" s="210"/>
      <c r="AM491" s="210"/>
      <c r="AN491" s="210"/>
      <c r="AO491" s="210"/>
      <c r="AP491" s="210"/>
      <c r="AQ491" s="210"/>
      <c r="AR491" s="210"/>
      <c r="AS491" s="210"/>
      <c r="AT491" s="210"/>
      <c r="AU491" s="210"/>
      <c r="AV491" s="210"/>
      <c r="AW491" s="210"/>
      <c r="AX491" s="210"/>
      <c r="AY491" s="210"/>
      <c r="AZ491" s="210"/>
      <c r="BA491" s="210"/>
      <c r="BB491" s="210"/>
      <c r="BC491" s="210"/>
      <c r="BD491" s="210"/>
      <c r="BE491" s="210"/>
      <c r="BF491" s="210"/>
      <c r="BG491" s="210"/>
      <c r="BH491" s="210"/>
    </row>
    <row r="492" spans="1:60" outlineLevel="1" x14ac:dyDescent="0.2">
      <c r="A492" s="217"/>
      <c r="B492" s="218"/>
      <c r="C492" s="255" t="s">
        <v>443</v>
      </c>
      <c r="D492" s="245"/>
      <c r="E492" s="245"/>
      <c r="F492" s="245"/>
      <c r="G492" s="245"/>
      <c r="H492" s="219"/>
      <c r="I492" s="219"/>
      <c r="J492" s="219"/>
      <c r="K492" s="219"/>
      <c r="L492" s="219"/>
      <c r="M492" s="219"/>
      <c r="N492" s="219"/>
      <c r="O492" s="219"/>
      <c r="P492" s="219"/>
      <c r="Q492" s="219"/>
      <c r="R492" s="219"/>
      <c r="S492" s="219"/>
      <c r="T492" s="219"/>
      <c r="U492" s="219"/>
      <c r="V492" s="219"/>
      <c r="W492" s="219"/>
      <c r="X492" s="210"/>
      <c r="Y492" s="210"/>
      <c r="Z492" s="210"/>
      <c r="AA492" s="210"/>
      <c r="AB492" s="210"/>
      <c r="AC492" s="210"/>
      <c r="AD492" s="210"/>
      <c r="AE492" s="210"/>
      <c r="AF492" s="210"/>
      <c r="AG492" s="210" t="s">
        <v>169</v>
      </c>
      <c r="AH492" s="210"/>
      <c r="AI492" s="210"/>
      <c r="AJ492" s="210"/>
      <c r="AK492" s="210"/>
      <c r="AL492" s="210"/>
      <c r="AM492" s="210"/>
      <c r="AN492" s="210"/>
      <c r="AO492" s="210"/>
      <c r="AP492" s="210"/>
      <c r="AQ492" s="210"/>
      <c r="AR492" s="210"/>
      <c r="AS492" s="210"/>
      <c r="AT492" s="210"/>
      <c r="AU492" s="210"/>
      <c r="AV492" s="210"/>
      <c r="AW492" s="210"/>
      <c r="AX492" s="210"/>
      <c r="AY492" s="210"/>
      <c r="AZ492" s="210"/>
      <c r="BA492" s="210"/>
      <c r="BB492" s="210"/>
      <c r="BC492" s="210"/>
      <c r="BD492" s="210"/>
      <c r="BE492" s="210"/>
      <c r="BF492" s="210"/>
      <c r="BG492" s="210"/>
      <c r="BH492" s="210"/>
    </row>
    <row r="493" spans="1:60" outlineLevel="1" x14ac:dyDescent="0.2">
      <c r="A493" s="217"/>
      <c r="B493" s="218"/>
      <c r="C493" s="256" t="s">
        <v>219</v>
      </c>
      <c r="D493" s="224"/>
      <c r="E493" s="225"/>
      <c r="F493" s="226"/>
      <c r="G493" s="226"/>
      <c r="H493" s="219"/>
      <c r="I493" s="219"/>
      <c r="J493" s="219"/>
      <c r="K493" s="219"/>
      <c r="L493" s="219"/>
      <c r="M493" s="219"/>
      <c r="N493" s="219"/>
      <c r="O493" s="219"/>
      <c r="P493" s="219"/>
      <c r="Q493" s="219"/>
      <c r="R493" s="219"/>
      <c r="S493" s="219"/>
      <c r="T493" s="219"/>
      <c r="U493" s="219"/>
      <c r="V493" s="219"/>
      <c r="W493" s="219"/>
      <c r="X493" s="210"/>
      <c r="Y493" s="210"/>
      <c r="Z493" s="210"/>
      <c r="AA493" s="210"/>
      <c r="AB493" s="210"/>
      <c r="AC493" s="210"/>
      <c r="AD493" s="210"/>
      <c r="AE493" s="210"/>
      <c r="AF493" s="210"/>
      <c r="AG493" s="210" t="s">
        <v>169</v>
      </c>
      <c r="AH493" s="210"/>
      <c r="AI493" s="210"/>
      <c r="AJ493" s="210"/>
      <c r="AK493" s="210"/>
      <c r="AL493" s="210"/>
      <c r="AM493" s="210"/>
      <c r="AN493" s="210"/>
      <c r="AO493" s="210"/>
      <c r="AP493" s="210"/>
      <c r="AQ493" s="210"/>
      <c r="AR493" s="210"/>
      <c r="AS493" s="210"/>
      <c r="AT493" s="210"/>
      <c r="AU493" s="210"/>
      <c r="AV493" s="210"/>
      <c r="AW493" s="210"/>
      <c r="AX493" s="210"/>
      <c r="AY493" s="210"/>
      <c r="AZ493" s="210"/>
      <c r="BA493" s="210"/>
      <c r="BB493" s="210"/>
      <c r="BC493" s="210"/>
      <c r="BD493" s="210"/>
      <c r="BE493" s="210"/>
      <c r="BF493" s="210"/>
      <c r="BG493" s="210"/>
      <c r="BH493" s="210"/>
    </row>
    <row r="494" spans="1:60" outlineLevel="1" x14ac:dyDescent="0.2">
      <c r="A494" s="217"/>
      <c r="B494" s="218"/>
      <c r="C494" s="255" t="s">
        <v>444</v>
      </c>
      <c r="D494" s="245"/>
      <c r="E494" s="245"/>
      <c r="F494" s="245"/>
      <c r="G494" s="245"/>
      <c r="H494" s="219"/>
      <c r="I494" s="219"/>
      <c r="J494" s="219"/>
      <c r="K494" s="219"/>
      <c r="L494" s="219"/>
      <c r="M494" s="219"/>
      <c r="N494" s="219"/>
      <c r="O494" s="219"/>
      <c r="P494" s="219"/>
      <c r="Q494" s="219"/>
      <c r="R494" s="219"/>
      <c r="S494" s="219"/>
      <c r="T494" s="219"/>
      <c r="U494" s="219"/>
      <c r="V494" s="219"/>
      <c r="W494" s="219"/>
      <c r="X494" s="210"/>
      <c r="Y494" s="210"/>
      <c r="Z494" s="210"/>
      <c r="AA494" s="210"/>
      <c r="AB494" s="210"/>
      <c r="AC494" s="210"/>
      <c r="AD494" s="210"/>
      <c r="AE494" s="210"/>
      <c r="AF494" s="210"/>
      <c r="AG494" s="210" t="s">
        <v>169</v>
      </c>
      <c r="AH494" s="210"/>
      <c r="AI494" s="210"/>
      <c r="AJ494" s="210"/>
      <c r="AK494" s="210"/>
      <c r="AL494" s="210"/>
      <c r="AM494" s="210"/>
      <c r="AN494" s="210"/>
      <c r="AO494" s="210"/>
      <c r="AP494" s="210"/>
      <c r="AQ494" s="210"/>
      <c r="AR494" s="210"/>
      <c r="AS494" s="210"/>
      <c r="AT494" s="210"/>
      <c r="AU494" s="210"/>
      <c r="AV494" s="210"/>
      <c r="AW494" s="210"/>
      <c r="AX494" s="210"/>
      <c r="AY494" s="210"/>
      <c r="AZ494" s="210"/>
      <c r="BA494" s="210"/>
      <c r="BB494" s="210"/>
      <c r="BC494" s="210"/>
      <c r="BD494" s="210"/>
      <c r="BE494" s="210"/>
      <c r="BF494" s="210"/>
      <c r="BG494" s="210"/>
      <c r="BH494" s="210"/>
    </row>
    <row r="495" spans="1:60" outlineLevel="1" x14ac:dyDescent="0.2">
      <c r="A495" s="217"/>
      <c r="B495" s="218"/>
      <c r="C495" s="255" t="s">
        <v>450</v>
      </c>
      <c r="D495" s="245"/>
      <c r="E495" s="245"/>
      <c r="F495" s="245"/>
      <c r="G495" s="245"/>
      <c r="H495" s="219"/>
      <c r="I495" s="219"/>
      <c r="J495" s="219"/>
      <c r="K495" s="219"/>
      <c r="L495" s="219"/>
      <c r="M495" s="219"/>
      <c r="N495" s="219"/>
      <c r="O495" s="219"/>
      <c r="P495" s="219"/>
      <c r="Q495" s="219"/>
      <c r="R495" s="219"/>
      <c r="S495" s="219"/>
      <c r="T495" s="219"/>
      <c r="U495" s="219"/>
      <c r="V495" s="219"/>
      <c r="W495" s="219"/>
      <c r="X495" s="210"/>
      <c r="Y495" s="210"/>
      <c r="Z495" s="210"/>
      <c r="AA495" s="210"/>
      <c r="AB495" s="210"/>
      <c r="AC495" s="210"/>
      <c r="AD495" s="210"/>
      <c r="AE495" s="210"/>
      <c r="AF495" s="210"/>
      <c r="AG495" s="210" t="s">
        <v>169</v>
      </c>
      <c r="AH495" s="210"/>
      <c r="AI495" s="210"/>
      <c r="AJ495" s="210"/>
      <c r="AK495" s="210"/>
      <c r="AL495" s="210"/>
      <c r="AM495" s="210"/>
      <c r="AN495" s="210"/>
      <c r="AO495" s="210"/>
      <c r="AP495" s="210"/>
      <c r="AQ495" s="210"/>
      <c r="AR495" s="210"/>
      <c r="AS495" s="210"/>
      <c r="AT495" s="210"/>
      <c r="AU495" s="210"/>
      <c r="AV495" s="210"/>
      <c r="AW495" s="210"/>
      <c r="AX495" s="210"/>
      <c r="AY495" s="210"/>
      <c r="AZ495" s="210"/>
      <c r="BA495" s="210"/>
      <c r="BB495" s="210"/>
      <c r="BC495" s="210"/>
      <c r="BD495" s="210"/>
      <c r="BE495" s="210"/>
      <c r="BF495" s="210"/>
      <c r="BG495" s="210"/>
      <c r="BH495" s="210"/>
    </row>
    <row r="496" spans="1:60" outlineLevel="1" x14ac:dyDescent="0.2">
      <c r="A496" s="217"/>
      <c r="B496" s="218"/>
      <c r="C496" s="255" t="s">
        <v>451</v>
      </c>
      <c r="D496" s="245"/>
      <c r="E496" s="245"/>
      <c r="F496" s="245"/>
      <c r="G496" s="245"/>
      <c r="H496" s="219"/>
      <c r="I496" s="219"/>
      <c r="J496" s="219"/>
      <c r="K496" s="219"/>
      <c r="L496" s="219"/>
      <c r="M496" s="219"/>
      <c r="N496" s="219"/>
      <c r="O496" s="219"/>
      <c r="P496" s="219"/>
      <c r="Q496" s="219"/>
      <c r="R496" s="219"/>
      <c r="S496" s="219"/>
      <c r="T496" s="219"/>
      <c r="U496" s="219"/>
      <c r="V496" s="219"/>
      <c r="W496" s="219"/>
      <c r="X496" s="210"/>
      <c r="Y496" s="210"/>
      <c r="Z496" s="210"/>
      <c r="AA496" s="210"/>
      <c r="AB496" s="210"/>
      <c r="AC496" s="210"/>
      <c r="AD496" s="210"/>
      <c r="AE496" s="210"/>
      <c r="AF496" s="210"/>
      <c r="AG496" s="210" t="s">
        <v>169</v>
      </c>
      <c r="AH496" s="210"/>
      <c r="AI496" s="210"/>
      <c r="AJ496" s="210"/>
      <c r="AK496" s="210"/>
      <c r="AL496" s="210"/>
      <c r="AM496" s="210"/>
      <c r="AN496" s="210"/>
      <c r="AO496" s="210"/>
      <c r="AP496" s="210"/>
      <c r="AQ496" s="210"/>
      <c r="AR496" s="210"/>
      <c r="AS496" s="210"/>
      <c r="AT496" s="210"/>
      <c r="AU496" s="210"/>
      <c r="AV496" s="210"/>
      <c r="AW496" s="210"/>
      <c r="AX496" s="210"/>
      <c r="AY496" s="210"/>
      <c r="AZ496" s="210"/>
      <c r="BA496" s="210"/>
      <c r="BB496" s="210"/>
      <c r="BC496" s="210"/>
      <c r="BD496" s="210"/>
      <c r="BE496" s="210"/>
      <c r="BF496" s="210"/>
      <c r="BG496" s="210"/>
      <c r="BH496" s="210"/>
    </row>
    <row r="497" spans="1:60" outlineLevel="1" x14ac:dyDescent="0.2">
      <c r="A497" s="217"/>
      <c r="B497" s="218"/>
      <c r="C497" s="255" t="s">
        <v>452</v>
      </c>
      <c r="D497" s="245"/>
      <c r="E497" s="245"/>
      <c r="F497" s="245"/>
      <c r="G497" s="245"/>
      <c r="H497" s="219"/>
      <c r="I497" s="219"/>
      <c r="J497" s="219"/>
      <c r="K497" s="219"/>
      <c r="L497" s="219"/>
      <c r="M497" s="219"/>
      <c r="N497" s="219"/>
      <c r="O497" s="219"/>
      <c r="P497" s="219"/>
      <c r="Q497" s="219"/>
      <c r="R497" s="219"/>
      <c r="S497" s="219"/>
      <c r="T497" s="219"/>
      <c r="U497" s="219"/>
      <c r="V497" s="219"/>
      <c r="W497" s="219"/>
      <c r="X497" s="210"/>
      <c r="Y497" s="210"/>
      <c r="Z497" s="210"/>
      <c r="AA497" s="210"/>
      <c r="AB497" s="210"/>
      <c r="AC497" s="210"/>
      <c r="AD497" s="210"/>
      <c r="AE497" s="210"/>
      <c r="AF497" s="210"/>
      <c r="AG497" s="210" t="s">
        <v>169</v>
      </c>
      <c r="AH497" s="210"/>
      <c r="AI497" s="210"/>
      <c r="AJ497" s="210"/>
      <c r="AK497" s="210"/>
      <c r="AL497" s="210"/>
      <c r="AM497" s="210"/>
      <c r="AN497" s="210"/>
      <c r="AO497" s="210"/>
      <c r="AP497" s="210"/>
      <c r="AQ497" s="210"/>
      <c r="AR497" s="210"/>
      <c r="AS497" s="210"/>
      <c r="AT497" s="210"/>
      <c r="AU497" s="210"/>
      <c r="AV497" s="210"/>
      <c r="AW497" s="210"/>
      <c r="AX497" s="210"/>
      <c r="AY497" s="210"/>
      <c r="AZ497" s="210"/>
      <c r="BA497" s="210"/>
      <c r="BB497" s="210"/>
      <c r="BC497" s="210"/>
      <c r="BD497" s="210"/>
      <c r="BE497" s="210"/>
      <c r="BF497" s="210"/>
      <c r="BG497" s="210"/>
      <c r="BH497" s="210"/>
    </row>
    <row r="498" spans="1:60" outlineLevel="1" x14ac:dyDescent="0.2">
      <c r="A498" s="217"/>
      <c r="B498" s="218"/>
      <c r="C498" s="251" t="s">
        <v>453</v>
      </c>
      <c r="D498" s="220"/>
      <c r="E498" s="221"/>
      <c r="F498" s="219"/>
      <c r="G498" s="219"/>
      <c r="H498" s="219"/>
      <c r="I498" s="219"/>
      <c r="J498" s="219"/>
      <c r="K498" s="219"/>
      <c r="L498" s="219"/>
      <c r="M498" s="219"/>
      <c r="N498" s="219"/>
      <c r="O498" s="219"/>
      <c r="P498" s="219"/>
      <c r="Q498" s="219"/>
      <c r="R498" s="219"/>
      <c r="S498" s="219"/>
      <c r="T498" s="219"/>
      <c r="U498" s="219"/>
      <c r="V498" s="219"/>
      <c r="W498" s="219"/>
      <c r="X498" s="210"/>
      <c r="Y498" s="210"/>
      <c r="Z498" s="210"/>
      <c r="AA498" s="210"/>
      <c r="AB498" s="210"/>
      <c r="AC498" s="210"/>
      <c r="AD498" s="210"/>
      <c r="AE498" s="210"/>
      <c r="AF498" s="210"/>
      <c r="AG498" s="210" t="s">
        <v>129</v>
      </c>
      <c r="AH498" s="210">
        <v>0</v>
      </c>
      <c r="AI498" s="210"/>
      <c r="AJ498" s="210"/>
      <c r="AK498" s="210"/>
      <c r="AL498" s="210"/>
      <c r="AM498" s="210"/>
      <c r="AN498" s="210"/>
      <c r="AO498" s="210"/>
      <c r="AP498" s="210"/>
      <c r="AQ498" s="210"/>
      <c r="AR498" s="210"/>
      <c r="AS498" s="210"/>
      <c r="AT498" s="210"/>
      <c r="AU498" s="210"/>
      <c r="AV498" s="210"/>
      <c r="AW498" s="210"/>
      <c r="AX498" s="210"/>
      <c r="AY498" s="210"/>
      <c r="AZ498" s="210"/>
      <c r="BA498" s="210"/>
      <c r="BB498" s="210"/>
      <c r="BC498" s="210"/>
      <c r="BD498" s="210"/>
      <c r="BE498" s="210"/>
      <c r="BF498" s="210"/>
      <c r="BG498" s="210"/>
      <c r="BH498" s="210"/>
    </row>
    <row r="499" spans="1:60" outlineLevel="1" x14ac:dyDescent="0.2">
      <c r="A499" s="217"/>
      <c r="B499" s="218"/>
      <c r="C499" s="251" t="s">
        <v>459</v>
      </c>
      <c r="D499" s="220"/>
      <c r="E499" s="221">
        <v>1</v>
      </c>
      <c r="F499" s="219"/>
      <c r="G499" s="219"/>
      <c r="H499" s="219"/>
      <c r="I499" s="219"/>
      <c r="J499" s="219"/>
      <c r="K499" s="219"/>
      <c r="L499" s="219"/>
      <c r="M499" s="219"/>
      <c r="N499" s="219"/>
      <c r="O499" s="219"/>
      <c r="P499" s="219"/>
      <c r="Q499" s="219"/>
      <c r="R499" s="219"/>
      <c r="S499" s="219"/>
      <c r="T499" s="219"/>
      <c r="U499" s="219"/>
      <c r="V499" s="219"/>
      <c r="W499" s="219"/>
      <c r="X499" s="210"/>
      <c r="Y499" s="210"/>
      <c r="Z499" s="210"/>
      <c r="AA499" s="210"/>
      <c r="AB499" s="210"/>
      <c r="AC499" s="210"/>
      <c r="AD499" s="210"/>
      <c r="AE499" s="210"/>
      <c r="AF499" s="210"/>
      <c r="AG499" s="210" t="s">
        <v>129</v>
      </c>
      <c r="AH499" s="210">
        <v>0</v>
      </c>
      <c r="AI499" s="210"/>
      <c r="AJ499" s="210"/>
      <c r="AK499" s="210"/>
      <c r="AL499" s="210"/>
      <c r="AM499" s="210"/>
      <c r="AN499" s="210"/>
      <c r="AO499" s="210"/>
      <c r="AP499" s="210"/>
      <c r="AQ499" s="210"/>
      <c r="AR499" s="210"/>
      <c r="AS499" s="210"/>
      <c r="AT499" s="210"/>
      <c r="AU499" s="210"/>
      <c r="AV499" s="210"/>
      <c r="AW499" s="210"/>
      <c r="AX499" s="210"/>
      <c r="AY499" s="210"/>
      <c r="AZ499" s="210"/>
      <c r="BA499" s="210"/>
      <c r="BB499" s="210"/>
      <c r="BC499" s="210"/>
      <c r="BD499" s="210"/>
      <c r="BE499" s="210"/>
      <c r="BF499" s="210"/>
      <c r="BG499" s="210"/>
      <c r="BH499" s="210"/>
    </row>
    <row r="500" spans="1:60" outlineLevel="1" x14ac:dyDescent="0.2">
      <c r="A500" s="217"/>
      <c r="B500" s="218"/>
      <c r="C500" s="252"/>
      <c r="D500" s="243"/>
      <c r="E500" s="243"/>
      <c r="F500" s="243"/>
      <c r="G500" s="243"/>
      <c r="H500" s="219"/>
      <c r="I500" s="219"/>
      <c r="J500" s="219"/>
      <c r="K500" s="219"/>
      <c r="L500" s="219"/>
      <c r="M500" s="219"/>
      <c r="N500" s="219"/>
      <c r="O500" s="219"/>
      <c r="P500" s="219"/>
      <c r="Q500" s="219"/>
      <c r="R500" s="219"/>
      <c r="S500" s="219"/>
      <c r="T500" s="219"/>
      <c r="U500" s="219"/>
      <c r="V500" s="219"/>
      <c r="W500" s="219"/>
      <c r="X500" s="210"/>
      <c r="Y500" s="210"/>
      <c r="Z500" s="210"/>
      <c r="AA500" s="210"/>
      <c r="AB500" s="210"/>
      <c r="AC500" s="210"/>
      <c r="AD500" s="210"/>
      <c r="AE500" s="210"/>
      <c r="AF500" s="210"/>
      <c r="AG500" s="210" t="s">
        <v>133</v>
      </c>
      <c r="AH500" s="210"/>
      <c r="AI500" s="210"/>
      <c r="AJ500" s="210"/>
      <c r="AK500" s="210"/>
      <c r="AL500" s="210"/>
      <c r="AM500" s="210"/>
      <c r="AN500" s="210"/>
      <c r="AO500" s="210"/>
      <c r="AP500" s="210"/>
      <c r="AQ500" s="210"/>
      <c r="AR500" s="210"/>
      <c r="AS500" s="210"/>
      <c r="AT500" s="210"/>
      <c r="AU500" s="210"/>
      <c r="AV500" s="210"/>
      <c r="AW500" s="210"/>
      <c r="AX500" s="210"/>
      <c r="AY500" s="210"/>
      <c r="AZ500" s="210"/>
      <c r="BA500" s="210"/>
      <c r="BB500" s="210"/>
      <c r="BC500" s="210"/>
      <c r="BD500" s="210"/>
      <c r="BE500" s="210"/>
      <c r="BF500" s="210"/>
      <c r="BG500" s="210"/>
      <c r="BH500" s="210"/>
    </row>
    <row r="501" spans="1:60" outlineLevel="1" x14ac:dyDescent="0.2">
      <c r="A501" s="234">
        <v>74</v>
      </c>
      <c r="B501" s="235" t="s">
        <v>460</v>
      </c>
      <c r="C501" s="249" t="s">
        <v>461</v>
      </c>
      <c r="D501" s="236" t="s">
        <v>237</v>
      </c>
      <c r="E501" s="237">
        <v>1</v>
      </c>
      <c r="F501" s="238"/>
      <c r="G501" s="239">
        <f>ROUND(E501*F501,2)</f>
        <v>0</v>
      </c>
      <c r="H501" s="238"/>
      <c r="I501" s="239">
        <f>ROUND(E501*H501,2)</f>
        <v>0</v>
      </c>
      <c r="J501" s="238"/>
      <c r="K501" s="239">
        <f>ROUND(E501*J501,2)</f>
        <v>0</v>
      </c>
      <c r="L501" s="239">
        <v>21</v>
      </c>
      <c r="M501" s="239">
        <f>G501*(1+L501/100)</f>
        <v>0</v>
      </c>
      <c r="N501" s="239">
        <v>2.5000000000000001E-2</v>
      </c>
      <c r="O501" s="239">
        <f>ROUND(E501*N501,2)</f>
        <v>0.03</v>
      </c>
      <c r="P501" s="239">
        <v>0</v>
      </c>
      <c r="Q501" s="239">
        <f>ROUND(E501*P501,2)</f>
        <v>0</v>
      </c>
      <c r="R501" s="239"/>
      <c r="S501" s="239" t="s">
        <v>238</v>
      </c>
      <c r="T501" s="240" t="s">
        <v>239</v>
      </c>
      <c r="U501" s="219">
        <v>0</v>
      </c>
      <c r="V501" s="219">
        <f>ROUND(E501*U501,2)</f>
        <v>0</v>
      </c>
      <c r="W501" s="219"/>
      <c r="X501" s="210"/>
      <c r="Y501" s="210"/>
      <c r="Z501" s="210"/>
      <c r="AA501" s="210"/>
      <c r="AB501" s="210"/>
      <c r="AC501" s="210"/>
      <c r="AD501" s="210"/>
      <c r="AE501" s="210"/>
      <c r="AF501" s="210"/>
      <c r="AG501" s="210" t="s">
        <v>125</v>
      </c>
      <c r="AH501" s="210"/>
      <c r="AI501" s="210"/>
      <c r="AJ501" s="210"/>
      <c r="AK501" s="210"/>
      <c r="AL501" s="210"/>
      <c r="AM501" s="210"/>
      <c r="AN501" s="210"/>
      <c r="AO501" s="210"/>
      <c r="AP501" s="210"/>
      <c r="AQ501" s="210"/>
      <c r="AR501" s="210"/>
      <c r="AS501" s="210"/>
      <c r="AT501" s="210"/>
      <c r="AU501" s="210"/>
      <c r="AV501" s="210"/>
      <c r="AW501" s="210"/>
      <c r="AX501" s="210"/>
      <c r="AY501" s="210"/>
      <c r="AZ501" s="210"/>
      <c r="BA501" s="210"/>
      <c r="BB501" s="210"/>
      <c r="BC501" s="210"/>
      <c r="BD501" s="210"/>
      <c r="BE501" s="210"/>
      <c r="BF501" s="210"/>
      <c r="BG501" s="210"/>
      <c r="BH501" s="210"/>
    </row>
    <row r="502" spans="1:60" outlineLevel="1" x14ac:dyDescent="0.2">
      <c r="A502" s="217"/>
      <c r="B502" s="218"/>
      <c r="C502" s="251" t="s">
        <v>453</v>
      </c>
      <c r="D502" s="220"/>
      <c r="E502" s="221"/>
      <c r="F502" s="219"/>
      <c r="G502" s="219"/>
      <c r="H502" s="219"/>
      <c r="I502" s="219"/>
      <c r="J502" s="219"/>
      <c r="K502" s="219"/>
      <c r="L502" s="219"/>
      <c r="M502" s="219"/>
      <c r="N502" s="219"/>
      <c r="O502" s="219"/>
      <c r="P502" s="219"/>
      <c r="Q502" s="219"/>
      <c r="R502" s="219"/>
      <c r="S502" s="219"/>
      <c r="T502" s="219"/>
      <c r="U502" s="219"/>
      <c r="V502" s="219"/>
      <c r="W502" s="219"/>
      <c r="X502" s="210"/>
      <c r="Y502" s="210"/>
      <c r="Z502" s="210"/>
      <c r="AA502" s="210"/>
      <c r="AB502" s="210"/>
      <c r="AC502" s="210"/>
      <c r="AD502" s="210"/>
      <c r="AE502" s="210"/>
      <c r="AF502" s="210"/>
      <c r="AG502" s="210" t="s">
        <v>129</v>
      </c>
      <c r="AH502" s="210">
        <v>0</v>
      </c>
      <c r="AI502" s="210"/>
      <c r="AJ502" s="210"/>
      <c r="AK502" s="210"/>
      <c r="AL502" s="210"/>
      <c r="AM502" s="210"/>
      <c r="AN502" s="210"/>
      <c r="AO502" s="210"/>
      <c r="AP502" s="210"/>
      <c r="AQ502" s="210"/>
      <c r="AR502" s="210"/>
      <c r="AS502" s="210"/>
      <c r="AT502" s="210"/>
      <c r="AU502" s="210"/>
      <c r="AV502" s="210"/>
      <c r="AW502" s="210"/>
      <c r="AX502" s="210"/>
      <c r="AY502" s="210"/>
      <c r="AZ502" s="210"/>
      <c r="BA502" s="210"/>
      <c r="BB502" s="210"/>
      <c r="BC502" s="210"/>
      <c r="BD502" s="210"/>
      <c r="BE502" s="210"/>
      <c r="BF502" s="210"/>
      <c r="BG502" s="210"/>
      <c r="BH502" s="210"/>
    </row>
    <row r="503" spans="1:60" outlineLevel="1" x14ac:dyDescent="0.2">
      <c r="A503" s="217"/>
      <c r="B503" s="218"/>
      <c r="C503" s="251" t="s">
        <v>462</v>
      </c>
      <c r="D503" s="220"/>
      <c r="E503" s="221">
        <v>1</v>
      </c>
      <c r="F503" s="219"/>
      <c r="G503" s="219"/>
      <c r="H503" s="219"/>
      <c r="I503" s="219"/>
      <c r="J503" s="219"/>
      <c r="K503" s="219"/>
      <c r="L503" s="219"/>
      <c r="M503" s="219"/>
      <c r="N503" s="219"/>
      <c r="O503" s="219"/>
      <c r="P503" s="219"/>
      <c r="Q503" s="219"/>
      <c r="R503" s="219"/>
      <c r="S503" s="219"/>
      <c r="T503" s="219"/>
      <c r="U503" s="219"/>
      <c r="V503" s="219"/>
      <c r="W503" s="219"/>
      <c r="X503" s="210"/>
      <c r="Y503" s="210"/>
      <c r="Z503" s="210"/>
      <c r="AA503" s="210"/>
      <c r="AB503" s="210"/>
      <c r="AC503" s="210"/>
      <c r="AD503" s="210"/>
      <c r="AE503" s="210"/>
      <c r="AF503" s="210"/>
      <c r="AG503" s="210" t="s">
        <v>129</v>
      </c>
      <c r="AH503" s="210">
        <v>0</v>
      </c>
      <c r="AI503" s="210"/>
      <c r="AJ503" s="210"/>
      <c r="AK503" s="210"/>
      <c r="AL503" s="210"/>
      <c r="AM503" s="210"/>
      <c r="AN503" s="210"/>
      <c r="AO503" s="210"/>
      <c r="AP503" s="210"/>
      <c r="AQ503" s="210"/>
      <c r="AR503" s="210"/>
      <c r="AS503" s="210"/>
      <c r="AT503" s="210"/>
      <c r="AU503" s="210"/>
      <c r="AV503" s="210"/>
      <c r="AW503" s="210"/>
      <c r="AX503" s="210"/>
      <c r="AY503" s="210"/>
      <c r="AZ503" s="210"/>
      <c r="BA503" s="210"/>
      <c r="BB503" s="210"/>
      <c r="BC503" s="210"/>
      <c r="BD503" s="210"/>
      <c r="BE503" s="210"/>
      <c r="BF503" s="210"/>
      <c r="BG503" s="210"/>
      <c r="BH503" s="210"/>
    </row>
    <row r="504" spans="1:60" outlineLevel="1" x14ac:dyDescent="0.2">
      <c r="A504" s="217"/>
      <c r="B504" s="218"/>
      <c r="C504" s="252"/>
      <c r="D504" s="243"/>
      <c r="E504" s="243"/>
      <c r="F504" s="243"/>
      <c r="G504" s="243"/>
      <c r="H504" s="219"/>
      <c r="I504" s="219"/>
      <c r="J504" s="219"/>
      <c r="K504" s="219"/>
      <c r="L504" s="219"/>
      <c r="M504" s="219"/>
      <c r="N504" s="219"/>
      <c r="O504" s="219"/>
      <c r="P504" s="219"/>
      <c r="Q504" s="219"/>
      <c r="R504" s="219"/>
      <c r="S504" s="219"/>
      <c r="T504" s="219"/>
      <c r="U504" s="219"/>
      <c r="V504" s="219"/>
      <c r="W504" s="219"/>
      <c r="X504" s="210"/>
      <c r="Y504" s="210"/>
      <c r="Z504" s="210"/>
      <c r="AA504" s="210"/>
      <c r="AB504" s="210"/>
      <c r="AC504" s="210"/>
      <c r="AD504" s="210"/>
      <c r="AE504" s="210"/>
      <c r="AF504" s="210"/>
      <c r="AG504" s="210" t="s">
        <v>133</v>
      </c>
      <c r="AH504" s="210"/>
      <c r="AI504" s="210"/>
      <c r="AJ504" s="210"/>
      <c r="AK504" s="210"/>
      <c r="AL504" s="210"/>
      <c r="AM504" s="210"/>
      <c r="AN504" s="210"/>
      <c r="AO504" s="210"/>
      <c r="AP504" s="210"/>
      <c r="AQ504" s="210"/>
      <c r="AR504" s="210"/>
      <c r="AS504" s="210"/>
      <c r="AT504" s="210"/>
      <c r="AU504" s="210"/>
      <c r="AV504" s="210"/>
      <c r="AW504" s="210"/>
      <c r="AX504" s="210"/>
      <c r="AY504" s="210"/>
      <c r="AZ504" s="210"/>
      <c r="BA504" s="210"/>
      <c r="BB504" s="210"/>
      <c r="BC504" s="210"/>
      <c r="BD504" s="210"/>
      <c r="BE504" s="210"/>
      <c r="BF504" s="210"/>
      <c r="BG504" s="210"/>
      <c r="BH504" s="210"/>
    </row>
    <row r="505" spans="1:60" ht="22.5" outlineLevel="1" x14ac:dyDescent="0.2">
      <c r="A505" s="234">
        <v>75</v>
      </c>
      <c r="B505" s="235" t="s">
        <v>463</v>
      </c>
      <c r="C505" s="249" t="s">
        <v>464</v>
      </c>
      <c r="D505" s="236" t="s">
        <v>237</v>
      </c>
      <c r="E505" s="237">
        <v>1</v>
      </c>
      <c r="F505" s="238"/>
      <c r="G505" s="239">
        <f>ROUND(E505*F505,2)</f>
        <v>0</v>
      </c>
      <c r="H505" s="238"/>
      <c r="I505" s="239">
        <f>ROUND(E505*H505,2)</f>
        <v>0</v>
      </c>
      <c r="J505" s="238"/>
      <c r="K505" s="239">
        <f>ROUND(E505*J505,2)</f>
        <v>0</v>
      </c>
      <c r="L505" s="239">
        <v>21</v>
      </c>
      <c r="M505" s="239">
        <f>G505*(1+L505/100)</f>
        <v>0</v>
      </c>
      <c r="N505" s="239">
        <v>2.1000000000000001E-2</v>
      </c>
      <c r="O505" s="239">
        <f>ROUND(E505*N505,2)</f>
        <v>0.02</v>
      </c>
      <c r="P505" s="239">
        <v>0</v>
      </c>
      <c r="Q505" s="239">
        <f>ROUND(E505*P505,2)</f>
        <v>0</v>
      </c>
      <c r="R505" s="239"/>
      <c r="S505" s="239" t="s">
        <v>238</v>
      </c>
      <c r="T505" s="240" t="s">
        <v>239</v>
      </c>
      <c r="U505" s="219">
        <v>0</v>
      </c>
      <c r="V505" s="219">
        <f>ROUND(E505*U505,2)</f>
        <v>0</v>
      </c>
      <c r="W505" s="219"/>
      <c r="X505" s="210"/>
      <c r="Y505" s="210"/>
      <c r="Z505" s="210"/>
      <c r="AA505" s="210"/>
      <c r="AB505" s="210"/>
      <c r="AC505" s="210"/>
      <c r="AD505" s="210"/>
      <c r="AE505" s="210"/>
      <c r="AF505" s="210"/>
      <c r="AG505" s="210" t="s">
        <v>125</v>
      </c>
      <c r="AH505" s="210"/>
      <c r="AI505" s="210"/>
      <c r="AJ505" s="210"/>
      <c r="AK505" s="210"/>
      <c r="AL505" s="210"/>
      <c r="AM505" s="210"/>
      <c r="AN505" s="210"/>
      <c r="AO505" s="210"/>
      <c r="AP505" s="210"/>
      <c r="AQ505" s="210"/>
      <c r="AR505" s="210"/>
      <c r="AS505" s="210"/>
      <c r="AT505" s="210"/>
      <c r="AU505" s="210"/>
      <c r="AV505" s="210"/>
      <c r="AW505" s="210"/>
      <c r="AX505" s="210"/>
      <c r="AY505" s="210"/>
      <c r="AZ505" s="210"/>
      <c r="BA505" s="210"/>
      <c r="BB505" s="210"/>
      <c r="BC505" s="210"/>
      <c r="BD505" s="210"/>
      <c r="BE505" s="210"/>
      <c r="BF505" s="210"/>
      <c r="BG505" s="210"/>
      <c r="BH505" s="210"/>
    </row>
    <row r="506" spans="1:60" outlineLevel="1" x14ac:dyDescent="0.2">
      <c r="A506" s="217"/>
      <c r="B506" s="218"/>
      <c r="C506" s="254" t="s">
        <v>457</v>
      </c>
      <c r="D506" s="244"/>
      <c r="E506" s="244"/>
      <c r="F506" s="244"/>
      <c r="G506" s="244"/>
      <c r="H506" s="219"/>
      <c r="I506" s="219"/>
      <c r="J506" s="219"/>
      <c r="K506" s="219"/>
      <c r="L506" s="219"/>
      <c r="M506" s="219"/>
      <c r="N506" s="219"/>
      <c r="O506" s="219"/>
      <c r="P506" s="219"/>
      <c r="Q506" s="219"/>
      <c r="R506" s="219"/>
      <c r="S506" s="219"/>
      <c r="T506" s="219"/>
      <c r="U506" s="219"/>
      <c r="V506" s="219"/>
      <c r="W506" s="219"/>
      <c r="X506" s="210"/>
      <c r="Y506" s="210"/>
      <c r="Z506" s="210"/>
      <c r="AA506" s="210"/>
      <c r="AB506" s="210"/>
      <c r="AC506" s="210"/>
      <c r="AD506" s="210"/>
      <c r="AE506" s="210"/>
      <c r="AF506" s="210"/>
      <c r="AG506" s="210" t="s">
        <v>169</v>
      </c>
      <c r="AH506" s="210"/>
      <c r="AI506" s="210"/>
      <c r="AJ506" s="210"/>
      <c r="AK506" s="210"/>
      <c r="AL506" s="210"/>
      <c r="AM506" s="210"/>
      <c r="AN506" s="210"/>
      <c r="AO506" s="210"/>
      <c r="AP506" s="210"/>
      <c r="AQ506" s="210"/>
      <c r="AR506" s="210"/>
      <c r="AS506" s="210"/>
      <c r="AT506" s="210"/>
      <c r="AU506" s="210"/>
      <c r="AV506" s="210"/>
      <c r="AW506" s="210"/>
      <c r="AX506" s="210"/>
      <c r="AY506" s="210"/>
      <c r="AZ506" s="210"/>
      <c r="BA506" s="210"/>
      <c r="BB506" s="210"/>
      <c r="BC506" s="210"/>
      <c r="BD506" s="210"/>
      <c r="BE506" s="210"/>
      <c r="BF506" s="210"/>
      <c r="BG506" s="210"/>
      <c r="BH506" s="210"/>
    </row>
    <row r="507" spans="1:60" outlineLevel="1" x14ac:dyDescent="0.2">
      <c r="A507" s="217"/>
      <c r="B507" s="218"/>
      <c r="C507" s="255" t="s">
        <v>442</v>
      </c>
      <c r="D507" s="245"/>
      <c r="E507" s="245"/>
      <c r="F507" s="245"/>
      <c r="G507" s="245"/>
      <c r="H507" s="219"/>
      <c r="I507" s="219"/>
      <c r="J507" s="219"/>
      <c r="K507" s="219"/>
      <c r="L507" s="219"/>
      <c r="M507" s="219"/>
      <c r="N507" s="219"/>
      <c r="O507" s="219"/>
      <c r="P507" s="219"/>
      <c r="Q507" s="219"/>
      <c r="R507" s="219"/>
      <c r="S507" s="219"/>
      <c r="T507" s="219"/>
      <c r="U507" s="219"/>
      <c r="V507" s="219"/>
      <c r="W507" s="219"/>
      <c r="X507" s="210"/>
      <c r="Y507" s="210"/>
      <c r="Z507" s="210"/>
      <c r="AA507" s="210"/>
      <c r="AB507" s="210"/>
      <c r="AC507" s="210"/>
      <c r="AD507" s="210"/>
      <c r="AE507" s="210"/>
      <c r="AF507" s="210"/>
      <c r="AG507" s="210" t="s">
        <v>169</v>
      </c>
      <c r="AH507" s="210"/>
      <c r="AI507" s="210"/>
      <c r="AJ507" s="210"/>
      <c r="AK507" s="210"/>
      <c r="AL507" s="210"/>
      <c r="AM507" s="210"/>
      <c r="AN507" s="210"/>
      <c r="AO507" s="210"/>
      <c r="AP507" s="210"/>
      <c r="AQ507" s="210"/>
      <c r="AR507" s="210"/>
      <c r="AS507" s="210"/>
      <c r="AT507" s="210"/>
      <c r="AU507" s="210"/>
      <c r="AV507" s="210"/>
      <c r="AW507" s="210"/>
      <c r="AX507" s="210"/>
      <c r="AY507" s="210"/>
      <c r="AZ507" s="210"/>
      <c r="BA507" s="210"/>
      <c r="BB507" s="210"/>
      <c r="BC507" s="210"/>
      <c r="BD507" s="210"/>
      <c r="BE507" s="210"/>
      <c r="BF507" s="210"/>
      <c r="BG507" s="210"/>
      <c r="BH507" s="210"/>
    </row>
    <row r="508" spans="1:60" outlineLevel="1" x14ac:dyDescent="0.2">
      <c r="A508" s="217"/>
      <c r="B508" s="218"/>
      <c r="C508" s="256" t="s">
        <v>219</v>
      </c>
      <c r="D508" s="224"/>
      <c r="E508" s="225"/>
      <c r="F508" s="226"/>
      <c r="G508" s="226"/>
      <c r="H508" s="219"/>
      <c r="I508" s="219"/>
      <c r="J508" s="219"/>
      <c r="K508" s="219"/>
      <c r="L508" s="219"/>
      <c r="M508" s="219"/>
      <c r="N508" s="219"/>
      <c r="O508" s="219"/>
      <c r="P508" s="219"/>
      <c r="Q508" s="219"/>
      <c r="R508" s="219"/>
      <c r="S508" s="219"/>
      <c r="T508" s="219"/>
      <c r="U508" s="219"/>
      <c r="V508" s="219"/>
      <c r="W508" s="219"/>
      <c r="X508" s="210"/>
      <c r="Y508" s="210"/>
      <c r="Z508" s="210"/>
      <c r="AA508" s="210"/>
      <c r="AB508" s="210"/>
      <c r="AC508" s="210"/>
      <c r="AD508" s="210"/>
      <c r="AE508" s="210"/>
      <c r="AF508" s="210"/>
      <c r="AG508" s="210" t="s">
        <v>169</v>
      </c>
      <c r="AH508" s="210"/>
      <c r="AI508" s="210"/>
      <c r="AJ508" s="210"/>
      <c r="AK508" s="210"/>
      <c r="AL508" s="210"/>
      <c r="AM508" s="210"/>
      <c r="AN508" s="210"/>
      <c r="AO508" s="210"/>
      <c r="AP508" s="210"/>
      <c r="AQ508" s="210"/>
      <c r="AR508" s="210"/>
      <c r="AS508" s="210"/>
      <c r="AT508" s="210"/>
      <c r="AU508" s="210"/>
      <c r="AV508" s="210"/>
      <c r="AW508" s="210"/>
      <c r="AX508" s="210"/>
      <c r="AY508" s="210"/>
      <c r="AZ508" s="210"/>
      <c r="BA508" s="210"/>
      <c r="BB508" s="210"/>
      <c r="BC508" s="210"/>
      <c r="BD508" s="210"/>
      <c r="BE508" s="210"/>
      <c r="BF508" s="210"/>
      <c r="BG508" s="210"/>
      <c r="BH508" s="210"/>
    </row>
    <row r="509" spans="1:60" outlineLevel="1" x14ac:dyDescent="0.2">
      <c r="A509" s="217"/>
      <c r="B509" s="218"/>
      <c r="C509" s="255" t="s">
        <v>465</v>
      </c>
      <c r="D509" s="245"/>
      <c r="E509" s="245"/>
      <c r="F509" s="245"/>
      <c r="G509" s="245"/>
      <c r="H509" s="219"/>
      <c r="I509" s="219"/>
      <c r="J509" s="219"/>
      <c r="K509" s="219"/>
      <c r="L509" s="219"/>
      <c r="M509" s="219"/>
      <c r="N509" s="219"/>
      <c r="O509" s="219"/>
      <c r="P509" s="219"/>
      <c r="Q509" s="219"/>
      <c r="R509" s="219"/>
      <c r="S509" s="219"/>
      <c r="T509" s="219"/>
      <c r="U509" s="219"/>
      <c r="V509" s="219"/>
      <c r="W509" s="219"/>
      <c r="X509" s="210"/>
      <c r="Y509" s="210"/>
      <c r="Z509" s="210"/>
      <c r="AA509" s="210"/>
      <c r="AB509" s="210"/>
      <c r="AC509" s="210"/>
      <c r="AD509" s="210"/>
      <c r="AE509" s="210"/>
      <c r="AF509" s="210"/>
      <c r="AG509" s="210" t="s">
        <v>169</v>
      </c>
      <c r="AH509" s="210"/>
      <c r="AI509" s="210"/>
      <c r="AJ509" s="210"/>
      <c r="AK509" s="210"/>
      <c r="AL509" s="210"/>
      <c r="AM509" s="210"/>
      <c r="AN509" s="210"/>
      <c r="AO509" s="210"/>
      <c r="AP509" s="210"/>
      <c r="AQ509" s="210"/>
      <c r="AR509" s="210"/>
      <c r="AS509" s="210"/>
      <c r="AT509" s="210"/>
      <c r="AU509" s="210"/>
      <c r="AV509" s="210"/>
      <c r="AW509" s="210"/>
      <c r="AX509" s="210"/>
      <c r="AY509" s="210"/>
      <c r="AZ509" s="210"/>
      <c r="BA509" s="210"/>
      <c r="BB509" s="210"/>
      <c r="BC509" s="210"/>
      <c r="BD509" s="210"/>
      <c r="BE509" s="210"/>
      <c r="BF509" s="210"/>
      <c r="BG509" s="210"/>
      <c r="BH509" s="210"/>
    </row>
    <row r="510" spans="1:60" outlineLevel="1" x14ac:dyDescent="0.2">
      <c r="A510" s="217"/>
      <c r="B510" s="218"/>
      <c r="C510" s="256" t="s">
        <v>219</v>
      </c>
      <c r="D510" s="224"/>
      <c r="E510" s="225"/>
      <c r="F510" s="226"/>
      <c r="G510" s="226"/>
      <c r="H510" s="219"/>
      <c r="I510" s="219"/>
      <c r="J510" s="219"/>
      <c r="K510" s="219"/>
      <c r="L510" s="219"/>
      <c r="M510" s="219"/>
      <c r="N510" s="219"/>
      <c r="O510" s="219"/>
      <c r="P510" s="219"/>
      <c r="Q510" s="219"/>
      <c r="R510" s="219"/>
      <c r="S510" s="219"/>
      <c r="T510" s="219"/>
      <c r="U510" s="219"/>
      <c r="V510" s="219"/>
      <c r="W510" s="219"/>
      <c r="X510" s="210"/>
      <c r="Y510" s="210"/>
      <c r="Z510" s="210"/>
      <c r="AA510" s="210"/>
      <c r="AB510" s="210"/>
      <c r="AC510" s="210"/>
      <c r="AD510" s="210"/>
      <c r="AE510" s="210"/>
      <c r="AF510" s="210"/>
      <c r="AG510" s="210" t="s">
        <v>169</v>
      </c>
      <c r="AH510" s="210"/>
      <c r="AI510" s="210"/>
      <c r="AJ510" s="210"/>
      <c r="AK510" s="210"/>
      <c r="AL510" s="210"/>
      <c r="AM510" s="210"/>
      <c r="AN510" s="210"/>
      <c r="AO510" s="210"/>
      <c r="AP510" s="210"/>
      <c r="AQ510" s="210"/>
      <c r="AR510" s="210"/>
      <c r="AS510" s="210"/>
      <c r="AT510" s="210"/>
      <c r="AU510" s="210"/>
      <c r="AV510" s="210"/>
      <c r="AW510" s="210"/>
      <c r="AX510" s="210"/>
      <c r="AY510" s="210"/>
      <c r="AZ510" s="210"/>
      <c r="BA510" s="210"/>
      <c r="BB510" s="210"/>
      <c r="BC510" s="210"/>
      <c r="BD510" s="210"/>
      <c r="BE510" s="210"/>
      <c r="BF510" s="210"/>
      <c r="BG510" s="210"/>
      <c r="BH510" s="210"/>
    </row>
    <row r="511" spans="1:60" outlineLevel="1" x14ac:dyDescent="0.2">
      <c r="A511" s="217"/>
      <c r="B511" s="218"/>
      <c r="C511" s="255" t="s">
        <v>443</v>
      </c>
      <c r="D511" s="245"/>
      <c r="E511" s="245"/>
      <c r="F511" s="245"/>
      <c r="G511" s="245"/>
      <c r="H511" s="219"/>
      <c r="I511" s="219"/>
      <c r="J511" s="219"/>
      <c r="K511" s="219"/>
      <c r="L511" s="219"/>
      <c r="M511" s="219"/>
      <c r="N511" s="219"/>
      <c r="O511" s="219"/>
      <c r="P511" s="219"/>
      <c r="Q511" s="219"/>
      <c r="R511" s="219"/>
      <c r="S511" s="219"/>
      <c r="T511" s="219"/>
      <c r="U511" s="219"/>
      <c r="V511" s="219"/>
      <c r="W511" s="219"/>
      <c r="X511" s="210"/>
      <c r="Y511" s="210"/>
      <c r="Z511" s="210"/>
      <c r="AA511" s="210"/>
      <c r="AB511" s="210"/>
      <c r="AC511" s="210"/>
      <c r="AD511" s="210"/>
      <c r="AE511" s="210"/>
      <c r="AF511" s="210"/>
      <c r="AG511" s="210" t="s">
        <v>169</v>
      </c>
      <c r="AH511" s="210"/>
      <c r="AI511" s="210"/>
      <c r="AJ511" s="210"/>
      <c r="AK511" s="210"/>
      <c r="AL511" s="210"/>
      <c r="AM511" s="210"/>
      <c r="AN511" s="210"/>
      <c r="AO511" s="210"/>
      <c r="AP511" s="210"/>
      <c r="AQ511" s="210"/>
      <c r="AR511" s="210"/>
      <c r="AS511" s="210"/>
      <c r="AT511" s="210"/>
      <c r="AU511" s="210"/>
      <c r="AV511" s="210"/>
      <c r="AW511" s="210"/>
      <c r="AX511" s="210"/>
      <c r="AY511" s="210"/>
      <c r="AZ511" s="210"/>
      <c r="BA511" s="210"/>
      <c r="BB511" s="210"/>
      <c r="BC511" s="210"/>
      <c r="BD511" s="210"/>
      <c r="BE511" s="210"/>
      <c r="BF511" s="210"/>
      <c r="BG511" s="210"/>
      <c r="BH511" s="210"/>
    </row>
    <row r="512" spans="1:60" outlineLevel="1" x14ac:dyDescent="0.2">
      <c r="A512" s="217"/>
      <c r="B512" s="218"/>
      <c r="C512" s="256" t="s">
        <v>219</v>
      </c>
      <c r="D512" s="224"/>
      <c r="E512" s="225"/>
      <c r="F512" s="226"/>
      <c r="G512" s="226"/>
      <c r="H512" s="219"/>
      <c r="I512" s="219"/>
      <c r="J512" s="219"/>
      <c r="K512" s="219"/>
      <c r="L512" s="219"/>
      <c r="M512" s="219"/>
      <c r="N512" s="219"/>
      <c r="O512" s="219"/>
      <c r="P512" s="219"/>
      <c r="Q512" s="219"/>
      <c r="R512" s="219"/>
      <c r="S512" s="219"/>
      <c r="T512" s="219"/>
      <c r="U512" s="219"/>
      <c r="V512" s="219"/>
      <c r="W512" s="219"/>
      <c r="X512" s="210"/>
      <c r="Y512" s="210"/>
      <c r="Z512" s="210"/>
      <c r="AA512" s="210"/>
      <c r="AB512" s="210"/>
      <c r="AC512" s="210"/>
      <c r="AD512" s="210"/>
      <c r="AE512" s="210"/>
      <c r="AF512" s="210"/>
      <c r="AG512" s="210" t="s">
        <v>169</v>
      </c>
      <c r="AH512" s="210"/>
      <c r="AI512" s="210"/>
      <c r="AJ512" s="210"/>
      <c r="AK512" s="210"/>
      <c r="AL512" s="210"/>
      <c r="AM512" s="210"/>
      <c r="AN512" s="210"/>
      <c r="AO512" s="210"/>
      <c r="AP512" s="210"/>
      <c r="AQ512" s="210"/>
      <c r="AR512" s="210"/>
      <c r="AS512" s="210"/>
      <c r="AT512" s="210"/>
      <c r="AU512" s="210"/>
      <c r="AV512" s="210"/>
      <c r="AW512" s="210"/>
      <c r="AX512" s="210"/>
      <c r="AY512" s="210"/>
      <c r="AZ512" s="210"/>
      <c r="BA512" s="210"/>
      <c r="BB512" s="210"/>
      <c r="BC512" s="210"/>
      <c r="BD512" s="210"/>
      <c r="BE512" s="210"/>
      <c r="BF512" s="210"/>
      <c r="BG512" s="210"/>
      <c r="BH512" s="210"/>
    </row>
    <row r="513" spans="1:60" outlineLevel="1" x14ac:dyDescent="0.2">
      <c r="A513" s="217"/>
      <c r="B513" s="218"/>
      <c r="C513" s="255" t="s">
        <v>444</v>
      </c>
      <c r="D513" s="245"/>
      <c r="E513" s="245"/>
      <c r="F513" s="245"/>
      <c r="G513" s="245"/>
      <c r="H513" s="219"/>
      <c r="I513" s="219"/>
      <c r="J513" s="219"/>
      <c r="K513" s="219"/>
      <c r="L513" s="219"/>
      <c r="M513" s="219"/>
      <c r="N513" s="219"/>
      <c r="O513" s="219"/>
      <c r="P513" s="219"/>
      <c r="Q513" s="219"/>
      <c r="R513" s="219"/>
      <c r="S513" s="219"/>
      <c r="T513" s="219"/>
      <c r="U513" s="219"/>
      <c r="V513" s="219"/>
      <c r="W513" s="219"/>
      <c r="X513" s="210"/>
      <c r="Y513" s="210"/>
      <c r="Z513" s="210"/>
      <c r="AA513" s="210"/>
      <c r="AB513" s="210"/>
      <c r="AC513" s="210"/>
      <c r="AD513" s="210"/>
      <c r="AE513" s="210"/>
      <c r="AF513" s="210"/>
      <c r="AG513" s="210" t="s">
        <v>169</v>
      </c>
      <c r="AH513" s="210"/>
      <c r="AI513" s="210"/>
      <c r="AJ513" s="210"/>
      <c r="AK513" s="210"/>
      <c r="AL513" s="210"/>
      <c r="AM513" s="210"/>
      <c r="AN513" s="210"/>
      <c r="AO513" s="210"/>
      <c r="AP513" s="210"/>
      <c r="AQ513" s="210"/>
      <c r="AR513" s="210"/>
      <c r="AS513" s="210"/>
      <c r="AT513" s="210"/>
      <c r="AU513" s="210"/>
      <c r="AV513" s="210"/>
      <c r="AW513" s="210"/>
      <c r="AX513" s="210"/>
      <c r="AY513" s="210"/>
      <c r="AZ513" s="210"/>
      <c r="BA513" s="210"/>
      <c r="BB513" s="210"/>
      <c r="BC513" s="210"/>
      <c r="BD513" s="210"/>
      <c r="BE513" s="210"/>
      <c r="BF513" s="210"/>
      <c r="BG513" s="210"/>
      <c r="BH513" s="210"/>
    </row>
    <row r="514" spans="1:60" outlineLevel="1" x14ac:dyDescent="0.2">
      <c r="A514" s="217"/>
      <c r="B514" s="218"/>
      <c r="C514" s="255" t="s">
        <v>450</v>
      </c>
      <c r="D514" s="245"/>
      <c r="E514" s="245"/>
      <c r="F514" s="245"/>
      <c r="G514" s="245"/>
      <c r="H514" s="219"/>
      <c r="I514" s="219"/>
      <c r="J514" s="219"/>
      <c r="K514" s="219"/>
      <c r="L514" s="219"/>
      <c r="M514" s="219"/>
      <c r="N514" s="219"/>
      <c r="O514" s="219"/>
      <c r="P514" s="219"/>
      <c r="Q514" s="219"/>
      <c r="R514" s="219"/>
      <c r="S514" s="219"/>
      <c r="T514" s="219"/>
      <c r="U514" s="219"/>
      <c r="V514" s="219"/>
      <c r="W514" s="219"/>
      <c r="X514" s="210"/>
      <c r="Y514" s="210"/>
      <c r="Z514" s="210"/>
      <c r="AA514" s="210"/>
      <c r="AB514" s="210"/>
      <c r="AC514" s="210"/>
      <c r="AD514" s="210"/>
      <c r="AE514" s="210"/>
      <c r="AF514" s="210"/>
      <c r="AG514" s="210" t="s">
        <v>169</v>
      </c>
      <c r="AH514" s="210"/>
      <c r="AI514" s="210"/>
      <c r="AJ514" s="210"/>
      <c r="AK514" s="210"/>
      <c r="AL514" s="210"/>
      <c r="AM514" s="210"/>
      <c r="AN514" s="210"/>
      <c r="AO514" s="210"/>
      <c r="AP514" s="210"/>
      <c r="AQ514" s="210"/>
      <c r="AR514" s="210"/>
      <c r="AS514" s="210"/>
      <c r="AT514" s="210"/>
      <c r="AU514" s="210"/>
      <c r="AV514" s="210"/>
      <c r="AW514" s="210"/>
      <c r="AX514" s="210"/>
      <c r="AY514" s="210"/>
      <c r="AZ514" s="210"/>
      <c r="BA514" s="210"/>
      <c r="BB514" s="210"/>
      <c r="BC514" s="210"/>
      <c r="BD514" s="210"/>
      <c r="BE514" s="210"/>
      <c r="BF514" s="210"/>
      <c r="BG514" s="210"/>
      <c r="BH514" s="210"/>
    </row>
    <row r="515" spans="1:60" outlineLevel="1" x14ac:dyDescent="0.2">
      <c r="A515" s="217"/>
      <c r="B515" s="218"/>
      <c r="C515" s="255" t="s">
        <v>451</v>
      </c>
      <c r="D515" s="245"/>
      <c r="E515" s="245"/>
      <c r="F515" s="245"/>
      <c r="G515" s="245"/>
      <c r="H515" s="219"/>
      <c r="I515" s="219"/>
      <c r="J515" s="219"/>
      <c r="K515" s="219"/>
      <c r="L515" s="219"/>
      <c r="M515" s="219"/>
      <c r="N515" s="219"/>
      <c r="O515" s="219"/>
      <c r="P515" s="219"/>
      <c r="Q515" s="219"/>
      <c r="R515" s="219"/>
      <c r="S515" s="219"/>
      <c r="T515" s="219"/>
      <c r="U515" s="219"/>
      <c r="V515" s="219"/>
      <c r="W515" s="219"/>
      <c r="X515" s="210"/>
      <c r="Y515" s="210"/>
      <c r="Z515" s="210"/>
      <c r="AA515" s="210"/>
      <c r="AB515" s="210"/>
      <c r="AC515" s="210"/>
      <c r="AD515" s="210"/>
      <c r="AE515" s="210"/>
      <c r="AF515" s="210"/>
      <c r="AG515" s="210" t="s">
        <v>169</v>
      </c>
      <c r="AH515" s="210"/>
      <c r="AI515" s="210"/>
      <c r="AJ515" s="210"/>
      <c r="AK515" s="210"/>
      <c r="AL515" s="210"/>
      <c r="AM515" s="210"/>
      <c r="AN515" s="210"/>
      <c r="AO515" s="210"/>
      <c r="AP515" s="210"/>
      <c r="AQ515" s="210"/>
      <c r="AR515" s="210"/>
      <c r="AS515" s="210"/>
      <c r="AT515" s="210"/>
      <c r="AU515" s="210"/>
      <c r="AV515" s="210"/>
      <c r="AW515" s="210"/>
      <c r="AX515" s="210"/>
      <c r="AY515" s="210"/>
      <c r="AZ515" s="210"/>
      <c r="BA515" s="210"/>
      <c r="BB515" s="210"/>
      <c r="BC515" s="210"/>
      <c r="BD515" s="210"/>
      <c r="BE515" s="210"/>
      <c r="BF515" s="210"/>
      <c r="BG515" s="210"/>
      <c r="BH515" s="210"/>
    </row>
    <row r="516" spans="1:60" outlineLevel="1" x14ac:dyDescent="0.2">
      <c r="A516" s="217"/>
      <c r="B516" s="218"/>
      <c r="C516" s="255" t="s">
        <v>452</v>
      </c>
      <c r="D516" s="245"/>
      <c r="E516" s="245"/>
      <c r="F516" s="245"/>
      <c r="G516" s="245"/>
      <c r="H516" s="219"/>
      <c r="I516" s="219"/>
      <c r="J516" s="219"/>
      <c r="K516" s="219"/>
      <c r="L516" s="219"/>
      <c r="M516" s="219"/>
      <c r="N516" s="219"/>
      <c r="O516" s="219"/>
      <c r="P516" s="219"/>
      <c r="Q516" s="219"/>
      <c r="R516" s="219"/>
      <c r="S516" s="219"/>
      <c r="T516" s="219"/>
      <c r="U516" s="219"/>
      <c r="V516" s="219"/>
      <c r="W516" s="219"/>
      <c r="X516" s="210"/>
      <c r="Y516" s="210"/>
      <c r="Z516" s="210"/>
      <c r="AA516" s="210"/>
      <c r="AB516" s="210"/>
      <c r="AC516" s="210"/>
      <c r="AD516" s="210"/>
      <c r="AE516" s="210"/>
      <c r="AF516" s="210"/>
      <c r="AG516" s="210" t="s">
        <v>169</v>
      </c>
      <c r="AH516" s="210"/>
      <c r="AI516" s="210"/>
      <c r="AJ516" s="210"/>
      <c r="AK516" s="210"/>
      <c r="AL516" s="210"/>
      <c r="AM516" s="210"/>
      <c r="AN516" s="210"/>
      <c r="AO516" s="210"/>
      <c r="AP516" s="210"/>
      <c r="AQ516" s="210"/>
      <c r="AR516" s="210"/>
      <c r="AS516" s="210"/>
      <c r="AT516" s="210"/>
      <c r="AU516" s="210"/>
      <c r="AV516" s="210"/>
      <c r="AW516" s="210"/>
      <c r="AX516" s="210"/>
      <c r="AY516" s="210"/>
      <c r="AZ516" s="210"/>
      <c r="BA516" s="210"/>
      <c r="BB516" s="210"/>
      <c r="BC516" s="210"/>
      <c r="BD516" s="210"/>
      <c r="BE516" s="210"/>
      <c r="BF516" s="210"/>
      <c r="BG516" s="210"/>
      <c r="BH516" s="210"/>
    </row>
    <row r="517" spans="1:60" outlineLevel="1" x14ac:dyDescent="0.2">
      <c r="A517" s="217"/>
      <c r="B517" s="218"/>
      <c r="C517" s="251" t="s">
        <v>453</v>
      </c>
      <c r="D517" s="220"/>
      <c r="E517" s="221"/>
      <c r="F517" s="219"/>
      <c r="G517" s="219"/>
      <c r="H517" s="219"/>
      <c r="I517" s="219"/>
      <c r="J517" s="219"/>
      <c r="K517" s="219"/>
      <c r="L517" s="219"/>
      <c r="M517" s="219"/>
      <c r="N517" s="219"/>
      <c r="O517" s="219"/>
      <c r="P517" s="219"/>
      <c r="Q517" s="219"/>
      <c r="R517" s="219"/>
      <c r="S517" s="219"/>
      <c r="T517" s="219"/>
      <c r="U517" s="219"/>
      <c r="V517" s="219"/>
      <c r="W517" s="219"/>
      <c r="X517" s="210"/>
      <c r="Y517" s="210"/>
      <c r="Z517" s="210"/>
      <c r="AA517" s="210"/>
      <c r="AB517" s="210"/>
      <c r="AC517" s="210"/>
      <c r="AD517" s="210"/>
      <c r="AE517" s="210"/>
      <c r="AF517" s="210"/>
      <c r="AG517" s="210" t="s">
        <v>129</v>
      </c>
      <c r="AH517" s="210">
        <v>0</v>
      </c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  <c r="AV517" s="210"/>
      <c r="AW517" s="210"/>
      <c r="AX517" s="210"/>
      <c r="AY517" s="210"/>
      <c r="AZ517" s="210"/>
      <c r="BA517" s="210"/>
      <c r="BB517" s="210"/>
      <c r="BC517" s="210"/>
      <c r="BD517" s="210"/>
      <c r="BE517" s="210"/>
      <c r="BF517" s="210"/>
      <c r="BG517" s="210"/>
      <c r="BH517" s="210"/>
    </row>
    <row r="518" spans="1:60" outlineLevel="1" x14ac:dyDescent="0.2">
      <c r="A518" s="217"/>
      <c r="B518" s="218"/>
      <c r="C518" s="251" t="s">
        <v>466</v>
      </c>
      <c r="D518" s="220"/>
      <c r="E518" s="221">
        <v>1</v>
      </c>
      <c r="F518" s="219"/>
      <c r="G518" s="219"/>
      <c r="H518" s="219"/>
      <c r="I518" s="219"/>
      <c r="J518" s="219"/>
      <c r="K518" s="219"/>
      <c r="L518" s="219"/>
      <c r="M518" s="219"/>
      <c r="N518" s="219"/>
      <c r="O518" s="219"/>
      <c r="P518" s="219"/>
      <c r="Q518" s="219"/>
      <c r="R518" s="219"/>
      <c r="S518" s="219"/>
      <c r="T518" s="219"/>
      <c r="U518" s="219"/>
      <c r="V518" s="219"/>
      <c r="W518" s="219"/>
      <c r="X518" s="210"/>
      <c r="Y518" s="210"/>
      <c r="Z518" s="210"/>
      <c r="AA518" s="210"/>
      <c r="AB518" s="210"/>
      <c r="AC518" s="210"/>
      <c r="AD518" s="210"/>
      <c r="AE518" s="210"/>
      <c r="AF518" s="210"/>
      <c r="AG518" s="210" t="s">
        <v>129</v>
      </c>
      <c r="AH518" s="210">
        <v>0</v>
      </c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  <c r="AV518" s="210"/>
      <c r="AW518" s="210"/>
      <c r="AX518" s="210"/>
      <c r="AY518" s="210"/>
      <c r="AZ518" s="210"/>
      <c r="BA518" s="210"/>
      <c r="BB518" s="210"/>
      <c r="BC518" s="210"/>
      <c r="BD518" s="210"/>
      <c r="BE518" s="210"/>
      <c r="BF518" s="210"/>
      <c r="BG518" s="210"/>
      <c r="BH518" s="210"/>
    </row>
    <row r="519" spans="1:60" outlineLevel="1" x14ac:dyDescent="0.2">
      <c r="A519" s="217"/>
      <c r="B519" s="218"/>
      <c r="C519" s="252"/>
      <c r="D519" s="243"/>
      <c r="E519" s="243"/>
      <c r="F519" s="243"/>
      <c r="G519" s="243"/>
      <c r="H519" s="219"/>
      <c r="I519" s="219"/>
      <c r="J519" s="219"/>
      <c r="K519" s="219"/>
      <c r="L519" s="219"/>
      <c r="M519" s="219"/>
      <c r="N519" s="219"/>
      <c r="O519" s="219"/>
      <c r="P519" s="219"/>
      <c r="Q519" s="219"/>
      <c r="R519" s="219"/>
      <c r="S519" s="219"/>
      <c r="T519" s="219"/>
      <c r="U519" s="219"/>
      <c r="V519" s="219"/>
      <c r="W519" s="219"/>
      <c r="X519" s="210"/>
      <c r="Y519" s="210"/>
      <c r="Z519" s="210"/>
      <c r="AA519" s="210"/>
      <c r="AB519" s="210"/>
      <c r="AC519" s="210"/>
      <c r="AD519" s="210"/>
      <c r="AE519" s="210"/>
      <c r="AF519" s="210"/>
      <c r="AG519" s="210" t="s">
        <v>133</v>
      </c>
      <c r="AH519" s="210"/>
      <c r="AI519" s="210"/>
      <c r="AJ519" s="210"/>
      <c r="AK519" s="210"/>
      <c r="AL519" s="210"/>
      <c r="AM519" s="210"/>
      <c r="AN519" s="210"/>
      <c r="AO519" s="210"/>
      <c r="AP519" s="210"/>
      <c r="AQ519" s="210"/>
      <c r="AR519" s="210"/>
      <c r="AS519" s="210"/>
      <c r="AT519" s="210"/>
      <c r="AU519" s="210"/>
      <c r="AV519" s="210"/>
      <c r="AW519" s="210"/>
      <c r="AX519" s="210"/>
      <c r="AY519" s="210"/>
      <c r="AZ519" s="210"/>
      <c r="BA519" s="210"/>
      <c r="BB519" s="210"/>
      <c r="BC519" s="210"/>
      <c r="BD519" s="210"/>
      <c r="BE519" s="210"/>
      <c r="BF519" s="210"/>
      <c r="BG519" s="210"/>
      <c r="BH519" s="210"/>
    </row>
    <row r="520" spans="1:60" outlineLevel="1" x14ac:dyDescent="0.2">
      <c r="A520" s="234">
        <v>76</v>
      </c>
      <c r="B520" s="235" t="s">
        <v>467</v>
      </c>
      <c r="C520" s="249" t="s">
        <v>468</v>
      </c>
      <c r="D520" s="236" t="s">
        <v>187</v>
      </c>
      <c r="E520" s="237">
        <v>0.317</v>
      </c>
      <c r="F520" s="238"/>
      <c r="G520" s="239">
        <f>ROUND(E520*F520,2)</f>
        <v>0</v>
      </c>
      <c r="H520" s="238"/>
      <c r="I520" s="239">
        <f>ROUND(E520*H520,2)</f>
        <v>0</v>
      </c>
      <c r="J520" s="238"/>
      <c r="K520" s="239">
        <f>ROUND(E520*J520,2)</f>
        <v>0</v>
      </c>
      <c r="L520" s="239">
        <v>21</v>
      </c>
      <c r="M520" s="239">
        <f>G520*(1+L520/100)</f>
        <v>0</v>
      </c>
      <c r="N520" s="239">
        <v>0</v>
      </c>
      <c r="O520" s="239">
        <f>ROUND(E520*N520,2)</f>
        <v>0</v>
      </c>
      <c r="P520" s="239">
        <v>0</v>
      </c>
      <c r="Q520" s="239">
        <f>ROUND(E520*P520,2)</f>
        <v>0</v>
      </c>
      <c r="R520" s="239" t="s">
        <v>469</v>
      </c>
      <c r="S520" s="239" t="s">
        <v>124</v>
      </c>
      <c r="T520" s="240" t="s">
        <v>124</v>
      </c>
      <c r="U520" s="219">
        <v>2.2550000000000003</v>
      </c>
      <c r="V520" s="219">
        <f>ROUND(E520*U520,2)</f>
        <v>0.71</v>
      </c>
      <c r="W520" s="219"/>
      <c r="X520" s="210"/>
      <c r="Y520" s="210"/>
      <c r="Z520" s="210"/>
      <c r="AA520" s="210"/>
      <c r="AB520" s="210"/>
      <c r="AC520" s="210"/>
      <c r="AD520" s="210"/>
      <c r="AE520" s="210"/>
      <c r="AF520" s="210"/>
      <c r="AG520" s="210" t="s">
        <v>317</v>
      </c>
      <c r="AH520" s="210"/>
      <c r="AI520" s="210"/>
      <c r="AJ520" s="210"/>
      <c r="AK520" s="210"/>
      <c r="AL520" s="210"/>
      <c r="AM520" s="210"/>
      <c r="AN520" s="210"/>
      <c r="AO520" s="210"/>
      <c r="AP520" s="210"/>
      <c r="AQ520" s="210"/>
      <c r="AR520" s="210"/>
      <c r="AS520" s="210"/>
      <c r="AT520" s="210"/>
      <c r="AU520" s="210"/>
      <c r="AV520" s="210"/>
      <c r="AW520" s="210"/>
      <c r="AX520" s="210"/>
      <c r="AY520" s="210"/>
      <c r="AZ520" s="210"/>
      <c r="BA520" s="210"/>
      <c r="BB520" s="210"/>
      <c r="BC520" s="210"/>
      <c r="BD520" s="210"/>
      <c r="BE520" s="210"/>
      <c r="BF520" s="210"/>
      <c r="BG520" s="210"/>
      <c r="BH520" s="210"/>
    </row>
    <row r="521" spans="1:60" outlineLevel="1" x14ac:dyDescent="0.2">
      <c r="A521" s="217"/>
      <c r="B521" s="218"/>
      <c r="C521" s="250" t="s">
        <v>397</v>
      </c>
      <c r="D521" s="242"/>
      <c r="E521" s="242"/>
      <c r="F521" s="242"/>
      <c r="G521" s="242"/>
      <c r="H521" s="219"/>
      <c r="I521" s="219"/>
      <c r="J521" s="219"/>
      <c r="K521" s="219"/>
      <c r="L521" s="219"/>
      <c r="M521" s="219"/>
      <c r="N521" s="219"/>
      <c r="O521" s="219"/>
      <c r="P521" s="219"/>
      <c r="Q521" s="219"/>
      <c r="R521" s="219"/>
      <c r="S521" s="219"/>
      <c r="T521" s="219"/>
      <c r="U521" s="219"/>
      <c r="V521" s="219"/>
      <c r="W521" s="219"/>
      <c r="X521" s="210"/>
      <c r="Y521" s="210"/>
      <c r="Z521" s="210"/>
      <c r="AA521" s="210"/>
      <c r="AB521" s="210"/>
      <c r="AC521" s="210"/>
      <c r="AD521" s="210"/>
      <c r="AE521" s="210"/>
      <c r="AF521" s="210"/>
      <c r="AG521" s="210" t="s">
        <v>127</v>
      </c>
      <c r="AH521" s="210"/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  <c r="AV521" s="210"/>
      <c r="AW521" s="210"/>
      <c r="AX521" s="210"/>
      <c r="AY521" s="210"/>
      <c r="AZ521" s="210"/>
      <c r="BA521" s="210"/>
      <c r="BB521" s="210"/>
      <c r="BC521" s="210"/>
      <c r="BD521" s="210"/>
      <c r="BE521" s="210"/>
      <c r="BF521" s="210"/>
      <c r="BG521" s="210"/>
      <c r="BH521" s="210"/>
    </row>
    <row r="522" spans="1:60" outlineLevel="1" x14ac:dyDescent="0.2">
      <c r="A522" s="217"/>
      <c r="B522" s="218"/>
      <c r="C522" s="251" t="s">
        <v>319</v>
      </c>
      <c r="D522" s="220"/>
      <c r="E522" s="221"/>
      <c r="F522" s="219"/>
      <c r="G522" s="219"/>
      <c r="H522" s="219"/>
      <c r="I522" s="219"/>
      <c r="J522" s="219"/>
      <c r="K522" s="219"/>
      <c r="L522" s="219"/>
      <c r="M522" s="219"/>
      <c r="N522" s="219"/>
      <c r="O522" s="219"/>
      <c r="P522" s="219"/>
      <c r="Q522" s="219"/>
      <c r="R522" s="219"/>
      <c r="S522" s="219"/>
      <c r="T522" s="219"/>
      <c r="U522" s="219"/>
      <c r="V522" s="219"/>
      <c r="W522" s="219"/>
      <c r="X522" s="210"/>
      <c r="Y522" s="210"/>
      <c r="Z522" s="210"/>
      <c r="AA522" s="210"/>
      <c r="AB522" s="210"/>
      <c r="AC522" s="210"/>
      <c r="AD522" s="210"/>
      <c r="AE522" s="210"/>
      <c r="AF522" s="210"/>
      <c r="AG522" s="210" t="s">
        <v>129</v>
      </c>
      <c r="AH522" s="210">
        <v>0</v>
      </c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  <c r="AV522" s="210"/>
      <c r="AW522" s="210"/>
      <c r="AX522" s="210"/>
      <c r="AY522" s="210"/>
      <c r="AZ522" s="210"/>
      <c r="BA522" s="210"/>
      <c r="BB522" s="210"/>
      <c r="BC522" s="210"/>
      <c r="BD522" s="210"/>
      <c r="BE522" s="210"/>
      <c r="BF522" s="210"/>
      <c r="BG522" s="210"/>
      <c r="BH522" s="210"/>
    </row>
    <row r="523" spans="1:60" outlineLevel="1" x14ac:dyDescent="0.2">
      <c r="A523" s="217"/>
      <c r="B523" s="218"/>
      <c r="C523" s="251" t="s">
        <v>470</v>
      </c>
      <c r="D523" s="220"/>
      <c r="E523" s="221"/>
      <c r="F523" s="219"/>
      <c r="G523" s="219"/>
      <c r="H523" s="219"/>
      <c r="I523" s="219"/>
      <c r="J523" s="219"/>
      <c r="K523" s="219"/>
      <c r="L523" s="219"/>
      <c r="M523" s="219"/>
      <c r="N523" s="219"/>
      <c r="O523" s="219"/>
      <c r="P523" s="219"/>
      <c r="Q523" s="219"/>
      <c r="R523" s="219"/>
      <c r="S523" s="219"/>
      <c r="T523" s="219"/>
      <c r="U523" s="219"/>
      <c r="V523" s="219"/>
      <c r="W523" s="219"/>
      <c r="X523" s="210"/>
      <c r="Y523" s="210"/>
      <c r="Z523" s="210"/>
      <c r="AA523" s="210"/>
      <c r="AB523" s="210"/>
      <c r="AC523" s="210"/>
      <c r="AD523" s="210"/>
      <c r="AE523" s="210"/>
      <c r="AF523" s="210"/>
      <c r="AG523" s="210" t="s">
        <v>129</v>
      </c>
      <c r="AH523" s="210">
        <v>0</v>
      </c>
      <c r="AI523" s="210"/>
      <c r="AJ523" s="210"/>
      <c r="AK523" s="210"/>
      <c r="AL523" s="210"/>
      <c r="AM523" s="210"/>
      <c r="AN523" s="210"/>
      <c r="AO523" s="210"/>
      <c r="AP523" s="210"/>
      <c r="AQ523" s="210"/>
      <c r="AR523" s="210"/>
      <c r="AS523" s="210"/>
      <c r="AT523" s="210"/>
      <c r="AU523" s="210"/>
      <c r="AV523" s="210"/>
      <c r="AW523" s="210"/>
      <c r="AX523" s="210"/>
      <c r="AY523" s="210"/>
      <c r="AZ523" s="210"/>
      <c r="BA523" s="210"/>
      <c r="BB523" s="210"/>
      <c r="BC523" s="210"/>
      <c r="BD523" s="210"/>
      <c r="BE523" s="210"/>
      <c r="BF523" s="210"/>
      <c r="BG523" s="210"/>
      <c r="BH523" s="210"/>
    </row>
    <row r="524" spans="1:60" outlineLevel="1" x14ac:dyDescent="0.2">
      <c r="A524" s="217"/>
      <c r="B524" s="218"/>
      <c r="C524" s="251" t="s">
        <v>471</v>
      </c>
      <c r="D524" s="220"/>
      <c r="E524" s="221">
        <v>0.317</v>
      </c>
      <c r="F524" s="219"/>
      <c r="G524" s="219"/>
      <c r="H524" s="219"/>
      <c r="I524" s="219"/>
      <c r="J524" s="219"/>
      <c r="K524" s="219"/>
      <c r="L524" s="219"/>
      <c r="M524" s="219"/>
      <c r="N524" s="219"/>
      <c r="O524" s="219"/>
      <c r="P524" s="219"/>
      <c r="Q524" s="219"/>
      <c r="R524" s="219"/>
      <c r="S524" s="219"/>
      <c r="T524" s="219"/>
      <c r="U524" s="219"/>
      <c r="V524" s="219"/>
      <c r="W524" s="219"/>
      <c r="X524" s="210"/>
      <c r="Y524" s="210"/>
      <c r="Z524" s="210"/>
      <c r="AA524" s="210"/>
      <c r="AB524" s="210"/>
      <c r="AC524" s="210"/>
      <c r="AD524" s="210"/>
      <c r="AE524" s="210"/>
      <c r="AF524" s="210"/>
      <c r="AG524" s="210" t="s">
        <v>129</v>
      </c>
      <c r="AH524" s="210">
        <v>0</v>
      </c>
      <c r="AI524" s="210"/>
      <c r="AJ524" s="210"/>
      <c r="AK524" s="210"/>
      <c r="AL524" s="210"/>
      <c r="AM524" s="210"/>
      <c r="AN524" s="210"/>
      <c r="AO524" s="210"/>
      <c r="AP524" s="210"/>
      <c r="AQ524" s="210"/>
      <c r="AR524" s="210"/>
      <c r="AS524" s="210"/>
      <c r="AT524" s="210"/>
      <c r="AU524" s="210"/>
      <c r="AV524" s="210"/>
      <c r="AW524" s="210"/>
      <c r="AX524" s="210"/>
      <c r="AY524" s="210"/>
      <c r="AZ524" s="210"/>
      <c r="BA524" s="210"/>
      <c r="BB524" s="210"/>
      <c r="BC524" s="210"/>
      <c r="BD524" s="210"/>
      <c r="BE524" s="210"/>
      <c r="BF524" s="210"/>
      <c r="BG524" s="210"/>
      <c r="BH524" s="210"/>
    </row>
    <row r="525" spans="1:60" outlineLevel="1" x14ac:dyDescent="0.2">
      <c r="A525" s="217"/>
      <c r="B525" s="218"/>
      <c r="C525" s="252"/>
      <c r="D525" s="243"/>
      <c r="E525" s="243"/>
      <c r="F525" s="243"/>
      <c r="G525" s="243"/>
      <c r="H525" s="219"/>
      <c r="I525" s="219"/>
      <c r="J525" s="219"/>
      <c r="K525" s="219"/>
      <c r="L525" s="219"/>
      <c r="M525" s="219"/>
      <c r="N525" s="219"/>
      <c r="O525" s="219"/>
      <c r="P525" s="219"/>
      <c r="Q525" s="219"/>
      <c r="R525" s="219"/>
      <c r="S525" s="219"/>
      <c r="T525" s="219"/>
      <c r="U525" s="219"/>
      <c r="V525" s="219"/>
      <c r="W525" s="219"/>
      <c r="X525" s="210"/>
      <c r="Y525" s="210"/>
      <c r="Z525" s="210"/>
      <c r="AA525" s="210"/>
      <c r="AB525" s="210"/>
      <c r="AC525" s="210"/>
      <c r="AD525" s="210"/>
      <c r="AE525" s="210"/>
      <c r="AF525" s="210"/>
      <c r="AG525" s="210" t="s">
        <v>133</v>
      </c>
      <c r="AH525" s="210"/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  <c r="AV525" s="210"/>
      <c r="AW525" s="210"/>
      <c r="AX525" s="210"/>
      <c r="AY525" s="210"/>
      <c r="AZ525" s="210"/>
      <c r="BA525" s="210"/>
      <c r="BB525" s="210"/>
      <c r="BC525" s="210"/>
      <c r="BD525" s="210"/>
      <c r="BE525" s="210"/>
      <c r="BF525" s="210"/>
      <c r="BG525" s="210"/>
      <c r="BH525" s="210"/>
    </row>
    <row r="526" spans="1:60" x14ac:dyDescent="0.2">
      <c r="A526" s="228" t="s">
        <v>118</v>
      </c>
      <c r="B526" s="229" t="s">
        <v>87</v>
      </c>
      <c r="C526" s="248" t="s">
        <v>88</v>
      </c>
      <c r="D526" s="230"/>
      <c r="E526" s="231"/>
      <c r="F526" s="232"/>
      <c r="G526" s="232">
        <f>SUMIF(AG527:AG541,"&lt;&gt;NOR",G527:G541)</f>
        <v>0</v>
      </c>
      <c r="H526" s="232"/>
      <c r="I526" s="232">
        <f>SUM(I527:I541)</f>
        <v>0</v>
      </c>
      <c r="J526" s="232"/>
      <c r="K526" s="232">
        <f>SUM(K527:K541)</f>
        <v>0</v>
      </c>
      <c r="L526" s="232"/>
      <c r="M526" s="232">
        <f>SUM(M527:M541)</f>
        <v>0</v>
      </c>
      <c r="N526" s="232"/>
      <c r="O526" s="232">
        <f>SUM(O527:O541)</f>
        <v>0.08</v>
      </c>
      <c r="P526" s="232"/>
      <c r="Q526" s="232">
        <f>SUM(Q527:Q541)</f>
        <v>0</v>
      </c>
      <c r="R526" s="232"/>
      <c r="S526" s="232"/>
      <c r="T526" s="233"/>
      <c r="U526" s="227"/>
      <c r="V526" s="227">
        <f>SUM(V527:V541)</f>
        <v>0.13</v>
      </c>
      <c r="W526" s="227"/>
      <c r="AG526" t="s">
        <v>119</v>
      </c>
    </row>
    <row r="527" spans="1:60" outlineLevel="1" x14ac:dyDescent="0.2">
      <c r="A527" s="234">
        <v>77</v>
      </c>
      <c r="B527" s="235" t="s">
        <v>472</v>
      </c>
      <c r="C527" s="249" t="s">
        <v>473</v>
      </c>
      <c r="D527" s="236" t="s">
        <v>237</v>
      </c>
      <c r="E527" s="237">
        <v>2</v>
      </c>
      <c r="F527" s="238"/>
      <c r="G527" s="239">
        <f>ROUND(E527*F527,2)</f>
        <v>0</v>
      </c>
      <c r="H527" s="238"/>
      <c r="I527" s="239">
        <f>ROUND(E527*H527,2)</f>
        <v>0</v>
      </c>
      <c r="J527" s="238"/>
      <c r="K527" s="239">
        <f>ROUND(E527*J527,2)</f>
        <v>0</v>
      </c>
      <c r="L527" s="239">
        <v>21</v>
      </c>
      <c r="M527" s="239">
        <f>G527*(1+L527/100)</f>
        <v>0</v>
      </c>
      <c r="N527" s="239">
        <v>3.8000000000000006E-2</v>
      </c>
      <c r="O527" s="239">
        <f>ROUND(E527*N527,2)</f>
        <v>0.08</v>
      </c>
      <c r="P527" s="239">
        <v>0</v>
      </c>
      <c r="Q527" s="239">
        <f>ROUND(E527*P527,2)</f>
        <v>0</v>
      </c>
      <c r="R527" s="239"/>
      <c r="S527" s="239" t="s">
        <v>238</v>
      </c>
      <c r="T527" s="240" t="s">
        <v>239</v>
      </c>
      <c r="U527" s="219">
        <v>0</v>
      </c>
      <c r="V527" s="219">
        <f>ROUND(E527*U527,2)</f>
        <v>0</v>
      </c>
      <c r="W527" s="219"/>
      <c r="X527" s="210"/>
      <c r="Y527" s="210"/>
      <c r="Z527" s="210"/>
      <c r="AA527" s="210"/>
      <c r="AB527" s="210"/>
      <c r="AC527" s="210"/>
      <c r="AD527" s="210"/>
      <c r="AE527" s="210"/>
      <c r="AF527" s="210"/>
      <c r="AG527" s="210" t="s">
        <v>125</v>
      </c>
      <c r="AH527" s="210"/>
      <c r="AI527" s="210"/>
      <c r="AJ527" s="210"/>
      <c r="AK527" s="210"/>
      <c r="AL527" s="210"/>
      <c r="AM527" s="210"/>
      <c r="AN527" s="210"/>
      <c r="AO527" s="210"/>
      <c r="AP527" s="210"/>
      <c r="AQ527" s="210"/>
      <c r="AR527" s="210"/>
      <c r="AS527" s="210"/>
      <c r="AT527" s="210"/>
      <c r="AU527" s="210"/>
      <c r="AV527" s="210"/>
      <c r="AW527" s="210"/>
      <c r="AX527" s="210"/>
      <c r="AY527" s="210"/>
      <c r="AZ527" s="210"/>
      <c r="BA527" s="210"/>
      <c r="BB527" s="210"/>
      <c r="BC527" s="210"/>
      <c r="BD527" s="210"/>
      <c r="BE527" s="210"/>
      <c r="BF527" s="210"/>
      <c r="BG527" s="210"/>
      <c r="BH527" s="210"/>
    </row>
    <row r="528" spans="1:60" outlineLevel="1" x14ac:dyDescent="0.2">
      <c r="A528" s="217"/>
      <c r="B528" s="218"/>
      <c r="C528" s="254" t="s">
        <v>474</v>
      </c>
      <c r="D528" s="244"/>
      <c r="E528" s="244"/>
      <c r="F528" s="244"/>
      <c r="G528" s="244"/>
      <c r="H528" s="219"/>
      <c r="I528" s="219"/>
      <c r="J528" s="219"/>
      <c r="K528" s="219"/>
      <c r="L528" s="219"/>
      <c r="M528" s="219"/>
      <c r="N528" s="219"/>
      <c r="O528" s="219"/>
      <c r="P528" s="219"/>
      <c r="Q528" s="219"/>
      <c r="R528" s="219"/>
      <c r="S528" s="219"/>
      <c r="T528" s="219"/>
      <c r="U528" s="219"/>
      <c r="V528" s="219"/>
      <c r="W528" s="219"/>
      <c r="X528" s="210"/>
      <c r="Y528" s="210"/>
      <c r="Z528" s="210"/>
      <c r="AA528" s="210"/>
      <c r="AB528" s="210"/>
      <c r="AC528" s="210"/>
      <c r="AD528" s="210"/>
      <c r="AE528" s="210"/>
      <c r="AF528" s="210"/>
      <c r="AG528" s="210" t="s">
        <v>169</v>
      </c>
      <c r="AH528" s="210"/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  <c r="AV528" s="210"/>
      <c r="AW528" s="210"/>
      <c r="AX528" s="210"/>
      <c r="AY528" s="210"/>
      <c r="AZ528" s="210"/>
      <c r="BA528" s="210"/>
      <c r="BB528" s="210"/>
      <c r="BC528" s="210"/>
      <c r="BD528" s="210"/>
      <c r="BE528" s="210"/>
      <c r="BF528" s="210"/>
      <c r="BG528" s="210"/>
      <c r="BH528" s="210"/>
    </row>
    <row r="529" spans="1:60" outlineLevel="1" x14ac:dyDescent="0.2">
      <c r="A529" s="217"/>
      <c r="B529" s="218"/>
      <c r="C529" s="255" t="s">
        <v>475</v>
      </c>
      <c r="D529" s="245"/>
      <c r="E529" s="245"/>
      <c r="F529" s="245"/>
      <c r="G529" s="245"/>
      <c r="H529" s="219"/>
      <c r="I529" s="219"/>
      <c r="J529" s="219"/>
      <c r="K529" s="219"/>
      <c r="L529" s="219"/>
      <c r="M529" s="219"/>
      <c r="N529" s="219"/>
      <c r="O529" s="219"/>
      <c r="P529" s="219"/>
      <c r="Q529" s="219"/>
      <c r="R529" s="219"/>
      <c r="S529" s="219"/>
      <c r="T529" s="219"/>
      <c r="U529" s="219"/>
      <c r="V529" s="219"/>
      <c r="W529" s="219"/>
      <c r="X529" s="210"/>
      <c r="Y529" s="210"/>
      <c r="Z529" s="210"/>
      <c r="AA529" s="210"/>
      <c r="AB529" s="210"/>
      <c r="AC529" s="210"/>
      <c r="AD529" s="210"/>
      <c r="AE529" s="210"/>
      <c r="AF529" s="210"/>
      <c r="AG529" s="210" t="s">
        <v>169</v>
      </c>
      <c r="AH529" s="210"/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  <c r="AV529" s="210"/>
      <c r="AW529" s="210"/>
      <c r="AX529" s="210"/>
      <c r="AY529" s="210"/>
      <c r="AZ529" s="210"/>
      <c r="BA529" s="210"/>
      <c r="BB529" s="210"/>
      <c r="BC529" s="210"/>
      <c r="BD529" s="210"/>
      <c r="BE529" s="210"/>
      <c r="BF529" s="210"/>
      <c r="BG529" s="210"/>
      <c r="BH529" s="210"/>
    </row>
    <row r="530" spans="1:60" outlineLevel="1" x14ac:dyDescent="0.2">
      <c r="A530" s="217"/>
      <c r="B530" s="218"/>
      <c r="C530" s="255" t="s">
        <v>476</v>
      </c>
      <c r="D530" s="245"/>
      <c r="E530" s="245"/>
      <c r="F530" s="245"/>
      <c r="G530" s="245"/>
      <c r="H530" s="219"/>
      <c r="I530" s="219"/>
      <c r="J530" s="219"/>
      <c r="K530" s="219"/>
      <c r="L530" s="219"/>
      <c r="M530" s="219"/>
      <c r="N530" s="219"/>
      <c r="O530" s="219"/>
      <c r="P530" s="219"/>
      <c r="Q530" s="219"/>
      <c r="R530" s="219"/>
      <c r="S530" s="219"/>
      <c r="T530" s="219"/>
      <c r="U530" s="219"/>
      <c r="V530" s="219"/>
      <c r="W530" s="219"/>
      <c r="X530" s="210"/>
      <c r="Y530" s="210"/>
      <c r="Z530" s="210"/>
      <c r="AA530" s="210"/>
      <c r="AB530" s="210"/>
      <c r="AC530" s="210"/>
      <c r="AD530" s="210"/>
      <c r="AE530" s="210"/>
      <c r="AF530" s="210"/>
      <c r="AG530" s="210" t="s">
        <v>169</v>
      </c>
      <c r="AH530" s="210"/>
      <c r="AI530" s="210"/>
      <c r="AJ530" s="210"/>
      <c r="AK530" s="210"/>
      <c r="AL530" s="210"/>
      <c r="AM530" s="210"/>
      <c r="AN530" s="210"/>
      <c r="AO530" s="210"/>
      <c r="AP530" s="210"/>
      <c r="AQ530" s="210"/>
      <c r="AR530" s="210"/>
      <c r="AS530" s="210"/>
      <c r="AT530" s="210"/>
      <c r="AU530" s="210"/>
      <c r="AV530" s="210"/>
      <c r="AW530" s="210"/>
      <c r="AX530" s="210"/>
      <c r="AY530" s="210"/>
      <c r="AZ530" s="210"/>
      <c r="BA530" s="210"/>
      <c r="BB530" s="210"/>
      <c r="BC530" s="210"/>
      <c r="BD530" s="210"/>
      <c r="BE530" s="210"/>
      <c r="BF530" s="210"/>
      <c r="BG530" s="210"/>
      <c r="BH530" s="210"/>
    </row>
    <row r="531" spans="1:60" outlineLevel="1" x14ac:dyDescent="0.2">
      <c r="A531" s="217"/>
      <c r="B531" s="218"/>
      <c r="C531" s="255" t="s">
        <v>477</v>
      </c>
      <c r="D531" s="245"/>
      <c r="E531" s="245"/>
      <c r="F531" s="245"/>
      <c r="G531" s="245"/>
      <c r="H531" s="219"/>
      <c r="I531" s="219"/>
      <c r="J531" s="219"/>
      <c r="K531" s="219"/>
      <c r="L531" s="219"/>
      <c r="M531" s="219"/>
      <c r="N531" s="219"/>
      <c r="O531" s="219"/>
      <c r="P531" s="219"/>
      <c r="Q531" s="219"/>
      <c r="R531" s="219"/>
      <c r="S531" s="219"/>
      <c r="T531" s="219"/>
      <c r="U531" s="219"/>
      <c r="V531" s="219"/>
      <c r="W531" s="219"/>
      <c r="X531" s="210"/>
      <c r="Y531" s="210"/>
      <c r="Z531" s="210"/>
      <c r="AA531" s="210"/>
      <c r="AB531" s="210"/>
      <c r="AC531" s="210"/>
      <c r="AD531" s="210"/>
      <c r="AE531" s="210"/>
      <c r="AF531" s="210"/>
      <c r="AG531" s="210" t="s">
        <v>169</v>
      </c>
      <c r="AH531" s="210"/>
      <c r="AI531" s="210"/>
      <c r="AJ531" s="210"/>
      <c r="AK531" s="210"/>
      <c r="AL531" s="210"/>
      <c r="AM531" s="210"/>
      <c r="AN531" s="210"/>
      <c r="AO531" s="210"/>
      <c r="AP531" s="210"/>
      <c r="AQ531" s="210"/>
      <c r="AR531" s="210"/>
      <c r="AS531" s="210"/>
      <c r="AT531" s="210"/>
      <c r="AU531" s="210"/>
      <c r="AV531" s="210"/>
      <c r="AW531" s="210"/>
      <c r="AX531" s="210"/>
      <c r="AY531" s="210"/>
      <c r="AZ531" s="210"/>
      <c r="BA531" s="210"/>
      <c r="BB531" s="210"/>
      <c r="BC531" s="210"/>
      <c r="BD531" s="210"/>
      <c r="BE531" s="210"/>
      <c r="BF531" s="210"/>
      <c r="BG531" s="210"/>
      <c r="BH531" s="210"/>
    </row>
    <row r="532" spans="1:60" outlineLevel="1" x14ac:dyDescent="0.2">
      <c r="A532" s="217"/>
      <c r="B532" s="218"/>
      <c r="C532" s="255" t="s">
        <v>478</v>
      </c>
      <c r="D532" s="245"/>
      <c r="E532" s="245"/>
      <c r="F532" s="245"/>
      <c r="G532" s="245"/>
      <c r="H532" s="219"/>
      <c r="I532" s="219"/>
      <c r="J532" s="219"/>
      <c r="K532" s="219"/>
      <c r="L532" s="219"/>
      <c r="M532" s="219"/>
      <c r="N532" s="219"/>
      <c r="O532" s="219"/>
      <c r="P532" s="219"/>
      <c r="Q532" s="219"/>
      <c r="R532" s="219"/>
      <c r="S532" s="219"/>
      <c r="T532" s="219"/>
      <c r="U532" s="219"/>
      <c r="V532" s="219"/>
      <c r="W532" s="219"/>
      <c r="X532" s="210"/>
      <c r="Y532" s="210"/>
      <c r="Z532" s="210"/>
      <c r="AA532" s="210"/>
      <c r="AB532" s="210"/>
      <c r="AC532" s="210"/>
      <c r="AD532" s="210"/>
      <c r="AE532" s="210"/>
      <c r="AF532" s="210"/>
      <c r="AG532" s="210" t="s">
        <v>169</v>
      </c>
      <c r="AH532" s="210"/>
      <c r="AI532" s="210"/>
      <c r="AJ532" s="210"/>
      <c r="AK532" s="210"/>
      <c r="AL532" s="210"/>
      <c r="AM532" s="210"/>
      <c r="AN532" s="210"/>
      <c r="AO532" s="210"/>
      <c r="AP532" s="210"/>
      <c r="AQ532" s="210"/>
      <c r="AR532" s="210"/>
      <c r="AS532" s="210"/>
      <c r="AT532" s="210"/>
      <c r="AU532" s="210"/>
      <c r="AV532" s="210"/>
      <c r="AW532" s="210"/>
      <c r="AX532" s="210"/>
      <c r="AY532" s="210"/>
      <c r="AZ532" s="210"/>
      <c r="BA532" s="210"/>
      <c r="BB532" s="210"/>
      <c r="BC532" s="210"/>
      <c r="BD532" s="210"/>
      <c r="BE532" s="210"/>
      <c r="BF532" s="210"/>
      <c r="BG532" s="210"/>
      <c r="BH532" s="210"/>
    </row>
    <row r="533" spans="1:60" outlineLevel="1" x14ac:dyDescent="0.2">
      <c r="A533" s="217"/>
      <c r="B533" s="218"/>
      <c r="C533" s="251" t="s">
        <v>479</v>
      </c>
      <c r="D533" s="220"/>
      <c r="E533" s="221"/>
      <c r="F533" s="219"/>
      <c r="G533" s="219"/>
      <c r="H533" s="219"/>
      <c r="I533" s="219"/>
      <c r="J533" s="219"/>
      <c r="K533" s="219"/>
      <c r="L533" s="219"/>
      <c r="M533" s="219"/>
      <c r="N533" s="219"/>
      <c r="O533" s="219"/>
      <c r="P533" s="219"/>
      <c r="Q533" s="219"/>
      <c r="R533" s="219"/>
      <c r="S533" s="219"/>
      <c r="T533" s="219"/>
      <c r="U533" s="219"/>
      <c r="V533" s="219"/>
      <c r="W533" s="219"/>
      <c r="X533" s="210"/>
      <c r="Y533" s="210"/>
      <c r="Z533" s="210"/>
      <c r="AA533" s="210"/>
      <c r="AB533" s="210"/>
      <c r="AC533" s="210"/>
      <c r="AD533" s="210"/>
      <c r="AE533" s="210"/>
      <c r="AF533" s="210"/>
      <c r="AG533" s="210" t="s">
        <v>129</v>
      </c>
      <c r="AH533" s="210">
        <v>0</v>
      </c>
      <c r="AI533" s="210"/>
      <c r="AJ533" s="210"/>
      <c r="AK533" s="210"/>
      <c r="AL533" s="210"/>
      <c r="AM533" s="210"/>
      <c r="AN533" s="210"/>
      <c r="AO533" s="210"/>
      <c r="AP533" s="210"/>
      <c r="AQ533" s="210"/>
      <c r="AR533" s="210"/>
      <c r="AS533" s="210"/>
      <c r="AT533" s="210"/>
      <c r="AU533" s="210"/>
      <c r="AV533" s="210"/>
      <c r="AW533" s="210"/>
      <c r="AX533" s="210"/>
      <c r="AY533" s="210"/>
      <c r="AZ533" s="210"/>
      <c r="BA533" s="210"/>
      <c r="BB533" s="210"/>
      <c r="BC533" s="210"/>
      <c r="BD533" s="210"/>
      <c r="BE533" s="210"/>
      <c r="BF533" s="210"/>
      <c r="BG533" s="210"/>
      <c r="BH533" s="210"/>
    </row>
    <row r="534" spans="1:60" outlineLevel="1" x14ac:dyDescent="0.2">
      <c r="A534" s="217"/>
      <c r="B534" s="218"/>
      <c r="C534" s="251" t="s">
        <v>480</v>
      </c>
      <c r="D534" s="220"/>
      <c r="E534" s="221">
        <v>2</v>
      </c>
      <c r="F534" s="219"/>
      <c r="G534" s="219"/>
      <c r="H534" s="219"/>
      <c r="I534" s="219"/>
      <c r="J534" s="219"/>
      <c r="K534" s="219"/>
      <c r="L534" s="219"/>
      <c r="M534" s="219"/>
      <c r="N534" s="219"/>
      <c r="O534" s="219"/>
      <c r="P534" s="219"/>
      <c r="Q534" s="219"/>
      <c r="R534" s="219"/>
      <c r="S534" s="219"/>
      <c r="T534" s="219"/>
      <c r="U534" s="219"/>
      <c r="V534" s="219"/>
      <c r="W534" s="219"/>
      <c r="X534" s="210"/>
      <c r="Y534" s="210"/>
      <c r="Z534" s="210"/>
      <c r="AA534" s="210"/>
      <c r="AB534" s="210"/>
      <c r="AC534" s="210"/>
      <c r="AD534" s="210"/>
      <c r="AE534" s="210"/>
      <c r="AF534" s="210"/>
      <c r="AG534" s="210" t="s">
        <v>129</v>
      </c>
      <c r="AH534" s="210">
        <v>0</v>
      </c>
      <c r="AI534" s="210"/>
      <c r="AJ534" s="210"/>
      <c r="AK534" s="210"/>
      <c r="AL534" s="210"/>
      <c r="AM534" s="210"/>
      <c r="AN534" s="210"/>
      <c r="AO534" s="210"/>
      <c r="AP534" s="210"/>
      <c r="AQ534" s="210"/>
      <c r="AR534" s="210"/>
      <c r="AS534" s="210"/>
      <c r="AT534" s="210"/>
      <c r="AU534" s="210"/>
      <c r="AV534" s="210"/>
      <c r="AW534" s="210"/>
      <c r="AX534" s="210"/>
      <c r="AY534" s="210"/>
      <c r="AZ534" s="210"/>
      <c r="BA534" s="210"/>
      <c r="BB534" s="210"/>
      <c r="BC534" s="210"/>
      <c r="BD534" s="210"/>
      <c r="BE534" s="210"/>
      <c r="BF534" s="210"/>
      <c r="BG534" s="210"/>
      <c r="BH534" s="210"/>
    </row>
    <row r="535" spans="1:60" outlineLevel="1" x14ac:dyDescent="0.2">
      <c r="A535" s="217"/>
      <c r="B535" s="218"/>
      <c r="C535" s="252"/>
      <c r="D535" s="243"/>
      <c r="E535" s="243"/>
      <c r="F535" s="243"/>
      <c r="G535" s="243"/>
      <c r="H535" s="219"/>
      <c r="I535" s="219"/>
      <c r="J535" s="219"/>
      <c r="K535" s="219"/>
      <c r="L535" s="219"/>
      <c r="M535" s="219"/>
      <c r="N535" s="219"/>
      <c r="O535" s="219"/>
      <c r="P535" s="219"/>
      <c r="Q535" s="219"/>
      <c r="R535" s="219"/>
      <c r="S535" s="219"/>
      <c r="T535" s="219"/>
      <c r="U535" s="219"/>
      <c r="V535" s="219"/>
      <c r="W535" s="219"/>
      <c r="X535" s="210"/>
      <c r="Y535" s="210"/>
      <c r="Z535" s="210"/>
      <c r="AA535" s="210"/>
      <c r="AB535" s="210"/>
      <c r="AC535" s="210"/>
      <c r="AD535" s="210"/>
      <c r="AE535" s="210"/>
      <c r="AF535" s="210"/>
      <c r="AG535" s="210" t="s">
        <v>133</v>
      </c>
      <c r="AH535" s="210"/>
      <c r="AI535" s="210"/>
      <c r="AJ535" s="210"/>
      <c r="AK535" s="210"/>
      <c r="AL535" s="210"/>
      <c r="AM535" s="210"/>
      <c r="AN535" s="210"/>
      <c r="AO535" s="210"/>
      <c r="AP535" s="210"/>
      <c r="AQ535" s="210"/>
      <c r="AR535" s="210"/>
      <c r="AS535" s="210"/>
      <c r="AT535" s="210"/>
      <c r="AU535" s="210"/>
      <c r="AV535" s="210"/>
      <c r="AW535" s="210"/>
      <c r="AX535" s="210"/>
      <c r="AY535" s="210"/>
      <c r="AZ535" s="210"/>
      <c r="BA535" s="210"/>
      <c r="BB535" s="210"/>
      <c r="BC535" s="210"/>
      <c r="BD535" s="210"/>
      <c r="BE535" s="210"/>
      <c r="BF535" s="210"/>
      <c r="BG535" s="210"/>
      <c r="BH535" s="210"/>
    </row>
    <row r="536" spans="1:60" outlineLevel="1" x14ac:dyDescent="0.2">
      <c r="A536" s="234">
        <v>78</v>
      </c>
      <c r="B536" s="235" t="s">
        <v>481</v>
      </c>
      <c r="C536" s="249" t="s">
        <v>482</v>
      </c>
      <c r="D536" s="236" t="s">
        <v>187</v>
      </c>
      <c r="E536" s="237">
        <v>7.6000000000000012E-2</v>
      </c>
      <c r="F536" s="238"/>
      <c r="G536" s="239">
        <f>ROUND(E536*F536,2)</f>
        <v>0</v>
      </c>
      <c r="H536" s="238"/>
      <c r="I536" s="239">
        <f>ROUND(E536*H536,2)</f>
        <v>0</v>
      </c>
      <c r="J536" s="238"/>
      <c r="K536" s="239">
        <f>ROUND(E536*J536,2)</f>
        <v>0</v>
      </c>
      <c r="L536" s="239">
        <v>21</v>
      </c>
      <c r="M536" s="239">
        <f>G536*(1+L536/100)</f>
        <v>0</v>
      </c>
      <c r="N536" s="239">
        <v>0</v>
      </c>
      <c r="O536" s="239">
        <f>ROUND(E536*N536,2)</f>
        <v>0</v>
      </c>
      <c r="P536" s="239">
        <v>0</v>
      </c>
      <c r="Q536" s="239">
        <f>ROUND(E536*P536,2)</f>
        <v>0</v>
      </c>
      <c r="R536" s="239" t="s">
        <v>483</v>
      </c>
      <c r="S536" s="239" t="s">
        <v>124</v>
      </c>
      <c r="T536" s="240" t="s">
        <v>124</v>
      </c>
      <c r="U536" s="219">
        <v>1.6700000000000002</v>
      </c>
      <c r="V536" s="219">
        <f>ROUND(E536*U536,2)</f>
        <v>0.13</v>
      </c>
      <c r="W536" s="219"/>
      <c r="X536" s="210"/>
      <c r="Y536" s="210"/>
      <c r="Z536" s="210"/>
      <c r="AA536" s="210"/>
      <c r="AB536" s="210"/>
      <c r="AC536" s="210"/>
      <c r="AD536" s="210"/>
      <c r="AE536" s="210"/>
      <c r="AF536" s="210"/>
      <c r="AG536" s="210" t="s">
        <v>317</v>
      </c>
      <c r="AH536" s="210"/>
      <c r="AI536" s="210"/>
      <c r="AJ536" s="210"/>
      <c r="AK536" s="210"/>
      <c r="AL536" s="210"/>
      <c r="AM536" s="210"/>
      <c r="AN536" s="210"/>
      <c r="AO536" s="210"/>
      <c r="AP536" s="210"/>
      <c r="AQ536" s="210"/>
      <c r="AR536" s="210"/>
      <c r="AS536" s="210"/>
      <c r="AT536" s="210"/>
      <c r="AU536" s="210"/>
      <c r="AV536" s="210"/>
      <c r="AW536" s="210"/>
      <c r="AX536" s="210"/>
      <c r="AY536" s="210"/>
      <c r="AZ536" s="210"/>
      <c r="BA536" s="210"/>
      <c r="BB536" s="210"/>
      <c r="BC536" s="210"/>
      <c r="BD536" s="210"/>
      <c r="BE536" s="210"/>
      <c r="BF536" s="210"/>
      <c r="BG536" s="210"/>
      <c r="BH536" s="210"/>
    </row>
    <row r="537" spans="1:60" outlineLevel="1" x14ac:dyDescent="0.2">
      <c r="A537" s="217"/>
      <c r="B537" s="218"/>
      <c r="C537" s="250" t="s">
        <v>397</v>
      </c>
      <c r="D537" s="242"/>
      <c r="E537" s="242"/>
      <c r="F537" s="242"/>
      <c r="G537" s="242"/>
      <c r="H537" s="219"/>
      <c r="I537" s="219"/>
      <c r="J537" s="219"/>
      <c r="K537" s="219"/>
      <c r="L537" s="219"/>
      <c r="M537" s="219"/>
      <c r="N537" s="219"/>
      <c r="O537" s="219"/>
      <c r="P537" s="219"/>
      <c r="Q537" s="219"/>
      <c r="R537" s="219"/>
      <c r="S537" s="219"/>
      <c r="T537" s="219"/>
      <c r="U537" s="219"/>
      <c r="V537" s="219"/>
      <c r="W537" s="219"/>
      <c r="X537" s="210"/>
      <c r="Y537" s="210"/>
      <c r="Z537" s="210"/>
      <c r="AA537" s="210"/>
      <c r="AB537" s="210"/>
      <c r="AC537" s="210"/>
      <c r="AD537" s="210"/>
      <c r="AE537" s="210"/>
      <c r="AF537" s="210"/>
      <c r="AG537" s="210" t="s">
        <v>127</v>
      </c>
      <c r="AH537" s="210"/>
      <c r="AI537" s="210"/>
      <c r="AJ537" s="210"/>
      <c r="AK537" s="210"/>
      <c r="AL537" s="210"/>
      <c r="AM537" s="210"/>
      <c r="AN537" s="210"/>
      <c r="AO537" s="210"/>
      <c r="AP537" s="210"/>
      <c r="AQ537" s="210"/>
      <c r="AR537" s="210"/>
      <c r="AS537" s="210"/>
      <c r="AT537" s="210"/>
      <c r="AU537" s="210"/>
      <c r="AV537" s="210"/>
      <c r="AW537" s="210"/>
      <c r="AX537" s="210"/>
      <c r="AY537" s="210"/>
      <c r="AZ537" s="210"/>
      <c r="BA537" s="210"/>
      <c r="BB537" s="210"/>
      <c r="BC537" s="210"/>
      <c r="BD537" s="210"/>
      <c r="BE537" s="210"/>
      <c r="BF537" s="210"/>
      <c r="BG537" s="210"/>
      <c r="BH537" s="210"/>
    </row>
    <row r="538" spans="1:60" outlineLevel="1" x14ac:dyDescent="0.2">
      <c r="A538" s="217"/>
      <c r="B538" s="218"/>
      <c r="C538" s="251" t="s">
        <v>319</v>
      </c>
      <c r="D538" s="220"/>
      <c r="E538" s="221"/>
      <c r="F538" s="219"/>
      <c r="G538" s="219"/>
      <c r="H538" s="219"/>
      <c r="I538" s="219"/>
      <c r="J538" s="219"/>
      <c r="K538" s="219"/>
      <c r="L538" s="219"/>
      <c r="M538" s="219"/>
      <c r="N538" s="219"/>
      <c r="O538" s="219"/>
      <c r="P538" s="219"/>
      <c r="Q538" s="219"/>
      <c r="R538" s="219"/>
      <c r="S538" s="219"/>
      <c r="T538" s="219"/>
      <c r="U538" s="219"/>
      <c r="V538" s="219"/>
      <c r="W538" s="219"/>
      <c r="X538" s="210"/>
      <c r="Y538" s="210"/>
      <c r="Z538" s="210"/>
      <c r="AA538" s="210"/>
      <c r="AB538" s="210"/>
      <c r="AC538" s="210"/>
      <c r="AD538" s="210"/>
      <c r="AE538" s="210"/>
      <c r="AF538" s="210"/>
      <c r="AG538" s="210" t="s">
        <v>129</v>
      </c>
      <c r="AH538" s="210">
        <v>0</v>
      </c>
      <c r="AI538" s="210"/>
      <c r="AJ538" s="210"/>
      <c r="AK538" s="210"/>
      <c r="AL538" s="210"/>
      <c r="AM538" s="210"/>
      <c r="AN538" s="210"/>
      <c r="AO538" s="210"/>
      <c r="AP538" s="210"/>
      <c r="AQ538" s="210"/>
      <c r="AR538" s="210"/>
      <c r="AS538" s="210"/>
      <c r="AT538" s="210"/>
      <c r="AU538" s="210"/>
      <c r="AV538" s="210"/>
      <c r="AW538" s="210"/>
      <c r="AX538" s="210"/>
      <c r="AY538" s="210"/>
      <c r="AZ538" s="210"/>
      <c r="BA538" s="210"/>
      <c r="BB538" s="210"/>
      <c r="BC538" s="210"/>
      <c r="BD538" s="210"/>
      <c r="BE538" s="210"/>
      <c r="BF538" s="210"/>
      <c r="BG538" s="210"/>
      <c r="BH538" s="210"/>
    </row>
    <row r="539" spans="1:60" outlineLevel="1" x14ac:dyDescent="0.2">
      <c r="A539" s="217"/>
      <c r="B539" s="218"/>
      <c r="C539" s="251" t="s">
        <v>484</v>
      </c>
      <c r="D539" s="220"/>
      <c r="E539" s="221"/>
      <c r="F539" s="219"/>
      <c r="G539" s="219"/>
      <c r="H539" s="219"/>
      <c r="I539" s="219"/>
      <c r="J539" s="219"/>
      <c r="K539" s="219"/>
      <c r="L539" s="219"/>
      <c r="M539" s="219"/>
      <c r="N539" s="219"/>
      <c r="O539" s="219"/>
      <c r="P539" s="219"/>
      <c r="Q539" s="219"/>
      <c r="R539" s="219"/>
      <c r="S539" s="219"/>
      <c r="T539" s="219"/>
      <c r="U539" s="219"/>
      <c r="V539" s="219"/>
      <c r="W539" s="219"/>
      <c r="X539" s="210"/>
      <c r="Y539" s="210"/>
      <c r="Z539" s="210"/>
      <c r="AA539" s="210"/>
      <c r="AB539" s="210"/>
      <c r="AC539" s="210"/>
      <c r="AD539" s="210"/>
      <c r="AE539" s="210"/>
      <c r="AF539" s="210"/>
      <c r="AG539" s="210" t="s">
        <v>129</v>
      </c>
      <c r="AH539" s="210">
        <v>0</v>
      </c>
      <c r="AI539" s="210"/>
      <c r="AJ539" s="210"/>
      <c r="AK539" s="210"/>
      <c r="AL539" s="210"/>
      <c r="AM539" s="210"/>
      <c r="AN539" s="210"/>
      <c r="AO539" s="210"/>
      <c r="AP539" s="210"/>
      <c r="AQ539" s="210"/>
      <c r="AR539" s="210"/>
      <c r="AS539" s="210"/>
      <c r="AT539" s="210"/>
      <c r="AU539" s="210"/>
      <c r="AV539" s="210"/>
      <c r="AW539" s="210"/>
      <c r="AX539" s="210"/>
      <c r="AY539" s="210"/>
      <c r="AZ539" s="210"/>
      <c r="BA539" s="210"/>
      <c r="BB539" s="210"/>
      <c r="BC539" s="210"/>
      <c r="BD539" s="210"/>
      <c r="BE539" s="210"/>
      <c r="BF539" s="210"/>
      <c r="BG539" s="210"/>
      <c r="BH539" s="210"/>
    </row>
    <row r="540" spans="1:60" outlineLevel="1" x14ac:dyDescent="0.2">
      <c r="A540" s="217"/>
      <c r="B540" s="218"/>
      <c r="C540" s="251" t="s">
        <v>485</v>
      </c>
      <c r="D540" s="220"/>
      <c r="E540" s="221">
        <v>7.6000000000000012E-2</v>
      </c>
      <c r="F540" s="219"/>
      <c r="G540" s="219"/>
      <c r="H540" s="219"/>
      <c r="I540" s="219"/>
      <c r="J540" s="219"/>
      <c r="K540" s="219"/>
      <c r="L540" s="219"/>
      <c r="M540" s="219"/>
      <c r="N540" s="219"/>
      <c r="O540" s="219"/>
      <c r="P540" s="219"/>
      <c r="Q540" s="219"/>
      <c r="R540" s="219"/>
      <c r="S540" s="219"/>
      <c r="T540" s="219"/>
      <c r="U540" s="219"/>
      <c r="V540" s="219"/>
      <c r="W540" s="219"/>
      <c r="X540" s="210"/>
      <c r="Y540" s="210"/>
      <c r="Z540" s="210"/>
      <c r="AA540" s="210"/>
      <c r="AB540" s="210"/>
      <c r="AC540" s="210"/>
      <c r="AD540" s="210"/>
      <c r="AE540" s="210"/>
      <c r="AF540" s="210"/>
      <c r="AG540" s="210" t="s">
        <v>129</v>
      </c>
      <c r="AH540" s="210">
        <v>0</v>
      </c>
      <c r="AI540" s="210"/>
      <c r="AJ540" s="210"/>
      <c r="AK540" s="210"/>
      <c r="AL540" s="210"/>
      <c r="AM540" s="210"/>
      <c r="AN540" s="210"/>
      <c r="AO540" s="210"/>
      <c r="AP540" s="210"/>
      <c r="AQ540" s="210"/>
      <c r="AR540" s="210"/>
      <c r="AS540" s="210"/>
      <c r="AT540" s="210"/>
      <c r="AU540" s="210"/>
      <c r="AV540" s="210"/>
      <c r="AW540" s="210"/>
      <c r="AX540" s="210"/>
      <c r="AY540" s="210"/>
      <c r="AZ540" s="210"/>
      <c r="BA540" s="210"/>
      <c r="BB540" s="210"/>
      <c r="BC540" s="210"/>
      <c r="BD540" s="210"/>
      <c r="BE540" s="210"/>
      <c r="BF540" s="210"/>
      <c r="BG540" s="210"/>
      <c r="BH540" s="210"/>
    </row>
    <row r="541" spans="1:60" outlineLevel="1" x14ac:dyDescent="0.2">
      <c r="A541" s="217"/>
      <c r="B541" s="218"/>
      <c r="C541" s="252"/>
      <c r="D541" s="243"/>
      <c r="E541" s="243"/>
      <c r="F541" s="243"/>
      <c r="G541" s="243"/>
      <c r="H541" s="219"/>
      <c r="I541" s="219"/>
      <c r="J541" s="219"/>
      <c r="K541" s="219"/>
      <c r="L541" s="219"/>
      <c r="M541" s="219"/>
      <c r="N541" s="219"/>
      <c r="O541" s="219"/>
      <c r="P541" s="219"/>
      <c r="Q541" s="219"/>
      <c r="R541" s="219"/>
      <c r="S541" s="219"/>
      <c r="T541" s="219"/>
      <c r="U541" s="219"/>
      <c r="V541" s="219"/>
      <c r="W541" s="219"/>
      <c r="X541" s="210"/>
      <c r="Y541" s="210"/>
      <c r="Z541" s="210"/>
      <c r="AA541" s="210"/>
      <c r="AB541" s="210"/>
      <c r="AC541" s="210"/>
      <c r="AD541" s="210"/>
      <c r="AE541" s="210"/>
      <c r="AF541" s="210"/>
      <c r="AG541" s="210" t="s">
        <v>133</v>
      </c>
      <c r="AH541" s="210"/>
      <c r="AI541" s="210"/>
      <c r="AJ541" s="210"/>
      <c r="AK541" s="210"/>
      <c r="AL541" s="210"/>
      <c r="AM541" s="210"/>
      <c r="AN541" s="210"/>
      <c r="AO541" s="210"/>
      <c r="AP541" s="210"/>
      <c r="AQ541" s="210"/>
      <c r="AR541" s="210"/>
      <c r="AS541" s="210"/>
      <c r="AT541" s="210"/>
      <c r="AU541" s="210"/>
      <c r="AV541" s="210"/>
      <c r="AW541" s="210"/>
      <c r="AX541" s="210"/>
      <c r="AY541" s="210"/>
      <c r="AZ541" s="210"/>
      <c r="BA541" s="210"/>
      <c r="BB541" s="210"/>
      <c r="BC541" s="210"/>
      <c r="BD541" s="210"/>
      <c r="BE541" s="210"/>
      <c r="BF541" s="210"/>
      <c r="BG541" s="210"/>
      <c r="BH541" s="210"/>
    </row>
    <row r="542" spans="1:60" x14ac:dyDescent="0.2">
      <c r="A542" s="228" t="s">
        <v>118</v>
      </c>
      <c r="B542" s="229" t="s">
        <v>89</v>
      </c>
      <c r="C542" s="248" t="s">
        <v>90</v>
      </c>
      <c r="D542" s="230"/>
      <c r="E542" s="231"/>
      <c r="F542" s="232"/>
      <c r="G542" s="232">
        <f>SUMIF(AG543:AG600,"&lt;&gt;NOR",G543:G600)</f>
        <v>0</v>
      </c>
      <c r="H542" s="232"/>
      <c r="I542" s="232">
        <f>SUM(I543:I600)</f>
        <v>0</v>
      </c>
      <c r="J542" s="232"/>
      <c r="K542" s="232">
        <f>SUM(K543:K600)</f>
        <v>0</v>
      </c>
      <c r="L542" s="232"/>
      <c r="M542" s="232">
        <f>SUM(M543:M600)</f>
        <v>0</v>
      </c>
      <c r="N542" s="232"/>
      <c r="O542" s="232">
        <f>SUM(O543:O600)</f>
        <v>0.1</v>
      </c>
      <c r="P542" s="232"/>
      <c r="Q542" s="232">
        <f>SUM(Q543:Q600)</f>
        <v>0</v>
      </c>
      <c r="R542" s="232"/>
      <c r="S542" s="232"/>
      <c r="T542" s="233"/>
      <c r="U542" s="227"/>
      <c r="V542" s="227">
        <f>SUM(V543:V600)</f>
        <v>97.16</v>
      </c>
      <c r="W542" s="227"/>
      <c r="AG542" t="s">
        <v>119</v>
      </c>
    </row>
    <row r="543" spans="1:60" outlineLevel="1" x14ac:dyDescent="0.2">
      <c r="A543" s="234">
        <v>79</v>
      </c>
      <c r="B543" s="235" t="s">
        <v>486</v>
      </c>
      <c r="C543" s="249" t="s">
        <v>487</v>
      </c>
      <c r="D543" s="236" t="s">
        <v>180</v>
      </c>
      <c r="E543" s="237">
        <v>321.71280000000002</v>
      </c>
      <c r="F543" s="238"/>
      <c r="G543" s="239">
        <f>ROUND(E543*F543,2)</f>
        <v>0</v>
      </c>
      <c r="H543" s="238"/>
      <c r="I543" s="239">
        <f>ROUND(E543*H543,2)</f>
        <v>0</v>
      </c>
      <c r="J543" s="238"/>
      <c r="K543" s="239">
        <f>ROUND(E543*J543,2)</f>
        <v>0</v>
      </c>
      <c r="L543" s="239">
        <v>21</v>
      </c>
      <c r="M543" s="239">
        <f>G543*(1+L543/100)</f>
        <v>0</v>
      </c>
      <c r="N543" s="239">
        <v>1.6000000000000001E-4</v>
      </c>
      <c r="O543" s="239">
        <f>ROUND(E543*N543,2)</f>
        <v>0.05</v>
      </c>
      <c r="P543" s="239">
        <v>0</v>
      </c>
      <c r="Q543" s="239">
        <f>ROUND(E543*P543,2)</f>
        <v>0</v>
      </c>
      <c r="R543" s="239" t="s">
        <v>488</v>
      </c>
      <c r="S543" s="239" t="s">
        <v>124</v>
      </c>
      <c r="T543" s="240" t="s">
        <v>124</v>
      </c>
      <c r="U543" s="219">
        <v>0.15100000000000002</v>
      </c>
      <c r="V543" s="219">
        <f>ROUND(E543*U543,2)</f>
        <v>48.58</v>
      </c>
      <c r="W543" s="219"/>
      <c r="X543" s="210"/>
      <c r="Y543" s="210"/>
      <c r="Z543" s="210"/>
      <c r="AA543" s="210"/>
      <c r="AB543" s="210"/>
      <c r="AC543" s="210"/>
      <c r="AD543" s="210"/>
      <c r="AE543" s="210"/>
      <c r="AF543" s="210"/>
      <c r="AG543" s="210" t="s">
        <v>125</v>
      </c>
      <c r="AH543" s="210"/>
      <c r="AI543" s="210"/>
      <c r="AJ543" s="210"/>
      <c r="AK543" s="210"/>
      <c r="AL543" s="210"/>
      <c r="AM543" s="210"/>
      <c r="AN543" s="210"/>
      <c r="AO543" s="210"/>
      <c r="AP543" s="210"/>
      <c r="AQ543" s="210"/>
      <c r="AR543" s="210"/>
      <c r="AS543" s="210"/>
      <c r="AT543" s="210"/>
      <c r="AU543" s="210"/>
      <c r="AV543" s="210"/>
      <c r="AW543" s="210"/>
      <c r="AX543" s="210"/>
      <c r="AY543" s="210"/>
      <c r="AZ543" s="210"/>
      <c r="BA543" s="210"/>
      <c r="BB543" s="210"/>
      <c r="BC543" s="210"/>
      <c r="BD543" s="210"/>
      <c r="BE543" s="210"/>
      <c r="BF543" s="210"/>
      <c r="BG543" s="210"/>
      <c r="BH543" s="210"/>
    </row>
    <row r="544" spans="1:60" outlineLevel="1" x14ac:dyDescent="0.2">
      <c r="A544" s="217"/>
      <c r="B544" s="218"/>
      <c r="C544" s="250" t="s">
        <v>489</v>
      </c>
      <c r="D544" s="242"/>
      <c r="E544" s="242"/>
      <c r="F544" s="242"/>
      <c r="G544" s="242"/>
      <c r="H544" s="219"/>
      <c r="I544" s="219"/>
      <c r="J544" s="219"/>
      <c r="K544" s="219"/>
      <c r="L544" s="219"/>
      <c r="M544" s="219"/>
      <c r="N544" s="219"/>
      <c r="O544" s="219"/>
      <c r="P544" s="219"/>
      <c r="Q544" s="219"/>
      <c r="R544" s="219"/>
      <c r="S544" s="219"/>
      <c r="T544" s="219"/>
      <c r="U544" s="219"/>
      <c r="V544" s="219"/>
      <c r="W544" s="219"/>
      <c r="X544" s="210"/>
      <c r="Y544" s="210"/>
      <c r="Z544" s="210"/>
      <c r="AA544" s="210"/>
      <c r="AB544" s="210"/>
      <c r="AC544" s="210"/>
      <c r="AD544" s="210"/>
      <c r="AE544" s="210"/>
      <c r="AF544" s="210"/>
      <c r="AG544" s="210" t="s">
        <v>127</v>
      </c>
      <c r="AH544" s="210"/>
      <c r="AI544" s="210"/>
      <c r="AJ544" s="210"/>
      <c r="AK544" s="210"/>
      <c r="AL544" s="210"/>
      <c r="AM544" s="210"/>
      <c r="AN544" s="210"/>
      <c r="AO544" s="210"/>
      <c r="AP544" s="210"/>
      <c r="AQ544" s="210"/>
      <c r="AR544" s="210"/>
      <c r="AS544" s="210"/>
      <c r="AT544" s="210"/>
      <c r="AU544" s="210"/>
      <c r="AV544" s="210"/>
      <c r="AW544" s="210"/>
      <c r="AX544" s="210"/>
      <c r="AY544" s="210"/>
      <c r="AZ544" s="210"/>
      <c r="BA544" s="210"/>
      <c r="BB544" s="210"/>
      <c r="BC544" s="210"/>
      <c r="BD544" s="210"/>
      <c r="BE544" s="210"/>
      <c r="BF544" s="210"/>
      <c r="BG544" s="210"/>
      <c r="BH544" s="210"/>
    </row>
    <row r="545" spans="1:60" outlineLevel="1" x14ac:dyDescent="0.2">
      <c r="A545" s="217"/>
      <c r="B545" s="218"/>
      <c r="C545" s="255" t="s">
        <v>490</v>
      </c>
      <c r="D545" s="245"/>
      <c r="E545" s="245"/>
      <c r="F545" s="245"/>
      <c r="G545" s="245"/>
      <c r="H545" s="219"/>
      <c r="I545" s="219"/>
      <c r="J545" s="219"/>
      <c r="K545" s="219"/>
      <c r="L545" s="219"/>
      <c r="M545" s="219"/>
      <c r="N545" s="219"/>
      <c r="O545" s="219"/>
      <c r="P545" s="219"/>
      <c r="Q545" s="219"/>
      <c r="R545" s="219"/>
      <c r="S545" s="219"/>
      <c r="T545" s="219"/>
      <c r="U545" s="219"/>
      <c r="V545" s="219"/>
      <c r="W545" s="219"/>
      <c r="X545" s="210"/>
      <c r="Y545" s="210"/>
      <c r="Z545" s="210"/>
      <c r="AA545" s="210"/>
      <c r="AB545" s="210"/>
      <c r="AC545" s="210"/>
      <c r="AD545" s="210"/>
      <c r="AE545" s="210"/>
      <c r="AF545" s="210"/>
      <c r="AG545" s="210" t="s">
        <v>169</v>
      </c>
      <c r="AH545" s="210"/>
      <c r="AI545" s="210"/>
      <c r="AJ545" s="210"/>
      <c r="AK545" s="210"/>
      <c r="AL545" s="210"/>
      <c r="AM545" s="210"/>
      <c r="AN545" s="210"/>
      <c r="AO545" s="210"/>
      <c r="AP545" s="210"/>
      <c r="AQ545" s="210"/>
      <c r="AR545" s="210"/>
      <c r="AS545" s="210"/>
      <c r="AT545" s="210"/>
      <c r="AU545" s="210"/>
      <c r="AV545" s="210"/>
      <c r="AW545" s="210"/>
      <c r="AX545" s="210"/>
      <c r="AY545" s="210"/>
      <c r="AZ545" s="210"/>
      <c r="BA545" s="210"/>
      <c r="BB545" s="210"/>
      <c r="BC545" s="210"/>
      <c r="BD545" s="210"/>
      <c r="BE545" s="210"/>
      <c r="BF545" s="210"/>
      <c r="BG545" s="210"/>
      <c r="BH545" s="210"/>
    </row>
    <row r="546" spans="1:60" outlineLevel="1" x14ac:dyDescent="0.2">
      <c r="A546" s="217"/>
      <c r="B546" s="218"/>
      <c r="C546" s="251" t="s">
        <v>491</v>
      </c>
      <c r="D546" s="220"/>
      <c r="E546" s="221"/>
      <c r="F546" s="219"/>
      <c r="G546" s="219"/>
      <c r="H546" s="219"/>
      <c r="I546" s="219"/>
      <c r="J546" s="219"/>
      <c r="K546" s="219"/>
      <c r="L546" s="219"/>
      <c r="M546" s="219"/>
      <c r="N546" s="219"/>
      <c r="O546" s="219"/>
      <c r="P546" s="219"/>
      <c r="Q546" s="219"/>
      <c r="R546" s="219"/>
      <c r="S546" s="219"/>
      <c r="T546" s="219"/>
      <c r="U546" s="219"/>
      <c r="V546" s="219"/>
      <c r="W546" s="219"/>
      <c r="X546" s="210"/>
      <c r="Y546" s="210"/>
      <c r="Z546" s="210"/>
      <c r="AA546" s="210"/>
      <c r="AB546" s="210"/>
      <c r="AC546" s="210"/>
      <c r="AD546" s="210"/>
      <c r="AE546" s="210"/>
      <c r="AF546" s="210"/>
      <c r="AG546" s="210" t="s">
        <v>129</v>
      </c>
      <c r="AH546" s="210">
        <v>0</v>
      </c>
      <c r="AI546" s="210"/>
      <c r="AJ546" s="210"/>
      <c r="AK546" s="210"/>
      <c r="AL546" s="210"/>
      <c r="AM546" s="210"/>
      <c r="AN546" s="210"/>
      <c r="AO546" s="210"/>
      <c r="AP546" s="210"/>
      <c r="AQ546" s="210"/>
      <c r="AR546" s="210"/>
      <c r="AS546" s="210"/>
      <c r="AT546" s="210"/>
      <c r="AU546" s="210"/>
      <c r="AV546" s="210"/>
      <c r="AW546" s="210"/>
      <c r="AX546" s="210"/>
      <c r="AY546" s="210"/>
      <c r="AZ546" s="210"/>
      <c r="BA546" s="210"/>
      <c r="BB546" s="210"/>
      <c r="BC546" s="210"/>
      <c r="BD546" s="210"/>
      <c r="BE546" s="210"/>
      <c r="BF546" s="210"/>
      <c r="BG546" s="210"/>
      <c r="BH546" s="210"/>
    </row>
    <row r="547" spans="1:60" outlineLevel="1" x14ac:dyDescent="0.2">
      <c r="A547" s="217"/>
      <c r="B547" s="218"/>
      <c r="C547" s="251" t="s">
        <v>219</v>
      </c>
      <c r="D547" s="220"/>
      <c r="E547" s="221"/>
      <c r="F547" s="219"/>
      <c r="G547" s="219"/>
      <c r="H547" s="219"/>
      <c r="I547" s="219"/>
      <c r="J547" s="219"/>
      <c r="K547" s="219"/>
      <c r="L547" s="219"/>
      <c r="M547" s="219"/>
      <c r="N547" s="219"/>
      <c r="O547" s="219"/>
      <c r="P547" s="219"/>
      <c r="Q547" s="219"/>
      <c r="R547" s="219"/>
      <c r="S547" s="219"/>
      <c r="T547" s="219"/>
      <c r="U547" s="219"/>
      <c r="V547" s="219"/>
      <c r="W547" s="219"/>
      <c r="X547" s="210"/>
      <c r="Y547" s="210"/>
      <c r="Z547" s="210"/>
      <c r="AA547" s="210"/>
      <c r="AB547" s="210"/>
      <c r="AC547" s="210"/>
      <c r="AD547" s="210"/>
      <c r="AE547" s="210"/>
      <c r="AF547" s="210"/>
      <c r="AG547" s="210" t="s">
        <v>129</v>
      </c>
      <c r="AH547" s="210">
        <v>0</v>
      </c>
      <c r="AI547" s="210"/>
      <c r="AJ547" s="210"/>
      <c r="AK547" s="210"/>
      <c r="AL547" s="210"/>
      <c r="AM547" s="210"/>
      <c r="AN547" s="210"/>
      <c r="AO547" s="210"/>
      <c r="AP547" s="210"/>
      <c r="AQ547" s="210"/>
      <c r="AR547" s="210"/>
      <c r="AS547" s="210"/>
      <c r="AT547" s="210"/>
      <c r="AU547" s="210"/>
      <c r="AV547" s="210"/>
      <c r="AW547" s="210"/>
      <c r="AX547" s="210"/>
      <c r="AY547" s="210"/>
      <c r="AZ547" s="210"/>
      <c r="BA547" s="210"/>
      <c r="BB547" s="210"/>
      <c r="BC547" s="210"/>
      <c r="BD547" s="210"/>
      <c r="BE547" s="210"/>
      <c r="BF547" s="210"/>
      <c r="BG547" s="210"/>
      <c r="BH547" s="210"/>
    </row>
    <row r="548" spans="1:60" outlineLevel="1" x14ac:dyDescent="0.2">
      <c r="A548" s="217"/>
      <c r="B548" s="218"/>
      <c r="C548" s="251" t="s">
        <v>332</v>
      </c>
      <c r="D548" s="220"/>
      <c r="E548" s="221"/>
      <c r="F548" s="219"/>
      <c r="G548" s="219"/>
      <c r="H548" s="219"/>
      <c r="I548" s="219"/>
      <c r="J548" s="219"/>
      <c r="K548" s="219"/>
      <c r="L548" s="219"/>
      <c r="M548" s="219"/>
      <c r="N548" s="219"/>
      <c r="O548" s="219"/>
      <c r="P548" s="219"/>
      <c r="Q548" s="219"/>
      <c r="R548" s="219"/>
      <c r="S548" s="219"/>
      <c r="T548" s="219"/>
      <c r="U548" s="219"/>
      <c r="V548" s="219"/>
      <c r="W548" s="219"/>
      <c r="X548" s="210"/>
      <c r="Y548" s="210"/>
      <c r="Z548" s="210"/>
      <c r="AA548" s="210"/>
      <c r="AB548" s="210"/>
      <c r="AC548" s="210"/>
      <c r="AD548" s="210"/>
      <c r="AE548" s="210"/>
      <c r="AF548" s="210"/>
      <c r="AG548" s="210" t="s">
        <v>129</v>
      </c>
      <c r="AH548" s="210">
        <v>0</v>
      </c>
      <c r="AI548" s="210"/>
      <c r="AJ548" s="210"/>
      <c r="AK548" s="210"/>
      <c r="AL548" s="210"/>
      <c r="AM548" s="210"/>
      <c r="AN548" s="210"/>
      <c r="AO548" s="210"/>
      <c r="AP548" s="210"/>
      <c r="AQ548" s="210"/>
      <c r="AR548" s="210"/>
      <c r="AS548" s="210"/>
      <c r="AT548" s="210"/>
      <c r="AU548" s="210"/>
      <c r="AV548" s="210"/>
      <c r="AW548" s="210"/>
      <c r="AX548" s="210"/>
      <c r="AY548" s="210"/>
      <c r="AZ548" s="210"/>
      <c r="BA548" s="210"/>
      <c r="BB548" s="210"/>
      <c r="BC548" s="210"/>
      <c r="BD548" s="210"/>
      <c r="BE548" s="210"/>
      <c r="BF548" s="210"/>
      <c r="BG548" s="210"/>
      <c r="BH548" s="210"/>
    </row>
    <row r="549" spans="1:60" outlineLevel="1" x14ac:dyDescent="0.2">
      <c r="A549" s="217"/>
      <c r="B549" s="218"/>
      <c r="C549" s="251" t="s">
        <v>492</v>
      </c>
      <c r="D549" s="220"/>
      <c r="E549" s="221">
        <v>48.048000000000002</v>
      </c>
      <c r="F549" s="219"/>
      <c r="G549" s="219"/>
      <c r="H549" s="219"/>
      <c r="I549" s="219"/>
      <c r="J549" s="219"/>
      <c r="K549" s="219"/>
      <c r="L549" s="219"/>
      <c r="M549" s="219"/>
      <c r="N549" s="219"/>
      <c r="O549" s="219"/>
      <c r="P549" s="219"/>
      <c r="Q549" s="219"/>
      <c r="R549" s="219"/>
      <c r="S549" s="219"/>
      <c r="T549" s="219"/>
      <c r="U549" s="219"/>
      <c r="V549" s="219"/>
      <c r="W549" s="219"/>
      <c r="X549" s="210"/>
      <c r="Y549" s="210"/>
      <c r="Z549" s="210"/>
      <c r="AA549" s="210"/>
      <c r="AB549" s="210"/>
      <c r="AC549" s="210"/>
      <c r="AD549" s="210"/>
      <c r="AE549" s="210"/>
      <c r="AF549" s="210"/>
      <c r="AG549" s="210" t="s">
        <v>129</v>
      </c>
      <c r="AH549" s="210">
        <v>0</v>
      </c>
      <c r="AI549" s="210"/>
      <c r="AJ549" s="210"/>
      <c r="AK549" s="210"/>
      <c r="AL549" s="210"/>
      <c r="AM549" s="210"/>
      <c r="AN549" s="210"/>
      <c r="AO549" s="210"/>
      <c r="AP549" s="210"/>
      <c r="AQ549" s="210"/>
      <c r="AR549" s="210"/>
      <c r="AS549" s="210"/>
      <c r="AT549" s="210"/>
      <c r="AU549" s="210"/>
      <c r="AV549" s="210"/>
      <c r="AW549" s="210"/>
      <c r="AX549" s="210"/>
      <c r="AY549" s="210"/>
      <c r="AZ549" s="210"/>
      <c r="BA549" s="210"/>
      <c r="BB549" s="210"/>
      <c r="BC549" s="210"/>
      <c r="BD549" s="210"/>
      <c r="BE549" s="210"/>
      <c r="BF549" s="210"/>
      <c r="BG549" s="210"/>
      <c r="BH549" s="210"/>
    </row>
    <row r="550" spans="1:60" outlineLevel="1" x14ac:dyDescent="0.2">
      <c r="A550" s="217"/>
      <c r="B550" s="218"/>
      <c r="C550" s="251" t="s">
        <v>493</v>
      </c>
      <c r="D550" s="220"/>
      <c r="E550" s="221">
        <v>8.5680000000000014</v>
      </c>
      <c r="F550" s="219"/>
      <c r="G550" s="219"/>
      <c r="H550" s="219"/>
      <c r="I550" s="219"/>
      <c r="J550" s="219"/>
      <c r="K550" s="219"/>
      <c r="L550" s="219"/>
      <c r="M550" s="219"/>
      <c r="N550" s="219"/>
      <c r="O550" s="219"/>
      <c r="P550" s="219"/>
      <c r="Q550" s="219"/>
      <c r="R550" s="219"/>
      <c r="S550" s="219"/>
      <c r="T550" s="219"/>
      <c r="U550" s="219"/>
      <c r="V550" s="219"/>
      <c r="W550" s="219"/>
      <c r="X550" s="210"/>
      <c r="Y550" s="210"/>
      <c r="Z550" s="210"/>
      <c r="AA550" s="210"/>
      <c r="AB550" s="210"/>
      <c r="AC550" s="210"/>
      <c r="AD550" s="210"/>
      <c r="AE550" s="210"/>
      <c r="AF550" s="210"/>
      <c r="AG550" s="210" t="s">
        <v>129</v>
      </c>
      <c r="AH550" s="210">
        <v>0</v>
      </c>
      <c r="AI550" s="210"/>
      <c r="AJ550" s="210"/>
      <c r="AK550" s="210"/>
      <c r="AL550" s="210"/>
      <c r="AM550" s="210"/>
      <c r="AN550" s="210"/>
      <c r="AO550" s="210"/>
      <c r="AP550" s="210"/>
      <c r="AQ550" s="210"/>
      <c r="AR550" s="210"/>
      <c r="AS550" s="210"/>
      <c r="AT550" s="210"/>
      <c r="AU550" s="210"/>
      <c r="AV550" s="210"/>
      <c r="AW550" s="210"/>
      <c r="AX550" s="210"/>
      <c r="AY550" s="210"/>
      <c r="AZ550" s="210"/>
      <c r="BA550" s="210"/>
      <c r="BB550" s="210"/>
      <c r="BC550" s="210"/>
      <c r="BD550" s="210"/>
      <c r="BE550" s="210"/>
      <c r="BF550" s="210"/>
      <c r="BG550" s="210"/>
      <c r="BH550" s="210"/>
    </row>
    <row r="551" spans="1:60" outlineLevel="1" x14ac:dyDescent="0.2">
      <c r="A551" s="217"/>
      <c r="B551" s="218"/>
      <c r="C551" s="251" t="s">
        <v>494</v>
      </c>
      <c r="D551" s="220"/>
      <c r="E551" s="221">
        <v>9.5676000000000005</v>
      </c>
      <c r="F551" s="219"/>
      <c r="G551" s="219"/>
      <c r="H551" s="219"/>
      <c r="I551" s="219"/>
      <c r="J551" s="219"/>
      <c r="K551" s="219"/>
      <c r="L551" s="219"/>
      <c r="M551" s="219"/>
      <c r="N551" s="219"/>
      <c r="O551" s="219"/>
      <c r="P551" s="219"/>
      <c r="Q551" s="219"/>
      <c r="R551" s="219"/>
      <c r="S551" s="219"/>
      <c r="T551" s="219"/>
      <c r="U551" s="219"/>
      <c r="V551" s="219"/>
      <c r="W551" s="219"/>
      <c r="X551" s="210"/>
      <c r="Y551" s="210"/>
      <c r="Z551" s="210"/>
      <c r="AA551" s="210"/>
      <c r="AB551" s="210"/>
      <c r="AC551" s="210"/>
      <c r="AD551" s="210"/>
      <c r="AE551" s="210"/>
      <c r="AF551" s="210"/>
      <c r="AG551" s="210" t="s">
        <v>129</v>
      </c>
      <c r="AH551" s="210">
        <v>0</v>
      </c>
      <c r="AI551" s="210"/>
      <c r="AJ551" s="210"/>
      <c r="AK551" s="210"/>
      <c r="AL551" s="210"/>
      <c r="AM551" s="210"/>
      <c r="AN551" s="210"/>
      <c r="AO551" s="210"/>
      <c r="AP551" s="210"/>
      <c r="AQ551" s="210"/>
      <c r="AR551" s="210"/>
      <c r="AS551" s="210"/>
      <c r="AT551" s="210"/>
      <c r="AU551" s="210"/>
      <c r="AV551" s="210"/>
      <c r="AW551" s="210"/>
      <c r="AX551" s="210"/>
      <c r="AY551" s="210"/>
      <c r="AZ551" s="210"/>
      <c r="BA551" s="210"/>
      <c r="BB551" s="210"/>
      <c r="BC551" s="210"/>
      <c r="BD551" s="210"/>
      <c r="BE551" s="210"/>
      <c r="BF551" s="210"/>
      <c r="BG551" s="210"/>
      <c r="BH551" s="210"/>
    </row>
    <row r="552" spans="1:60" outlineLevel="1" x14ac:dyDescent="0.2">
      <c r="A552" s="217"/>
      <c r="B552" s="218"/>
      <c r="C552" s="251" t="s">
        <v>495</v>
      </c>
      <c r="D552" s="220"/>
      <c r="E552" s="221">
        <v>9.072000000000001</v>
      </c>
      <c r="F552" s="219"/>
      <c r="G552" s="219"/>
      <c r="H552" s="219"/>
      <c r="I552" s="219"/>
      <c r="J552" s="219"/>
      <c r="K552" s="219"/>
      <c r="L552" s="219"/>
      <c r="M552" s="219"/>
      <c r="N552" s="219"/>
      <c r="O552" s="219"/>
      <c r="P552" s="219"/>
      <c r="Q552" s="219"/>
      <c r="R552" s="219"/>
      <c r="S552" s="219"/>
      <c r="T552" s="219"/>
      <c r="U552" s="219"/>
      <c r="V552" s="219"/>
      <c r="W552" s="219"/>
      <c r="X552" s="210"/>
      <c r="Y552" s="210"/>
      <c r="Z552" s="210"/>
      <c r="AA552" s="210"/>
      <c r="AB552" s="210"/>
      <c r="AC552" s="210"/>
      <c r="AD552" s="210"/>
      <c r="AE552" s="210"/>
      <c r="AF552" s="210"/>
      <c r="AG552" s="210" t="s">
        <v>129</v>
      </c>
      <c r="AH552" s="210">
        <v>0</v>
      </c>
      <c r="AI552" s="210"/>
      <c r="AJ552" s="210"/>
      <c r="AK552" s="210"/>
      <c r="AL552" s="210"/>
      <c r="AM552" s="210"/>
      <c r="AN552" s="210"/>
      <c r="AO552" s="210"/>
      <c r="AP552" s="210"/>
      <c r="AQ552" s="210"/>
      <c r="AR552" s="210"/>
      <c r="AS552" s="210"/>
      <c r="AT552" s="210"/>
      <c r="AU552" s="210"/>
      <c r="AV552" s="210"/>
      <c r="AW552" s="210"/>
      <c r="AX552" s="210"/>
      <c r="AY552" s="210"/>
      <c r="AZ552" s="210"/>
      <c r="BA552" s="210"/>
      <c r="BB552" s="210"/>
      <c r="BC552" s="210"/>
      <c r="BD552" s="210"/>
      <c r="BE552" s="210"/>
      <c r="BF552" s="210"/>
      <c r="BG552" s="210"/>
      <c r="BH552" s="210"/>
    </row>
    <row r="553" spans="1:60" outlineLevel="1" x14ac:dyDescent="0.2">
      <c r="A553" s="217"/>
      <c r="B553" s="218"/>
      <c r="C553" s="251" t="s">
        <v>496</v>
      </c>
      <c r="D553" s="220"/>
      <c r="E553" s="221">
        <v>10.693200000000001</v>
      </c>
      <c r="F553" s="219"/>
      <c r="G553" s="219"/>
      <c r="H553" s="219"/>
      <c r="I553" s="219"/>
      <c r="J553" s="219"/>
      <c r="K553" s="219"/>
      <c r="L553" s="219"/>
      <c r="M553" s="219"/>
      <c r="N553" s="219"/>
      <c r="O553" s="219"/>
      <c r="P553" s="219"/>
      <c r="Q553" s="219"/>
      <c r="R553" s="219"/>
      <c r="S553" s="219"/>
      <c r="T553" s="219"/>
      <c r="U553" s="219"/>
      <c r="V553" s="219"/>
      <c r="W553" s="219"/>
      <c r="X553" s="210"/>
      <c r="Y553" s="210"/>
      <c r="Z553" s="210"/>
      <c r="AA553" s="210"/>
      <c r="AB553" s="210"/>
      <c r="AC553" s="210"/>
      <c r="AD553" s="210"/>
      <c r="AE553" s="210"/>
      <c r="AF553" s="210"/>
      <c r="AG553" s="210" t="s">
        <v>129</v>
      </c>
      <c r="AH553" s="210">
        <v>0</v>
      </c>
      <c r="AI553" s="210"/>
      <c r="AJ553" s="210"/>
      <c r="AK553" s="210"/>
      <c r="AL553" s="210"/>
      <c r="AM553" s="210"/>
      <c r="AN553" s="210"/>
      <c r="AO553" s="210"/>
      <c r="AP553" s="210"/>
      <c r="AQ553" s="210"/>
      <c r="AR553" s="210"/>
      <c r="AS553" s="210"/>
      <c r="AT553" s="210"/>
      <c r="AU553" s="210"/>
      <c r="AV553" s="210"/>
      <c r="AW553" s="210"/>
      <c r="AX553" s="210"/>
      <c r="AY553" s="210"/>
      <c r="AZ553" s="210"/>
      <c r="BA553" s="210"/>
      <c r="BB553" s="210"/>
      <c r="BC553" s="210"/>
      <c r="BD553" s="210"/>
      <c r="BE553" s="210"/>
      <c r="BF553" s="210"/>
      <c r="BG553" s="210"/>
      <c r="BH553" s="210"/>
    </row>
    <row r="554" spans="1:60" outlineLevel="1" x14ac:dyDescent="0.2">
      <c r="A554" s="217"/>
      <c r="B554" s="218"/>
      <c r="C554" s="251" t="s">
        <v>497</v>
      </c>
      <c r="D554" s="220"/>
      <c r="E554" s="221">
        <v>4.5024000000000006</v>
      </c>
      <c r="F554" s="219"/>
      <c r="G554" s="219"/>
      <c r="H554" s="219"/>
      <c r="I554" s="219"/>
      <c r="J554" s="219"/>
      <c r="K554" s="219"/>
      <c r="L554" s="219"/>
      <c r="M554" s="219"/>
      <c r="N554" s="219"/>
      <c r="O554" s="219"/>
      <c r="P554" s="219"/>
      <c r="Q554" s="219"/>
      <c r="R554" s="219"/>
      <c r="S554" s="219"/>
      <c r="T554" s="219"/>
      <c r="U554" s="219"/>
      <c r="V554" s="219"/>
      <c r="W554" s="219"/>
      <c r="X554" s="210"/>
      <c r="Y554" s="210"/>
      <c r="Z554" s="210"/>
      <c r="AA554" s="210"/>
      <c r="AB554" s="210"/>
      <c r="AC554" s="210"/>
      <c r="AD554" s="210"/>
      <c r="AE554" s="210"/>
      <c r="AF554" s="210"/>
      <c r="AG554" s="210" t="s">
        <v>129</v>
      </c>
      <c r="AH554" s="210">
        <v>0</v>
      </c>
      <c r="AI554" s="210"/>
      <c r="AJ554" s="210"/>
      <c r="AK554" s="210"/>
      <c r="AL554" s="210"/>
      <c r="AM554" s="210"/>
      <c r="AN554" s="210"/>
      <c r="AO554" s="210"/>
      <c r="AP554" s="210"/>
      <c r="AQ554" s="210"/>
      <c r="AR554" s="210"/>
      <c r="AS554" s="210"/>
      <c r="AT554" s="210"/>
      <c r="AU554" s="210"/>
      <c r="AV554" s="210"/>
      <c r="AW554" s="210"/>
      <c r="AX554" s="210"/>
      <c r="AY554" s="210"/>
      <c r="AZ554" s="210"/>
      <c r="BA554" s="210"/>
      <c r="BB554" s="210"/>
      <c r="BC554" s="210"/>
      <c r="BD554" s="210"/>
      <c r="BE554" s="210"/>
      <c r="BF554" s="210"/>
      <c r="BG554" s="210"/>
      <c r="BH554" s="210"/>
    </row>
    <row r="555" spans="1:60" outlineLevel="1" x14ac:dyDescent="0.2">
      <c r="A555" s="217"/>
      <c r="B555" s="218"/>
      <c r="C555" s="251" t="s">
        <v>498</v>
      </c>
      <c r="D555" s="220"/>
      <c r="E555" s="221">
        <v>88.670400000000001</v>
      </c>
      <c r="F555" s="219"/>
      <c r="G555" s="219"/>
      <c r="H555" s="219"/>
      <c r="I555" s="219"/>
      <c r="J555" s="219"/>
      <c r="K555" s="219"/>
      <c r="L555" s="219"/>
      <c r="M555" s="219"/>
      <c r="N555" s="219"/>
      <c r="O555" s="219"/>
      <c r="P555" s="219"/>
      <c r="Q555" s="219"/>
      <c r="R555" s="219"/>
      <c r="S555" s="219"/>
      <c r="T555" s="219"/>
      <c r="U555" s="219"/>
      <c r="V555" s="219"/>
      <c r="W555" s="219"/>
      <c r="X555" s="210"/>
      <c r="Y555" s="210"/>
      <c r="Z555" s="210"/>
      <c r="AA555" s="210"/>
      <c r="AB555" s="210"/>
      <c r="AC555" s="210"/>
      <c r="AD555" s="210"/>
      <c r="AE555" s="210"/>
      <c r="AF555" s="210"/>
      <c r="AG555" s="210" t="s">
        <v>129</v>
      </c>
      <c r="AH555" s="210">
        <v>0</v>
      </c>
      <c r="AI555" s="210"/>
      <c r="AJ555" s="210"/>
      <c r="AK555" s="210"/>
      <c r="AL555" s="210"/>
      <c r="AM555" s="210"/>
      <c r="AN555" s="210"/>
      <c r="AO555" s="210"/>
      <c r="AP555" s="210"/>
      <c r="AQ555" s="210"/>
      <c r="AR555" s="210"/>
      <c r="AS555" s="210"/>
      <c r="AT555" s="210"/>
      <c r="AU555" s="210"/>
      <c r="AV555" s="210"/>
      <c r="AW555" s="210"/>
      <c r="AX555" s="210"/>
      <c r="AY555" s="210"/>
      <c r="AZ555" s="210"/>
      <c r="BA555" s="210"/>
      <c r="BB555" s="210"/>
      <c r="BC555" s="210"/>
      <c r="BD555" s="210"/>
      <c r="BE555" s="210"/>
      <c r="BF555" s="210"/>
      <c r="BG555" s="210"/>
      <c r="BH555" s="210"/>
    </row>
    <row r="556" spans="1:60" outlineLevel="1" x14ac:dyDescent="0.2">
      <c r="A556" s="217"/>
      <c r="B556" s="218"/>
      <c r="C556" s="251" t="s">
        <v>499</v>
      </c>
      <c r="D556" s="220"/>
      <c r="E556" s="221">
        <v>25.225200000000001</v>
      </c>
      <c r="F556" s="219"/>
      <c r="G556" s="219"/>
      <c r="H556" s="219"/>
      <c r="I556" s="219"/>
      <c r="J556" s="219"/>
      <c r="K556" s="219"/>
      <c r="L556" s="219"/>
      <c r="M556" s="219"/>
      <c r="N556" s="219"/>
      <c r="O556" s="219"/>
      <c r="P556" s="219"/>
      <c r="Q556" s="219"/>
      <c r="R556" s="219"/>
      <c r="S556" s="219"/>
      <c r="T556" s="219"/>
      <c r="U556" s="219"/>
      <c r="V556" s="219"/>
      <c r="W556" s="219"/>
      <c r="X556" s="210"/>
      <c r="Y556" s="210"/>
      <c r="Z556" s="210"/>
      <c r="AA556" s="210"/>
      <c r="AB556" s="210"/>
      <c r="AC556" s="210"/>
      <c r="AD556" s="210"/>
      <c r="AE556" s="210"/>
      <c r="AF556" s="210"/>
      <c r="AG556" s="210" t="s">
        <v>129</v>
      </c>
      <c r="AH556" s="210">
        <v>0</v>
      </c>
      <c r="AI556" s="210"/>
      <c r="AJ556" s="210"/>
      <c r="AK556" s="210"/>
      <c r="AL556" s="210"/>
      <c r="AM556" s="210"/>
      <c r="AN556" s="210"/>
      <c r="AO556" s="210"/>
      <c r="AP556" s="210"/>
      <c r="AQ556" s="210"/>
      <c r="AR556" s="210"/>
      <c r="AS556" s="210"/>
      <c r="AT556" s="210"/>
      <c r="AU556" s="210"/>
      <c r="AV556" s="210"/>
      <c r="AW556" s="210"/>
      <c r="AX556" s="210"/>
      <c r="AY556" s="210"/>
      <c r="AZ556" s="210"/>
      <c r="BA556" s="210"/>
      <c r="BB556" s="210"/>
      <c r="BC556" s="210"/>
      <c r="BD556" s="210"/>
      <c r="BE556" s="210"/>
      <c r="BF556" s="210"/>
      <c r="BG556" s="210"/>
      <c r="BH556" s="210"/>
    </row>
    <row r="557" spans="1:60" outlineLevel="1" x14ac:dyDescent="0.2">
      <c r="A557" s="217"/>
      <c r="B557" s="218"/>
      <c r="C557" s="251" t="s">
        <v>500</v>
      </c>
      <c r="D557" s="220"/>
      <c r="E557" s="221">
        <v>15.523200000000001</v>
      </c>
      <c r="F557" s="219"/>
      <c r="G557" s="219"/>
      <c r="H557" s="219"/>
      <c r="I557" s="219"/>
      <c r="J557" s="219"/>
      <c r="K557" s="219"/>
      <c r="L557" s="219"/>
      <c r="M557" s="219"/>
      <c r="N557" s="219"/>
      <c r="O557" s="219"/>
      <c r="P557" s="219"/>
      <c r="Q557" s="219"/>
      <c r="R557" s="219"/>
      <c r="S557" s="219"/>
      <c r="T557" s="219"/>
      <c r="U557" s="219"/>
      <c r="V557" s="219"/>
      <c r="W557" s="219"/>
      <c r="X557" s="210"/>
      <c r="Y557" s="210"/>
      <c r="Z557" s="210"/>
      <c r="AA557" s="210"/>
      <c r="AB557" s="210"/>
      <c r="AC557" s="210"/>
      <c r="AD557" s="210"/>
      <c r="AE557" s="210"/>
      <c r="AF557" s="210"/>
      <c r="AG557" s="210" t="s">
        <v>129</v>
      </c>
      <c r="AH557" s="210">
        <v>0</v>
      </c>
      <c r="AI557" s="210"/>
      <c r="AJ557" s="210"/>
      <c r="AK557" s="210"/>
      <c r="AL557" s="210"/>
      <c r="AM557" s="210"/>
      <c r="AN557" s="210"/>
      <c r="AO557" s="210"/>
      <c r="AP557" s="210"/>
      <c r="AQ557" s="210"/>
      <c r="AR557" s="210"/>
      <c r="AS557" s="210"/>
      <c r="AT557" s="210"/>
      <c r="AU557" s="210"/>
      <c r="AV557" s="210"/>
      <c r="AW557" s="210"/>
      <c r="AX557" s="210"/>
      <c r="AY557" s="210"/>
      <c r="AZ557" s="210"/>
      <c r="BA557" s="210"/>
      <c r="BB557" s="210"/>
      <c r="BC557" s="210"/>
      <c r="BD557" s="210"/>
      <c r="BE557" s="210"/>
      <c r="BF557" s="210"/>
      <c r="BG557" s="210"/>
      <c r="BH557" s="210"/>
    </row>
    <row r="558" spans="1:60" outlineLevel="1" x14ac:dyDescent="0.2">
      <c r="A558" s="217"/>
      <c r="B558" s="218"/>
      <c r="C558" s="253" t="s">
        <v>153</v>
      </c>
      <c r="D558" s="222"/>
      <c r="E558" s="223">
        <v>219.87</v>
      </c>
      <c r="F558" s="219"/>
      <c r="G558" s="219"/>
      <c r="H558" s="219"/>
      <c r="I558" s="219"/>
      <c r="J558" s="219"/>
      <c r="K558" s="219"/>
      <c r="L558" s="219"/>
      <c r="M558" s="219"/>
      <c r="N558" s="219"/>
      <c r="O558" s="219"/>
      <c r="P558" s="219"/>
      <c r="Q558" s="219"/>
      <c r="R558" s="219"/>
      <c r="S558" s="219"/>
      <c r="T558" s="219"/>
      <c r="U558" s="219"/>
      <c r="V558" s="219"/>
      <c r="W558" s="219"/>
      <c r="X558" s="210"/>
      <c r="Y558" s="210"/>
      <c r="Z558" s="210"/>
      <c r="AA558" s="210"/>
      <c r="AB558" s="210"/>
      <c r="AC558" s="210"/>
      <c r="AD558" s="210"/>
      <c r="AE558" s="210"/>
      <c r="AF558" s="210"/>
      <c r="AG558" s="210" t="s">
        <v>129</v>
      </c>
      <c r="AH558" s="210">
        <v>1</v>
      </c>
      <c r="AI558" s="210"/>
      <c r="AJ558" s="210"/>
      <c r="AK558" s="210"/>
      <c r="AL558" s="210"/>
      <c r="AM558" s="210"/>
      <c r="AN558" s="210"/>
      <c r="AO558" s="210"/>
      <c r="AP558" s="210"/>
      <c r="AQ558" s="210"/>
      <c r="AR558" s="210"/>
      <c r="AS558" s="210"/>
      <c r="AT558" s="210"/>
      <c r="AU558" s="210"/>
      <c r="AV558" s="210"/>
      <c r="AW558" s="210"/>
      <c r="AX558" s="210"/>
      <c r="AY558" s="210"/>
      <c r="AZ558" s="210"/>
      <c r="BA558" s="210"/>
      <c r="BB558" s="210"/>
      <c r="BC558" s="210"/>
      <c r="BD558" s="210"/>
      <c r="BE558" s="210"/>
      <c r="BF558" s="210"/>
      <c r="BG558" s="210"/>
      <c r="BH558" s="210"/>
    </row>
    <row r="559" spans="1:60" outlineLevel="1" x14ac:dyDescent="0.2">
      <c r="A559" s="217"/>
      <c r="B559" s="218"/>
      <c r="C559" s="251" t="s">
        <v>128</v>
      </c>
      <c r="D559" s="220"/>
      <c r="E559" s="221"/>
      <c r="F559" s="219"/>
      <c r="G559" s="219"/>
      <c r="H559" s="219"/>
      <c r="I559" s="219"/>
      <c r="J559" s="219"/>
      <c r="K559" s="219"/>
      <c r="L559" s="219"/>
      <c r="M559" s="219"/>
      <c r="N559" s="219"/>
      <c r="O559" s="219"/>
      <c r="P559" s="219"/>
      <c r="Q559" s="219"/>
      <c r="R559" s="219"/>
      <c r="S559" s="219"/>
      <c r="T559" s="219"/>
      <c r="U559" s="219"/>
      <c r="V559" s="219"/>
      <c r="W559" s="219"/>
      <c r="X559" s="210"/>
      <c r="Y559" s="210"/>
      <c r="Z559" s="210"/>
      <c r="AA559" s="210"/>
      <c r="AB559" s="210"/>
      <c r="AC559" s="210"/>
      <c r="AD559" s="210"/>
      <c r="AE559" s="210"/>
      <c r="AF559" s="210"/>
      <c r="AG559" s="210" t="s">
        <v>129</v>
      </c>
      <c r="AH559" s="210">
        <v>0</v>
      </c>
      <c r="AI559" s="210"/>
      <c r="AJ559" s="210"/>
      <c r="AK559" s="210"/>
      <c r="AL559" s="210"/>
      <c r="AM559" s="210"/>
      <c r="AN559" s="210"/>
      <c r="AO559" s="210"/>
      <c r="AP559" s="210"/>
      <c r="AQ559" s="210"/>
      <c r="AR559" s="210"/>
      <c r="AS559" s="210"/>
      <c r="AT559" s="210"/>
      <c r="AU559" s="210"/>
      <c r="AV559" s="210"/>
      <c r="AW559" s="210"/>
      <c r="AX559" s="210"/>
      <c r="AY559" s="210"/>
      <c r="AZ559" s="210"/>
      <c r="BA559" s="210"/>
      <c r="BB559" s="210"/>
      <c r="BC559" s="210"/>
      <c r="BD559" s="210"/>
      <c r="BE559" s="210"/>
      <c r="BF559" s="210"/>
      <c r="BG559" s="210"/>
      <c r="BH559" s="210"/>
    </row>
    <row r="560" spans="1:60" ht="22.5" outlineLevel="1" x14ac:dyDescent="0.2">
      <c r="A560" s="217"/>
      <c r="B560" s="218"/>
      <c r="C560" s="251" t="s">
        <v>501</v>
      </c>
      <c r="D560" s="220"/>
      <c r="E560" s="221">
        <v>34.570800000000006</v>
      </c>
      <c r="F560" s="219"/>
      <c r="G560" s="219"/>
      <c r="H560" s="219"/>
      <c r="I560" s="219"/>
      <c r="J560" s="219"/>
      <c r="K560" s="219"/>
      <c r="L560" s="219"/>
      <c r="M560" s="219"/>
      <c r="N560" s="219"/>
      <c r="O560" s="219"/>
      <c r="P560" s="219"/>
      <c r="Q560" s="219"/>
      <c r="R560" s="219"/>
      <c r="S560" s="219"/>
      <c r="T560" s="219"/>
      <c r="U560" s="219"/>
      <c r="V560" s="219"/>
      <c r="W560" s="219"/>
      <c r="X560" s="210"/>
      <c r="Y560" s="210"/>
      <c r="Z560" s="210"/>
      <c r="AA560" s="210"/>
      <c r="AB560" s="210"/>
      <c r="AC560" s="210"/>
      <c r="AD560" s="210"/>
      <c r="AE560" s="210"/>
      <c r="AF560" s="210"/>
      <c r="AG560" s="210" t="s">
        <v>129</v>
      </c>
      <c r="AH560" s="210">
        <v>0</v>
      </c>
      <c r="AI560" s="210"/>
      <c r="AJ560" s="210"/>
      <c r="AK560" s="210"/>
      <c r="AL560" s="210"/>
      <c r="AM560" s="210"/>
      <c r="AN560" s="210"/>
      <c r="AO560" s="210"/>
      <c r="AP560" s="210"/>
      <c r="AQ560" s="210"/>
      <c r="AR560" s="210"/>
      <c r="AS560" s="210"/>
      <c r="AT560" s="210"/>
      <c r="AU560" s="210"/>
      <c r="AV560" s="210"/>
      <c r="AW560" s="210"/>
      <c r="AX560" s="210"/>
      <c r="AY560" s="210"/>
      <c r="AZ560" s="210"/>
      <c r="BA560" s="210"/>
      <c r="BB560" s="210"/>
      <c r="BC560" s="210"/>
      <c r="BD560" s="210"/>
      <c r="BE560" s="210"/>
      <c r="BF560" s="210"/>
      <c r="BG560" s="210"/>
      <c r="BH560" s="210"/>
    </row>
    <row r="561" spans="1:60" outlineLevel="1" x14ac:dyDescent="0.2">
      <c r="A561" s="217"/>
      <c r="B561" s="218"/>
      <c r="C561" s="253" t="s">
        <v>153</v>
      </c>
      <c r="D561" s="222"/>
      <c r="E561" s="223">
        <v>34.570800000000006</v>
      </c>
      <c r="F561" s="219"/>
      <c r="G561" s="219"/>
      <c r="H561" s="219"/>
      <c r="I561" s="219"/>
      <c r="J561" s="219"/>
      <c r="K561" s="219"/>
      <c r="L561" s="219"/>
      <c r="M561" s="219"/>
      <c r="N561" s="219"/>
      <c r="O561" s="219"/>
      <c r="P561" s="219"/>
      <c r="Q561" s="219"/>
      <c r="R561" s="219"/>
      <c r="S561" s="219"/>
      <c r="T561" s="219"/>
      <c r="U561" s="219"/>
      <c r="V561" s="219"/>
      <c r="W561" s="219"/>
      <c r="X561" s="210"/>
      <c r="Y561" s="210"/>
      <c r="Z561" s="210"/>
      <c r="AA561" s="210"/>
      <c r="AB561" s="210"/>
      <c r="AC561" s="210"/>
      <c r="AD561" s="210"/>
      <c r="AE561" s="210"/>
      <c r="AF561" s="210"/>
      <c r="AG561" s="210" t="s">
        <v>129</v>
      </c>
      <c r="AH561" s="210">
        <v>1</v>
      </c>
      <c r="AI561" s="210"/>
      <c r="AJ561" s="210"/>
      <c r="AK561" s="210"/>
      <c r="AL561" s="210"/>
      <c r="AM561" s="210"/>
      <c r="AN561" s="210"/>
      <c r="AO561" s="210"/>
      <c r="AP561" s="210"/>
      <c r="AQ561" s="210"/>
      <c r="AR561" s="210"/>
      <c r="AS561" s="210"/>
      <c r="AT561" s="210"/>
      <c r="AU561" s="210"/>
      <c r="AV561" s="210"/>
      <c r="AW561" s="210"/>
      <c r="AX561" s="210"/>
      <c r="AY561" s="210"/>
      <c r="AZ561" s="210"/>
      <c r="BA561" s="210"/>
      <c r="BB561" s="210"/>
      <c r="BC561" s="210"/>
      <c r="BD561" s="210"/>
      <c r="BE561" s="210"/>
      <c r="BF561" s="210"/>
      <c r="BG561" s="210"/>
      <c r="BH561" s="210"/>
    </row>
    <row r="562" spans="1:60" ht="22.5" outlineLevel="1" x14ac:dyDescent="0.2">
      <c r="A562" s="217"/>
      <c r="B562" s="218"/>
      <c r="C562" s="251" t="s">
        <v>502</v>
      </c>
      <c r="D562" s="220"/>
      <c r="E562" s="221">
        <v>27.94</v>
      </c>
      <c r="F562" s="219"/>
      <c r="G562" s="219"/>
      <c r="H562" s="219"/>
      <c r="I562" s="219"/>
      <c r="J562" s="219"/>
      <c r="K562" s="219"/>
      <c r="L562" s="219"/>
      <c r="M562" s="219"/>
      <c r="N562" s="219"/>
      <c r="O562" s="219"/>
      <c r="P562" s="219"/>
      <c r="Q562" s="219"/>
      <c r="R562" s="219"/>
      <c r="S562" s="219"/>
      <c r="T562" s="219"/>
      <c r="U562" s="219"/>
      <c r="V562" s="219"/>
      <c r="W562" s="219"/>
      <c r="X562" s="210"/>
      <c r="Y562" s="210"/>
      <c r="Z562" s="210"/>
      <c r="AA562" s="210"/>
      <c r="AB562" s="210"/>
      <c r="AC562" s="210"/>
      <c r="AD562" s="210"/>
      <c r="AE562" s="210"/>
      <c r="AF562" s="210"/>
      <c r="AG562" s="210" t="s">
        <v>129</v>
      </c>
      <c r="AH562" s="210">
        <v>0</v>
      </c>
      <c r="AI562" s="210"/>
      <c r="AJ562" s="210"/>
      <c r="AK562" s="210"/>
      <c r="AL562" s="210"/>
      <c r="AM562" s="210"/>
      <c r="AN562" s="210"/>
      <c r="AO562" s="210"/>
      <c r="AP562" s="210"/>
      <c r="AQ562" s="210"/>
      <c r="AR562" s="210"/>
      <c r="AS562" s="210"/>
      <c r="AT562" s="210"/>
      <c r="AU562" s="210"/>
      <c r="AV562" s="210"/>
      <c r="AW562" s="210"/>
      <c r="AX562" s="210"/>
      <c r="AY562" s="210"/>
      <c r="AZ562" s="210"/>
      <c r="BA562" s="210"/>
      <c r="BB562" s="210"/>
      <c r="BC562" s="210"/>
      <c r="BD562" s="210"/>
      <c r="BE562" s="210"/>
      <c r="BF562" s="210"/>
      <c r="BG562" s="210"/>
      <c r="BH562" s="210"/>
    </row>
    <row r="563" spans="1:60" outlineLevel="1" x14ac:dyDescent="0.2">
      <c r="A563" s="217"/>
      <c r="B563" s="218"/>
      <c r="C563" s="253" t="s">
        <v>153</v>
      </c>
      <c r="D563" s="222"/>
      <c r="E563" s="223">
        <v>27.94</v>
      </c>
      <c r="F563" s="219"/>
      <c r="G563" s="219"/>
      <c r="H563" s="219"/>
      <c r="I563" s="219"/>
      <c r="J563" s="219"/>
      <c r="K563" s="219"/>
      <c r="L563" s="219"/>
      <c r="M563" s="219"/>
      <c r="N563" s="219"/>
      <c r="O563" s="219"/>
      <c r="P563" s="219"/>
      <c r="Q563" s="219"/>
      <c r="R563" s="219"/>
      <c r="S563" s="219"/>
      <c r="T563" s="219"/>
      <c r="U563" s="219"/>
      <c r="V563" s="219"/>
      <c r="W563" s="219"/>
      <c r="X563" s="210"/>
      <c r="Y563" s="210"/>
      <c r="Z563" s="210"/>
      <c r="AA563" s="210"/>
      <c r="AB563" s="210"/>
      <c r="AC563" s="210"/>
      <c r="AD563" s="210"/>
      <c r="AE563" s="210"/>
      <c r="AF563" s="210"/>
      <c r="AG563" s="210" t="s">
        <v>129</v>
      </c>
      <c r="AH563" s="210">
        <v>1</v>
      </c>
      <c r="AI563" s="210"/>
      <c r="AJ563" s="210"/>
      <c r="AK563" s="210"/>
      <c r="AL563" s="210"/>
      <c r="AM563" s="210"/>
      <c r="AN563" s="210"/>
      <c r="AO563" s="210"/>
      <c r="AP563" s="210"/>
      <c r="AQ563" s="210"/>
      <c r="AR563" s="210"/>
      <c r="AS563" s="210"/>
      <c r="AT563" s="210"/>
      <c r="AU563" s="210"/>
      <c r="AV563" s="210"/>
      <c r="AW563" s="210"/>
      <c r="AX563" s="210"/>
      <c r="AY563" s="210"/>
      <c r="AZ563" s="210"/>
      <c r="BA563" s="210"/>
      <c r="BB563" s="210"/>
      <c r="BC563" s="210"/>
      <c r="BD563" s="210"/>
      <c r="BE563" s="210"/>
      <c r="BF563" s="210"/>
      <c r="BG563" s="210"/>
      <c r="BH563" s="210"/>
    </row>
    <row r="564" spans="1:60" outlineLevel="1" x14ac:dyDescent="0.2">
      <c r="A564" s="217"/>
      <c r="B564" s="218"/>
      <c r="C564" s="251" t="s">
        <v>503</v>
      </c>
      <c r="D564" s="220"/>
      <c r="E564" s="221">
        <v>3.3600000000000003</v>
      </c>
      <c r="F564" s="219"/>
      <c r="G564" s="219"/>
      <c r="H564" s="219"/>
      <c r="I564" s="219"/>
      <c r="J564" s="219"/>
      <c r="K564" s="219"/>
      <c r="L564" s="219"/>
      <c r="M564" s="219"/>
      <c r="N564" s="219"/>
      <c r="O564" s="219"/>
      <c r="P564" s="219"/>
      <c r="Q564" s="219"/>
      <c r="R564" s="219"/>
      <c r="S564" s="219"/>
      <c r="T564" s="219"/>
      <c r="U564" s="219"/>
      <c r="V564" s="219"/>
      <c r="W564" s="219"/>
      <c r="X564" s="210"/>
      <c r="Y564" s="210"/>
      <c r="Z564" s="210"/>
      <c r="AA564" s="210"/>
      <c r="AB564" s="210"/>
      <c r="AC564" s="210"/>
      <c r="AD564" s="210"/>
      <c r="AE564" s="210"/>
      <c r="AF564" s="210"/>
      <c r="AG564" s="210" t="s">
        <v>129</v>
      </c>
      <c r="AH564" s="210">
        <v>0</v>
      </c>
      <c r="AI564" s="210"/>
      <c r="AJ564" s="210"/>
      <c r="AK564" s="210"/>
      <c r="AL564" s="210"/>
      <c r="AM564" s="210"/>
      <c r="AN564" s="210"/>
      <c r="AO564" s="210"/>
      <c r="AP564" s="210"/>
      <c r="AQ564" s="210"/>
      <c r="AR564" s="210"/>
      <c r="AS564" s="210"/>
      <c r="AT564" s="210"/>
      <c r="AU564" s="210"/>
      <c r="AV564" s="210"/>
      <c r="AW564" s="210"/>
      <c r="AX564" s="210"/>
      <c r="AY564" s="210"/>
      <c r="AZ564" s="210"/>
      <c r="BA564" s="210"/>
      <c r="BB564" s="210"/>
      <c r="BC564" s="210"/>
      <c r="BD564" s="210"/>
      <c r="BE564" s="210"/>
      <c r="BF564" s="210"/>
      <c r="BG564" s="210"/>
      <c r="BH564" s="210"/>
    </row>
    <row r="565" spans="1:60" outlineLevel="1" x14ac:dyDescent="0.2">
      <c r="A565" s="217"/>
      <c r="B565" s="218"/>
      <c r="C565" s="253" t="s">
        <v>153</v>
      </c>
      <c r="D565" s="222"/>
      <c r="E565" s="223">
        <v>3.3600000000000003</v>
      </c>
      <c r="F565" s="219"/>
      <c r="G565" s="219"/>
      <c r="H565" s="219"/>
      <c r="I565" s="219"/>
      <c r="J565" s="219"/>
      <c r="K565" s="219"/>
      <c r="L565" s="219"/>
      <c r="M565" s="219"/>
      <c r="N565" s="219"/>
      <c r="O565" s="219"/>
      <c r="P565" s="219"/>
      <c r="Q565" s="219"/>
      <c r="R565" s="219"/>
      <c r="S565" s="219"/>
      <c r="T565" s="219"/>
      <c r="U565" s="219"/>
      <c r="V565" s="219"/>
      <c r="W565" s="219"/>
      <c r="X565" s="210"/>
      <c r="Y565" s="210"/>
      <c r="Z565" s="210"/>
      <c r="AA565" s="210"/>
      <c r="AB565" s="210"/>
      <c r="AC565" s="210"/>
      <c r="AD565" s="210"/>
      <c r="AE565" s="210"/>
      <c r="AF565" s="210"/>
      <c r="AG565" s="210" t="s">
        <v>129</v>
      </c>
      <c r="AH565" s="210">
        <v>1</v>
      </c>
      <c r="AI565" s="210"/>
      <c r="AJ565" s="210"/>
      <c r="AK565" s="210"/>
      <c r="AL565" s="210"/>
      <c r="AM565" s="210"/>
      <c r="AN565" s="210"/>
      <c r="AO565" s="210"/>
      <c r="AP565" s="210"/>
      <c r="AQ565" s="210"/>
      <c r="AR565" s="210"/>
      <c r="AS565" s="210"/>
      <c r="AT565" s="210"/>
      <c r="AU565" s="210"/>
      <c r="AV565" s="210"/>
      <c r="AW565" s="210"/>
      <c r="AX565" s="210"/>
      <c r="AY565" s="210"/>
      <c r="AZ565" s="210"/>
      <c r="BA565" s="210"/>
      <c r="BB565" s="210"/>
      <c r="BC565" s="210"/>
      <c r="BD565" s="210"/>
      <c r="BE565" s="210"/>
      <c r="BF565" s="210"/>
      <c r="BG565" s="210"/>
      <c r="BH565" s="210"/>
    </row>
    <row r="566" spans="1:60" outlineLevel="1" x14ac:dyDescent="0.2">
      <c r="A566" s="217"/>
      <c r="B566" s="218"/>
      <c r="C566" s="251" t="s">
        <v>128</v>
      </c>
      <c r="D566" s="220"/>
      <c r="E566" s="221"/>
      <c r="F566" s="219"/>
      <c r="G566" s="219"/>
      <c r="H566" s="219"/>
      <c r="I566" s="219"/>
      <c r="J566" s="219"/>
      <c r="K566" s="219"/>
      <c r="L566" s="219"/>
      <c r="M566" s="219"/>
      <c r="N566" s="219"/>
      <c r="O566" s="219"/>
      <c r="P566" s="219"/>
      <c r="Q566" s="219"/>
      <c r="R566" s="219"/>
      <c r="S566" s="219"/>
      <c r="T566" s="219"/>
      <c r="U566" s="219"/>
      <c r="V566" s="219"/>
      <c r="W566" s="219"/>
      <c r="X566" s="210"/>
      <c r="Y566" s="210"/>
      <c r="Z566" s="210"/>
      <c r="AA566" s="210"/>
      <c r="AB566" s="210"/>
      <c r="AC566" s="210"/>
      <c r="AD566" s="210"/>
      <c r="AE566" s="210"/>
      <c r="AF566" s="210"/>
      <c r="AG566" s="210" t="s">
        <v>129</v>
      </c>
      <c r="AH566" s="210">
        <v>0</v>
      </c>
      <c r="AI566" s="210"/>
      <c r="AJ566" s="210"/>
      <c r="AK566" s="210"/>
      <c r="AL566" s="210"/>
      <c r="AM566" s="210"/>
      <c r="AN566" s="210"/>
      <c r="AO566" s="210"/>
      <c r="AP566" s="210"/>
      <c r="AQ566" s="210"/>
      <c r="AR566" s="210"/>
      <c r="AS566" s="210"/>
      <c r="AT566" s="210"/>
      <c r="AU566" s="210"/>
      <c r="AV566" s="210"/>
      <c r="AW566" s="210"/>
      <c r="AX566" s="210"/>
      <c r="AY566" s="210"/>
      <c r="AZ566" s="210"/>
      <c r="BA566" s="210"/>
      <c r="BB566" s="210"/>
      <c r="BC566" s="210"/>
      <c r="BD566" s="210"/>
      <c r="BE566" s="210"/>
      <c r="BF566" s="210"/>
      <c r="BG566" s="210"/>
      <c r="BH566" s="210"/>
    </row>
    <row r="567" spans="1:60" outlineLevel="1" x14ac:dyDescent="0.2">
      <c r="A567" s="217"/>
      <c r="B567" s="218"/>
      <c r="C567" s="251" t="s">
        <v>284</v>
      </c>
      <c r="D567" s="220"/>
      <c r="E567" s="221"/>
      <c r="F567" s="219"/>
      <c r="G567" s="219"/>
      <c r="H567" s="219"/>
      <c r="I567" s="219"/>
      <c r="J567" s="219"/>
      <c r="K567" s="219"/>
      <c r="L567" s="219"/>
      <c r="M567" s="219"/>
      <c r="N567" s="219"/>
      <c r="O567" s="219"/>
      <c r="P567" s="219"/>
      <c r="Q567" s="219"/>
      <c r="R567" s="219"/>
      <c r="S567" s="219"/>
      <c r="T567" s="219"/>
      <c r="U567" s="219"/>
      <c r="V567" s="219"/>
      <c r="W567" s="219"/>
      <c r="X567" s="210"/>
      <c r="Y567" s="210"/>
      <c r="Z567" s="210"/>
      <c r="AA567" s="210"/>
      <c r="AB567" s="210"/>
      <c r="AC567" s="210"/>
      <c r="AD567" s="210"/>
      <c r="AE567" s="210"/>
      <c r="AF567" s="210"/>
      <c r="AG567" s="210" t="s">
        <v>129</v>
      </c>
      <c r="AH567" s="210">
        <v>0</v>
      </c>
      <c r="AI567" s="210"/>
      <c r="AJ567" s="210"/>
      <c r="AK567" s="210"/>
      <c r="AL567" s="210"/>
      <c r="AM567" s="210"/>
      <c r="AN567" s="210"/>
      <c r="AO567" s="210"/>
      <c r="AP567" s="210"/>
      <c r="AQ567" s="210"/>
      <c r="AR567" s="210"/>
      <c r="AS567" s="210"/>
      <c r="AT567" s="210"/>
      <c r="AU567" s="210"/>
      <c r="AV567" s="210"/>
      <c r="AW567" s="210"/>
      <c r="AX567" s="210"/>
      <c r="AY567" s="210"/>
      <c r="AZ567" s="210"/>
      <c r="BA567" s="210"/>
      <c r="BB567" s="210"/>
      <c r="BC567" s="210"/>
      <c r="BD567" s="210"/>
      <c r="BE567" s="210"/>
      <c r="BF567" s="210"/>
      <c r="BG567" s="210"/>
      <c r="BH567" s="210"/>
    </row>
    <row r="568" spans="1:60" outlineLevel="1" x14ac:dyDescent="0.2">
      <c r="A568" s="217"/>
      <c r="B568" s="218"/>
      <c r="C568" s="251" t="s">
        <v>504</v>
      </c>
      <c r="D568" s="220"/>
      <c r="E568" s="221">
        <v>8.6020000000000003</v>
      </c>
      <c r="F568" s="219"/>
      <c r="G568" s="219"/>
      <c r="H568" s="219"/>
      <c r="I568" s="219"/>
      <c r="J568" s="219"/>
      <c r="K568" s="219"/>
      <c r="L568" s="219"/>
      <c r="M568" s="219"/>
      <c r="N568" s="219"/>
      <c r="O568" s="219"/>
      <c r="P568" s="219"/>
      <c r="Q568" s="219"/>
      <c r="R568" s="219"/>
      <c r="S568" s="219"/>
      <c r="T568" s="219"/>
      <c r="U568" s="219"/>
      <c r="V568" s="219"/>
      <c r="W568" s="219"/>
      <c r="X568" s="210"/>
      <c r="Y568" s="210"/>
      <c r="Z568" s="210"/>
      <c r="AA568" s="210"/>
      <c r="AB568" s="210"/>
      <c r="AC568" s="210"/>
      <c r="AD568" s="210"/>
      <c r="AE568" s="210"/>
      <c r="AF568" s="210"/>
      <c r="AG568" s="210" t="s">
        <v>129</v>
      </c>
      <c r="AH568" s="210">
        <v>0</v>
      </c>
      <c r="AI568" s="210"/>
      <c r="AJ568" s="210"/>
      <c r="AK568" s="210"/>
      <c r="AL568" s="210"/>
      <c r="AM568" s="210"/>
      <c r="AN568" s="210"/>
      <c r="AO568" s="210"/>
      <c r="AP568" s="210"/>
      <c r="AQ568" s="210"/>
      <c r="AR568" s="210"/>
      <c r="AS568" s="210"/>
      <c r="AT568" s="210"/>
      <c r="AU568" s="210"/>
      <c r="AV568" s="210"/>
      <c r="AW568" s="210"/>
      <c r="AX568" s="210"/>
      <c r="AY568" s="210"/>
      <c r="AZ568" s="210"/>
      <c r="BA568" s="210"/>
      <c r="BB568" s="210"/>
      <c r="BC568" s="210"/>
      <c r="BD568" s="210"/>
      <c r="BE568" s="210"/>
      <c r="BF568" s="210"/>
      <c r="BG568" s="210"/>
      <c r="BH568" s="210"/>
    </row>
    <row r="569" spans="1:60" outlineLevel="1" x14ac:dyDescent="0.2">
      <c r="A569" s="217"/>
      <c r="B569" s="218"/>
      <c r="C569" s="251" t="s">
        <v>505</v>
      </c>
      <c r="D569" s="220"/>
      <c r="E569" s="221">
        <v>9.7750000000000004</v>
      </c>
      <c r="F569" s="219"/>
      <c r="G569" s="219"/>
      <c r="H569" s="219"/>
      <c r="I569" s="219"/>
      <c r="J569" s="219"/>
      <c r="K569" s="219"/>
      <c r="L569" s="219"/>
      <c r="M569" s="219"/>
      <c r="N569" s="219"/>
      <c r="O569" s="219"/>
      <c r="P569" s="219"/>
      <c r="Q569" s="219"/>
      <c r="R569" s="219"/>
      <c r="S569" s="219"/>
      <c r="T569" s="219"/>
      <c r="U569" s="219"/>
      <c r="V569" s="219"/>
      <c r="W569" s="219"/>
      <c r="X569" s="210"/>
      <c r="Y569" s="210"/>
      <c r="Z569" s="210"/>
      <c r="AA569" s="210"/>
      <c r="AB569" s="210"/>
      <c r="AC569" s="210"/>
      <c r="AD569" s="210"/>
      <c r="AE569" s="210"/>
      <c r="AF569" s="210"/>
      <c r="AG569" s="210" t="s">
        <v>129</v>
      </c>
      <c r="AH569" s="210">
        <v>0</v>
      </c>
      <c r="AI569" s="210"/>
      <c r="AJ569" s="210"/>
      <c r="AK569" s="210"/>
      <c r="AL569" s="210"/>
      <c r="AM569" s="210"/>
      <c r="AN569" s="210"/>
      <c r="AO569" s="210"/>
      <c r="AP569" s="210"/>
      <c r="AQ569" s="210"/>
      <c r="AR569" s="210"/>
      <c r="AS569" s="210"/>
      <c r="AT569" s="210"/>
      <c r="AU569" s="210"/>
      <c r="AV569" s="210"/>
      <c r="AW569" s="210"/>
      <c r="AX569" s="210"/>
      <c r="AY569" s="210"/>
      <c r="AZ569" s="210"/>
      <c r="BA569" s="210"/>
      <c r="BB569" s="210"/>
      <c r="BC569" s="210"/>
      <c r="BD569" s="210"/>
      <c r="BE569" s="210"/>
      <c r="BF569" s="210"/>
      <c r="BG569" s="210"/>
      <c r="BH569" s="210"/>
    </row>
    <row r="570" spans="1:60" outlineLevel="1" x14ac:dyDescent="0.2">
      <c r="A570" s="217"/>
      <c r="B570" s="218"/>
      <c r="C570" s="251" t="s">
        <v>506</v>
      </c>
      <c r="D570" s="220"/>
      <c r="E570" s="221">
        <v>17.595000000000002</v>
      </c>
      <c r="F570" s="219"/>
      <c r="G570" s="219"/>
      <c r="H570" s="219"/>
      <c r="I570" s="219"/>
      <c r="J570" s="219"/>
      <c r="K570" s="219"/>
      <c r="L570" s="219"/>
      <c r="M570" s="219"/>
      <c r="N570" s="219"/>
      <c r="O570" s="219"/>
      <c r="P570" s="219"/>
      <c r="Q570" s="219"/>
      <c r="R570" s="219"/>
      <c r="S570" s="219"/>
      <c r="T570" s="219"/>
      <c r="U570" s="219"/>
      <c r="V570" s="219"/>
      <c r="W570" s="219"/>
      <c r="X570" s="210"/>
      <c r="Y570" s="210"/>
      <c r="Z570" s="210"/>
      <c r="AA570" s="210"/>
      <c r="AB570" s="210"/>
      <c r="AC570" s="210"/>
      <c r="AD570" s="210"/>
      <c r="AE570" s="210"/>
      <c r="AF570" s="210"/>
      <c r="AG570" s="210" t="s">
        <v>129</v>
      </c>
      <c r="AH570" s="210">
        <v>0</v>
      </c>
      <c r="AI570" s="210"/>
      <c r="AJ570" s="210"/>
      <c r="AK570" s="210"/>
      <c r="AL570" s="210"/>
      <c r="AM570" s="210"/>
      <c r="AN570" s="210"/>
      <c r="AO570" s="210"/>
      <c r="AP570" s="210"/>
      <c r="AQ570" s="210"/>
      <c r="AR570" s="210"/>
      <c r="AS570" s="210"/>
      <c r="AT570" s="210"/>
      <c r="AU570" s="210"/>
      <c r="AV570" s="210"/>
      <c r="AW570" s="210"/>
      <c r="AX570" s="210"/>
      <c r="AY570" s="210"/>
      <c r="AZ570" s="210"/>
      <c r="BA570" s="210"/>
      <c r="BB570" s="210"/>
      <c r="BC570" s="210"/>
      <c r="BD570" s="210"/>
      <c r="BE570" s="210"/>
      <c r="BF570" s="210"/>
      <c r="BG570" s="210"/>
      <c r="BH570" s="210"/>
    </row>
    <row r="571" spans="1:60" outlineLevel="1" x14ac:dyDescent="0.2">
      <c r="A571" s="217"/>
      <c r="B571" s="218"/>
      <c r="C571" s="253" t="s">
        <v>153</v>
      </c>
      <c r="D571" s="222"/>
      <c r="E571" s="223">
        <v>35.972000000000001</v>
      </c>
      <c r="F571" s="219"/>
      <c r="G571" s="219"/>
      <c r="H571" s="219"/>
      <c r="I571" s="219"/>
      <c r="J571" s="219"/>
      <c r="K571" s="219"/>
      <c r="L571" s="219"/>
      <c r="M571" s="219"/>
      <c r="N571" s="219"/>
      <c r="O571" s="219"/>
      <c r="P571" s="219"/>
      <c r="Q571" s="219"/>
      <c r="R571" s="219"/>
      <c r="S571" s="219"/>
      <c r="T571" s="219"/>
      <c r="U571" s="219"/>
      <c r="V571" s="219"/>
      <c r="W571" s="219"/>
      <c r="X571" s="210"/>
      <c r="Y571" s="210"/>
      <c r="Z571" s="210"/>
      <c r="AA571" s="210"/>
      <c r="AB571" s="210"/>
      <c r="AC571" s="210"/>
      <c r="AD571" s="210"/>
      <c r="AE571" s="210"/>
      <c r="AF571" s="210"/>
      <c r="AG571" s="210" t="s">
        <v>129</v>
      </c>
      <c r="AH571" s="210">
        <v>1</v>
      </c>
      <c r="AI571" s="210"/>
      <c r="AJ571" s="210"/>
      <c r="AK571" s="210"/>
      <c r="AL571" s="210"/>
      <c r="AM571" s="210"/>
      <c r="AN571" s="210"/>
      <c r="AO571" s="210"/>
      <c r="AP571" s="210"/>
      <c r="AQ571" s="210"/>
      <c r="AR571" s="210"/>
      <c r="AS571" s="210"/>
      <c r="AT571" s="210"/>
      <c r="AU571" s="210"/>
      <c r="AV571" s="210"/>
      <c r="AW571" s="210"/>
      <c r="AX571" s="210"/>
      <c r="AY571" s="210"/>
      <c r="AZ571" s="210"/>
      <c r="BA571" s="210"/>
      <c r="BB571" s="210"/>
      <c r="BC571" s="210"/>
      <c r="BD571" s="210"/>
      <c r="BE571" s="210"/>
      <c r="BF571" s="210"/>
      <c r="BG571" s="210"/>
      <c r="BH571" s="210"/>
    </row>
    <row r="572" spans="1:60" outlineLevel="1" x14ac:dyDescent="0.2">
      <c r="A572" s="217"/>
      <c r="B572" s="218"/>
      <c r="C572" s="252"/>
      <c r="D572" s="243"/>
      <c r="E572" s="243"/>
      <c r="F572" s="243"/>
      <c r="G572" s="243"/>
      <c r="H572" s="219"/>
      <c r="I572" s="219"/>
      <c r="J572" s="219"/>
      <c r="K572" s="219"/>
      <c r="L572" s="219"/>
      <c r="M572" s="219"/>
      <c r="N572" s="219"/>
      <c r="O572" s="219"/>
      <c r="P572" s="219"/>
      <c r="Q572" s="219"/>
      <c r="R572" s="219"/>
      <c r="S572" s="219"/>
      <c r="T572" s="219"/>
      <c r="U572" s="219"/>
      <c r="V572" s="219"/>
      <c r="W572" s="219"/>
      <c r="X572" s="210"/>
      <c r="Y572" s="210"/>
      <c r="Z572" s="210"/>
      <c r="AA572" s="210"/>
      <c r="AB572" s="210"/>
      <c r="AC572" s="210"/>
      <c r="AD572" s="210"/>
      <c r="AE572" s="210"/>
      <c r="AF572" s="210"/>
      <c r="AG572" s="210" t="s">
        <v>133</v>
      </c>
      <c r="AH572" s="210"/>
      <c r="AI572" s="210"/>
      <c r="AJ572" s="210"/>
      <c r="AK572" s="210"/>
      <c r="AL572" s="210"/>
      <c r="AM572" s="210"/>
      <c r="AN572" s="210"/>
      <c r="AO572" s="210"/>
      <c r="AP572" s="210"/>
      <c r="AQ572" s="210"/>
      <c r="AR572" s="210"/>
      <c r="AS572" s="210"/>
      <c r="AT572" s="210"/>
      <c r="AU572" s="210"/>
      <c r="AV572" s="210"/>
      <c r="AW572" s="210"/>
      <c r="AX572" s="210"/>
      <c r="AY572" s="210"/>
      <c r="AZ572" s="210"/>
      <c r="BA572" s="210"/>
      <c r="BB572" s="210"/>
      <c r="BC572" s="210"/>
      <c r="BD572" s="210"/>
      <c r="BE572" s="210"/>
      <c r="BF572" s="210"/>
      <c r="BG572" s="210"/>
      <c r="BH572" s="210"/>
    </row>
    <row r="573" spans="1:60" outlineLevel="1" x14ac:dyDescent="0.2">
      <c r="A573" s="234">
        <v>80</v>
      </c>
      <c r="B573" s="235" t="s">
        <v>507</v>
      </c>
      <c r="C573" s="249" t="s">
        <v>508</v>
      </c>
      <c r="D573" s="236" t="s">
        <v>180</v>
      </c>
      <c r="E573" s="237">
        <v>321.71280000000002</v>
      </c>
      <c r="F573" s="238"/>
      <c r="G573" s="239">
        <f>ROUND(E573*F573,2)</f>
        <v>0</v>
      </c>
      <c r="H573" s="238"/>
      <c r="I573" s="239">
        <f>ROUND(E573*H573,2)</f>
        <v>0</v>
      </c>
      <c r="J573" s="238"/>
      <c r="K573" s="239">
        <f>ROUND(E573*J573,2)</f>
        <v>0</v>
      </c>
      <c r="L573" s="239">
        <v>21</v>
      </c>
      <c r="M573" s="239">
        <f>G573*(1+L573/100)</f>
        <v>0</v>
      </c>
      <c r="N573" s="239">
        <v>1.6000000000000001E-4</v>
      </c>
      <c r="O573" s="239">
        <f>ROUND(E573*N573,2)</f>
        <v>0.05</v>
      </c>
      <c r="P573" s="239">
        <v>0</v>
      </c>
      <c r="Q573" s="239">
        <f>ROUND(E573*P573,2)</f>
        <v>0</v>
      </c>
      <c r="R573" s="239"/>
      <c r="S573" s="239" t="s">
        <v>238</v>
      </c>
      <c r="T573" s="240" t="s">
        <v>239</v>
      </c>
      <c r="U573" s="219">
        <v>0.15100000000000002</v>
      </c>
      <c r="V573" s="219">
        <f>ROUND(E573*U573,2)</f>
        <v>48.58</v>
      </c>
      <c r="W573" s="219"/>
      <c r="X573" s="210"/>
      <c r="Y573" s="210"/>
      <c r="Z573" s="210"/>
      <c r="AA573" s="210"/>
      <c r="AB573" s="210"/>
      <c r="AC573" s="210"/>
      <c r="AD573" s="210"/>
      <c r="AE573" s="210"/>
      <c r="AF573" s="210"/>
      <c r="AG573" s="210" t="s">
        <v>125</v>
      </c>
      <c r="AH573" s="210"/>
      <c r="AI573" s="210"/>
      <c r="AJ573" s="210"/>
      <c r="AK573" s="210"/>
      <c r="AL573" s="210"/>
      <c r="AM573" s="210"/>
      <c r="AN573" s="210"/>
      <c r="AO573" s="210"/>
      <c r="AP573" s="210"/>
      <c r="AQ573" s="210"/>
      <c r="AR573" s="210"/>
      <c r="AS573" s="210"/>
      <c r="AT573" s="210"/>
      <c r="AU573" s="210"/>
      <c r="AV573" s="210"/>
      <c r="AW573" s="210"/>
      <c r="AX573" s="210"/>
      <c r="AY573" s="210"/>
      <c r="AZ573" s="210"/>
      <c r="BA573" s="210"/>
      <c r="BB573" s="210"/>
      <c r="BC573" s="210"/>
      <c r="BD573" s="210"/>
      <c r="BE573" s="210"/>
      <c r="BF573" s="210"/>
      <c r="BG573" s="210"/>
      <c r="BH573" s="210"/>
    </row>
    <row r="574" spans="1:60" outlineLevel="1" x14ac:dyDescent="0.2">
      <c r="A574" s="217"/>
      <c r="B574" s="218"/>
      <c r="C574" s="254" t="s">
        <v>490</v>
      </c>
      <c r="D574" s="244"/>
      <c r="E574" s="244"/>
      <c r="F574" s="244"/>
      <c r="G574" s="244"/>
      <c r="H574" s="219"/>
      <c r="I574" s="219"/>
      <c r="J574" s="219"/>
      <c r="K574" s="219"/>
      <c r="L574" s="219"/>
      <c r="M574" s="219"/>
      <c r="N574" s="219"/>
      <c r="O574" s="219"/>
      <c r="P574" s="219"/>
      <c r="Q574" s="219"/>
      <c r="R574" s="219"/>
      <c r="S574" s="219"/>
      <c r="T574" s="219"/>
      <c r="U574" s="219"/>
      <c r="V574" s="219"/>
      <c r="W574" s="219"/>
      <c r="X574" s="210"/>
      <c r="Y574" s="210"/>
      <c r="Z574" s="210"/>
      <c r="AA574" s="210"/>
      <c r="AB574" s="210"/>
      <c r="AC574" s="210"/>
      <c r="AD574" s="210"/>
      <c r="AE574" s="210"/>
      <c r="AF574" s="210"/>
      <c r="AG574" s="210" t="s">
        <v>169</v>
      </c>
      <c r="AH574" s="210"/>
      <c r="AI574" s="210"/>
      <c r="AJ574" s="210"/>
      <c r="AK574" s="210"/>
      <c r="AL574" s="210"/>
      <c r="AM574" s="210"/>
      <c r="AN574" s="210"/>
      <c r="AO574" s="210"/>
      <c r="AP574" s="210"/>
      <c r="AQ574" s="210"/>
      <c r="AR574" s="210"/>
      <c r="AS574" s="210"/>
      <c r="AT574" s="210"/>
      <c r="AU574" s="210"/>
      <c r="AV574" s="210"/>
      <c r="AW574" s="210"/>
      <c r="AX574" s="210"/>
      <c r="AY574" s="210"/>
      <c r="AZ574" s="210"/>
      <c r="BA574" s="210"/>
      <c r="BB574" s="210"/>
      <c r="BC574" s="210"/>
      <c r="BD574" s="210"/>
      <c r="BE574" s="210"/>
      <c r="BF574" s="210"/>
      <c r="BG574" s="210"/>
      <c r="BH574" s="210"/>
    </row>
    <row r="575" spans="1:60" outlineLevel="1" x14ac:dyDescent="0.2">
      <c r="A575" s="217"/>
      <c r="B575" s="218"/>
      <c r="C575" s="251" t="s">
        <v>509</v>
      </c>
      <c r="D575" s="220"/>
      <c r="E575" s="221"/>
      <c r="F575" s="219"/>
      <c r="G575" s="219"/>
      <c r="H575" s="219"/>
      <c r="I575" s="219"/>
      <c r="J575" s="219"/>
      <c r="K575" s="219"/>
      <c r="L575" s="219"/>
      <c r="M575" s="219"/>
      <c r="N575" s="219"/>
      <c r="O575" s="219"/>
      <c r="P575" s="219"/>
      <c r="Q575" s="219"/>
      <c r="R575" s="219"/>
      <c r="S575" s="219"/>
      <c r="T575" s="219"/>
      <c r="U575" s="219"/>
      <c r="V575" s="219"/>
      <c r="W575" s="219"/>
      <c r="X575" s="210"/>
      <c r="Y575" s="210"/>
      <c r="Z575" s="210"/>
      <c r="AA575" s="210"/>
      <c r="AB575" s="210"/>
      <c r="AC575" s="210"/>
      <c r="AD575" s="210"/>
      <c r="AE575" s="210"/>
      <c r="AF575" s="210"/>
      <c r="AG575" s="210" t="s">
        <v>129</v>
      </c>
      <c r="AH575" s="210">
        <v>0</v>
      </c>
      <c r="AI575" s="210"/>
      <c r="AJ575" s="210"/>
      <c r="AK575" s="210"/>
      <c r="AL575" s="210"/>
      <c r="AM575" s="210"/>
      <c r="AN575" s="210"/>
      <c r="AO575" s="210"/>
      <c r="AP575" s="210"/>
      <c r="AQ575" s="210"/>
      <c r="AR575" s="210"/>
      <c r="AS575" s="210"/>
      <c r="AT575" s="210"/>
      <c r="AU575" s="210"/>
      <c r="AV575" s="210"/>
      <c r="AW575" s="210"/>
      <c r="AX575" s="210"/>
      <c r="AY575" s="210"/>
      <c r="AZ575" s="210"/>
      <c r="BA575" s="210"/>
      <c r="BB575" s="210"/>
      <c r="BC575" s="210"/>
      <c r="BD575" s="210"/>
      <c r="BE575" s="210"/>
      <c r="BF575" s="210"/>
      <c r="BG575" s="210"/>
      <c r="BH575" s="210"/>
    </row>
    <row r="576" spans="1:60" outlineLevel="1" x14ac:dyDescent="0.2">
      <c r="A576" s="217"/>
      <c r="B576" s="218"/>
      <c r="C576" s="251" t="s">
        <v>332</v>
      </c>
      <c r="D576" s="220"/>
      <c r="E576" s="221"/>
      <c r="F576" s="219"/>
      <c r="G576" s="219"/>
      <c r="H576" s="219"/>
      <c r="I576" s="219"/>
      <c r="J576" s="219"/>
      <c r="K576" s="219"/>
      <c r="L576" s="219"/>
      <c r="M576" s="219"/>
      <c r="N576" s="219"/>
      <c r="O576" s="219"/>
      <c r="P576" s="219"/>
      <c r="Q576" s="219"/>
      <c r="R576" s="219"/>
      <c r="S576" s="219"/>
      <c r="T576" s="219"/>
      <c r="U576" s="219"/>
      <c r="V576" s="219"/>
      <c r="W576" s="219"/>
      <c r="X576" s="210"/>
      <c r="Y576" s="210"/>
      <c r="Z576" s="210"/>
      <c r="AA576" s="210"/>
      <c r="AB576" s="210"/>
      <c r="AC576" s="210"/>
      <c r="AD576" s="210"/>
      <c r="AE576" s="210"/>
      <c r="AF576" s="210"/>
      <c r="AG576" s="210" t="s">
        <v>129</v>
      </c>
      <c r="AH576" s="210">
        <v>0</v>
      </c>
      <c r="AI576" s="210"/>
      <c r="AJ576" s="210"/>
      <c r="AK576" s="210"/>
      <c r="AL576" s="210"/>
      <c r="AM576" s="210"/>
      <c r="AN576" s="210"/>
      <c r="AO576" s="210"/>
      <c r="AP576" s="210"/>
      <c r="AQ576" s="210"/>
      <c r="AR576" s="210"/>
      <c r="AS576" s="210"/>
      <c r="AT576" s="210"/>
      <c r="AU576" s="210"/>
      <c r="AV576" s="210"/>
      <c r="AW576" s="210"/>
      <c r="AX576" s="210"/>
      <c r="AY576" s="210"/>
      <c r="AZ576" s="210"/>
      <c r="BA576" s="210"/>
      <c r="BB576" s="210"/>
      <c r="BC576" s="210"/>
      <c r="BD576" s="210"/>
      <c r="BE576" s="210"/>
      <c r="BF576" s="210"/>
      <c r="BG576" s="210"/>
      <c r="BH576" s="210"/>
    </row>
    <row r="577" spans="1:60" outlineLevel="1" x14ac:dyDescent="0.2">
      <c r="A577" s="217"/>
      <c r="B577" s="218"/>
      <c r="C577" s="251" t="s">
        <v>492</v>
      </c>
      <c r="D577" s="220"/>
      <c r="E577" s="221">
        <v>48.048000000000002</v>
      </c>
      <c r="F577" s="219"/>
      <c r="G577" s="219"/>
      <c r="H577" s="219"/>
      <c r="I577" s="219"/>
      <c r="J577" s="219"/>
      <c r="K577" s="219"/>
      <c r="L577" s="219"/>
      <c r="M577" s="219"/>
      <c r="N577" s="219"/>
      <c r="O577" s="219"/>
      <c r="P577" s="219"/>
      <c r="Q577" s="219"/>
      <c r="R577" s="219"/>
      <c r="S577" s="219"/>
      <c r="T577" s="219"/>
      <c r="U577" s="219"/>
      <c r="V577" s="219"/>
      <c r="W577" s="219"/>
      <c r="X577" s="210"/>
      <c r="Y577" s="210"/>
      <c r="Z577" s="210"/>
      <c r="AA577" s="210"/>
      <c r="AB577" s="210"/>
      <c r="AC577" s="210"/>
      <c r="AD577" s="210"/>
      <c r="AE577" s="210"/>
      <c r="AF577" s="210"/>
      <c r="AG577" s="210" t="s">
        <v>129</v>
      </c>
      <c r="AH577" s="210">
        <v>0</v>
      </c>
      <c r="AI577" s="210"/>
      <c r="AJ577" s="210"/>
      <c r="AK577" s="210"/>
      <c r="AL577" s="210"/>
      <c r="AM577" s="210"/>
      <c r="AN577" s="210"/>
      <c r="AO577" s="210"/>
      <c r="AP577" s="210"/>
      <c r="AQ577" s="210"/>
      <c r="AR577" s="210"/>
      <c r="AS577" s="210"/>
      <c r="AT577" s="210"/>
      <c r="AU577" s="210"/>
      <c r="AV577" s="210"/>
      <c r="AW577" s="210"/>
      <c r="AX577" s="210"/>
      <c r="AY577" s="210"/>
      <c r="AZ577" s="210"/>
      <c r="BA577" s="210"/>
      <c r="BB577" s="210"/>
      <c r="BC577" s="210"/>
      <c r="BD577" s="210"/>
      <c r="BE577" s="210"/>
      <c r="BF577" s="210"/>
      <c r="BG577" s="210"/>
      <c r="BH577" s="210"/>
    </row>
    <row r="578" spans="1:60" outlineLevel="1" x14ac:dyDescent="0.2">
      <c r="A578" s="217"/>
      <c r="B578" s="218"/>
      <c r="C578" s="251" t="s">
        <v>493</v>
      </c>
      <c r="D578" s="220"/>
      <c r="E578" s="221">
        <v>8.5680000000000014</v>
      </c>
      <c r="F578" s="219"/>
      <c r="G578" s="219"/>
      <c r="H578" s="219"/>
      <c r="I578" s="219"/>
      <c r="J578" s="219"/>
      <c r="K578" s="219"/>
      <c r="L578" s="219"/>
      <c r="M578" s="219"/>
      <c r="N578" s="219"/>
      <c r="O578" s="219"/>
      <c r="P578" s="219"/>
      <c r="Q578" s="219"/>
      <c r="R578" s="219"/>
      <c r="S578" s="219"/>
      <c r="T578" s="219"/>
      <c r="U578" s="219"/>
      <c r="V578" s="219"/>
      <c r="W578" s="219"/>
      <c r="X578" s="210"/>
      <c r="Y578" s="210"/>
      <c r="Z578" s="210"/>
      <c r="AA578" s="210"/>
      <c r="AB578" s="210"/>
      <c r="AC578" s="210"/>
      <c r="AD578" s="210"/>
      <c r="AE578" s="210"/>
      <c r="AF578" s="210"/>
      <c r="AG578" s="210" t="s">
        <v>129</v>
      </c>
      <c r="AH578" s="210">
        <v>0</v>
      </c>
      <c r="AI578" s="210"/>
      <c r="AJ578" s="210"/>
      <c r="AK578" s="210"/>
      <c r="AL578" s="210"/>
      <c r="AM578" s="210"/>
      <c r="AN578" s="210"/>
      <c r="AO578" s="210"/>
      <c r="AP578" s="210"/>
      <c r="AQ578" s="210"/>
      <c r="AR578" s="210"/>
      <c r="AS578" s="210"/>
      <c r="AT578" s="210"/>
      <c r="AU578" s="210"/>
      <c r="AV578" s="210"/>
      <c r="AW578" s="210"/>
      <c r="AX578" s="210"/>
      <c r="AY578" s="210"/>
      <c r="AZ578" s="210"/>
      <c r="BA578" s="210"/>
      <c r="BB578" s="210"/>
      <c r="BC578" s="210"/>
      <c r="BD578" s="210"/>
      <c r="BE578" s="210"/>
      <c r="BF578" s="210"/>
      <c r="BG578" s="210"/>
      <c r="BH578" s="210"/>
    </row>
    <row r="579" spans="1:60" outlineLevel="1" x14ac:dyDescent="0.2">
      <c r="A579" s="217"/>
      <c r="B579" s="218"/>
      <c r="C579" s="251" t="s">
        <v>494</v>
      </c>
      <c r="D579" s="220"/>
      <c r="E579" s="221">
        <v>9.5676000000000005</v>
      </c>
      <c r="F579" s="219"/>
      <c r="G579" s="219"/>
      <c r="H579" s="219"/>
      <c r="I579" s="219"/>
      <c r="J579" s="219"/>
      <c r="K579" s="219"/>
      <c r="L579" s="219"/>
      <c r="M579" s="219"/>
      <c r="N579" s="219"/>
      <c r="O579" s="219"/>
      <c r="P579" s="219"/>
      <c r="Q579" s="219"/>
      <c r="R579" s="219"/>
      <c r="S579" s="219"/>
      <c r="T579" s="219"/>
      <c r="U579" s="219"/>
      <c r="V579" s="219"/>
      <c r="W579" s="219"/>
      <c r="X579" s="210"/>
      <c r="Y579" s="210"/>
      <c r="Z579" s="210"/>
      <c r="AA579" s="210"/>
      <c r="AB579" s="210"/>
      <c r="AC579" s="210"/>
      <c r="AD579" s="210"/>
      <c r="AE579" s="210"/>
      <c r="AF579" s="210"/>
      <c r="AG579" s="210" t="s">
        <v>129</v>
      </c>
      <c r="AH579" s="210">
        <v>0</v>
      </c>
      <c r="AI579" s="210"/>
      <c r="AJ579" s="210"/>
      <c r="AK579" s="210"/>
      <c r="AL579" s="210"/>
      <c r="AM579" s="210"/>
      <c r="AN579" s="210"/>
      <c r="AO579" s="210"/>
      <c r="AP579" s="210"/>
      <c r="AQ579" s="210"/>
      <c r="AR579" s="210"/>
      <c r="AS579" s="210"/>
      <c r="AT579" s="210"/>
      <c r="AU579" s="210"/>
      <c r="AV579" s="210"/>
      <c r="AW579" s="210"/>
      <c r="AX579" s="210"/>
      <c r="AY579" s="210"/>
      <c r="AZ579" s="210"/>
      <c r="BA579" s="210"/>
      <c r="BB579" s="210"/>
      <c r="BC579" s="210"/>
      <c r="BD579" s="210"/>
      <c r="BE579" s="210"/>
      <c r="BF579" s="210"/>
      <c r="BG579" s="210"/>
      <c r="BH579" s="210"/>
    </row>
    <row r="580" spans="1:60" outlineLevel="1" x14ac:dyDescent="0.2">
      <c r="A580" s="217"/>
      <c r="B580" s="218"/>
      <c r="C580" s="251" t="s">
        <v>495</v>
      </c>
      <c r="D580" s="220"/>
      <c r="E580" s="221">
        <v>9.072000000000001</v>
      </c>
      <c r="F580" s="219"/>
      <c r="G580" s="219"/>
      <c r="H580" s="219"/>
      <c r="I580" s="219"/>
      <c r="J580" s="219"/>
      <c r="K580" s="219"/>
      <c r="L580" s="219"/>
      <c r="M580" s="219"/>
      <c r="N580" s="219"/>
      <c r="O580" s="219"/>
      <c r="P580" s="219"/>
      <c r="Q580" s="219"/>
      <c r="R580" s="219"/>
      <c r="S580" s="219"/>
      <c r="T580" s="219"/>
      <c r="U580" s="219"/>
      <c r="V580" s="219"/>
      <c r="W580" s="219"/>
      <c r="X580" s="210"/>
      <c r="Y580" s="210"/>
      <c r="Z580" s="210"/>
      <c r="AA580" s="210"/>
      <c r="AB580" s="210"/>
      <c r="AC580" s="210"/>
      <c r="AD580" s="210"/>
      <c r="AE580" s="210"/>
      <c r="AF580" s="210"/>
      <c r="AG580" s="210" t="s">
        <v>129</v>
      </c>
      <c r="AH580" s="210">
        <v>0</v>
      </c>
      <c r="AI580" s="210"/>
      <c r="AJ580" s="210"/>
      <c r="AK580" s="210"/>
      <c r="AL580" s="210"/>
      <c r="AM580" s="210"/>
      <c r="AN580" s="210"/>
      <c r="AO580" s="210"/>
      <c r="AP580" s="210"/>
      <c r="AQ580" s="210"/>
      <c r="AR580" s="210"/>
      <c r="AS580" s="210"/>
      <c r="AT580" s="210"/>
      <c r="AU580" s="210"/>
      <c r="AV580" s="210"/>
      <c r="AW580" s="210"/>
      <c r="AX580" s="210"/>
      <c r="AY580" s="210"/>
      <c r="AZ580" s="210"/>
      <c r="BA580" s="210"/>
      <c r="BB580" s="210"/>
      <c r="BC580" s="210"/>
      <c r="BD580" s="210"/>
      <c r="BE580" s="210"/>
      <c r="BF580" s="210"/>
      <c r="BG580" s="210"/>
      <c r="BH580" s="210"/>
    </row>
    <row r="581" spans="1:60" outlineLevel="1" x14ac:dyDescent="0.2">
      <c r="A581" s="217"/>
      <c r="B581" s="218"/>
      <c r="C581" s="251" t="s">
        <v>496</v>
      </c>
      <c r="D581" s="220"/>
      <c r="E581" s="221">
        <v>10.693200000000001</v>
      </c>
      <c r="F581" s="219"/>
      <c r="G581" s="219"/>
      <c r="H581" s="219"/>
      <c r="I581" s="219"/>
      <c r="J581" s="219"/>
      <c r="K581" s="219"/>
      <c r="L581" s="219"/>
      <c r="M581" s="219"/>
      <c r="N581" s="219"/>
      <c r="O581" s="219"/>
      <c r="P581" s="219"/>
      <c r="Q581" s="219"/>
      <c r="R581" s="219"/>
      <c r="S581" s="219"/>
      <c r="T581" s="219"/>
      <c r="U581" s="219"/>
      <c r="V581" s="219"/>
      <c r="W581" s="219"/>
      <c r="X581" s="210"/>
      <c r="Y581" s="210"/>
      <c r="Z581" s="210"/>
      <c r="AA581" s="210"/>
      <c r="AB581" s="210"/>
      <c r="AC581" s="210"/>
      <c r="AD581" s="210"/>
      <c r="AE581" s="210"/>
      <c r="AF581" s="210"/>
      <c r="AG581" s="210" t="s">
        <v>129</v>
      </c>
      <c r="AH581" s="210">
        <v>0</v>
      </c>
      <c r="AI581" s="210"/>
      <c r="AJ581" s="210"/>
      <c r="AK581" s="210"/>
      <c r="AL581" s="210"/>
      <c r="AM581" s="210"/>
      <c r="AN581" s="210"/>
      <c r="AO581" s="210"/>
      <c r="AP581" s="210"/>
      <c r="AQ581" s="210"/>
      <c r="AR581" s="210"/>
      <c r="AS581" s="210"/>
      <c r="AT581" s="210"/>
      <c r="AU581" s="210"/>
      <c r="AV581" s="210"/>
      <c r="AW581" s="210"/>
      <c r="AX581" s="210"/>
      <c r="AY581" s="210"/>
      <c r="AZ581" s="210"/>
      <c r="BA581" s="210"/>
      <c r="BB581" s="210"/>
      <c r="BC581" s="210"/>
      <c r="BD581" s="210"/>
      <c r="BE581" s="210"/>
      <c r="BF581" s="210"/>
      <c r="BG581" s="210"/>
      <c r="BH581" s="210"/>
    </row>
    <row r="582" spans="1:60" outlineLevel="1" x14ac:dyDescent="0.2">
      <c r="A582" s="217"/>
      <c r="B582" s="218"/>
      <c r="C582" s="251" t="s">
        <v>497</v>
      </c>
      <c r="D582" s="220"/>
      <c r="E582" s="221">
        <v>4.5024000000000006</v>
      </c>
      <c r="F582" s="219"/>
      <c r="G582" s="219"/>
      <c r="H582" s="219"/>
      <c r="I582" s="219"/>
      <c r="J582" s="219"/>
      <c r="K582" s="219"/>
      <c r="L582" s="219"/>
      <c r="M582" s="219"/>
      <c r="N582" s="219"/>
      <c r="O582" s="219"/>
      <c r="P582" s="219"/>
      <c r="Q582" s="219"/>
      <c r="R582" s="219"/>
      <c r="S582" s="219"/>
      <c r="T582" s="219"/>
      <c r="U582" s="219"/>
      <c r="V582" s="219"/>
      <c r="W582" s="219"/>
      <c r="X582" s="210"/>
      <c r="Y582" s="210"/>
      <c r="Z582" s="210"/>
      <c r="AA582" s="210"/>
      <c r="AB582" s="210"/>
      <c r="AC582" s="210"/>
      <c r="AD582" s="210"/>
      <c r="AE582" s="210"/>
      <c r="AF582" s="210"/>
      <c r="AG582" s="210" t="s">
        <v>129</v>
      </c>
      <c r="AH582" s="210">
        <v>0</v>
      </c>
      <c r="AI582" s="210"/>
      <c r="AJ582" s="210"/>
      <c r="AK582" s="210"/>
      <c r="AL582" s="210"/>
      <c r="AM582" s="210"/>
      <c r="AN582" s="210"/>
      <c r="AO582" s="210"/>
      <c r="AP582" s="210"/>
      <c r="AQ582" s="210"/>
      <c r="AR582" s="210"/>
      <c r="AS582" s="210"/>
      <c r="AT582" s="210"/>
      <c r="AU582" s="210"/>
      <c r="AV582" s="210"/>
      <c r="AW582" s="210"/>
      <c r="AX582" s="210"/>
      <c r="AY582" s="210"/>
      <c r="AZ582" s="210"/>
      <c r="BA582" s="210"/>
      <c r="BB582" s="210"/>
      <c r="BC582" s="210"/>
      <c r="BD582" s="210"/>
      <c r="BE582" s="210"/>
      <c r="BF582" s="210"/>
      <c r="BG582" s="210"/>
      <c r="BH582" s="210"/>
    </row>
    <row r="583" spans="1:60" outlineLevel="1" x14ac:dyDescent="0.2">
      <c r="A583" s="217"/>
      <c r="B583" s="218"/>
      <c r="C583" s="251" t="s">
        <v>498</v>
      </c>
      <c r="D583" s="220"/>
      <c r="E583" s="221">
        <v>88.670400000000001</v>
      </c>
      <c r="F583" s="219"/>
      <c r="G583" s="219"/>
      <c r="H583" s="219"/>
      <c r="I583" s="219"/>
      <c r="J583" s="219"/>
      <c r="K583" s="219"/>
      <c r="L583" s="219"/>
      <c r="M583" s="219"/>
      <c r="N583" s="219"/>
      <c r="O583" s="219"/>
      <c r="P583" s="219"/>
      <c r="Q583" s="219"/>
      <c r="R583" s="219"/>
      <c r="S583" s="219"/>
      <c r="T583" s="219"/>
      <c r="U583" s="219"/>
      <c r="V583" s="219"/>
      <c r="W583" s="219"/>
      <c r="X583" s="210"/>
      <c r="Y583" s="210"/>
      <c r="Z583" s="210"/>
      <c r="AA583" s="210"/>
      <c r="AB583" s="210"/>
      <c r="AC583" s="210"/>
      <c r="AD583" s="210"/>
      <c r="AE583" s="210"/>
      <c r="AF583" s="210"/>
      <c r="AG583" s="210" t="s">
        <v>129</v>
      </c>
      <c r="AH583" s="210">
        <v>0</v>
      </c>
      <c r="AI583" s="210"/>
      <c r="AJ583" s="210"/>
      <c r="AK583" s="210"/>
      <c r="AL583" s="210"/>
      <c r="AM583" s="210"/>
      <c r="AN583" s="210"/>
      <c r="AO583" s="210"/>
      <c r="AP583" s="210"/>
      <c r="AQ583" s="210"/>
      <c r="AR583" s="210"/>
      <c r="AS583" s="210"/>
      <c r="AT583" s="210"/>
      <c r="AU583" s="210"/>
      <c r="AV583" s="210"/>
      <c r="AW583" s="210"/>
      <c r="AX583" s="210"/>
      <c r="AY583" s="210"/>
      <c r="AZ583" s="210"/>
      <c r="BA583" s="210"/>
      <c r="BB583" s="210"/>
      <c r="BC583" s="210"/>
      <c r="BD583" s="210"/>
      <c r="BE583" s="210"/>
      <c r="BF583" s="210"/>
      <c r="BG583" s="210"/>
      <c r="BH583" s="210"/>
    </row>
    <row r="584" spans="1:60" outlineLevel="1" x14ac:dyDescent="0.2">
      <c r="A584" s="217"/>
      <c r="B584" s="218"/>
      <c r="C584" s="251" t="s">
        <v>499</v>
      </c>
      <c r="D584" s="220"/>
      <c r="E584" s="221">
        <v>25.225200000000001</v>
      </c>
      <c r="F584" s="219"/>
      <c r="G584" s="219"/>
      <c r="H584" s="219"/>
      <c r="I584" s="219"/>
      <c r="J584" s="219"/>
      <c r="K584" s="219"/>
      <c r="L584" s="219"/>
      <c r="M584" s="219"/>
      <c r="N584" s="219"/>
      <c r="O584" s="219"/>
      <c r="P584" s="219"/>
      <c r="Q584" s="219"/>
      <c r="R584" s="219"/>
      <c r="S584" s="219"/>
      <c r="T584" s="219"/>
      <c r="U584" s="219"/>
      <c r="V584" s="219"/>
      <c r="W584" s="219"/>
      <c r="X584" s="210"/>
      <c r="Y584" s="210"/>
      <c r="Z584" s="210"/>
      <c r="AA584" s="210"/>
      <c r="AB584" s="210"/>
      <c r="AC584" s="210"/>
      <c r="AD584" s="210"/>
      <c r="AE584" s="210"/>
      <c r="AF584" s="210"/>
      <c r="AG584" s="210" t="s">
        <v>129</v>
      </c>
      <c r="AH584" s="210">
        <v>0</v>
      </c>
      <c r="AI584" s="210"/>
      <c r="AJ584" s="210"/>
      <c r="AK584" s="210"/>
      <c r="AL584" s="210"/>
      <c r="AM584" s="210"/>
      <c r="AN584" s="210"/>
      <c r="AO584" s="210"/>
      <c r="AP584" s="210"/>
      <c r="AQ584" s="210"/>
      <c r="AR584" s="210"/>
      <c r="AS584" s="210"/>
      <c r="AT584" s="210"/>
      <c r="AU584" s="210"/>
      <c r="AV584" s="210"/>
      <c r="AW584" s="210"/>
      <c r="AX584" s="210"/>
      <c r="AY584" s="210"/>
      <c r="AZ584" s="210"/>
      <c r="BA584" s="210"/>
      <c r="BB584" s="210"/>
      <c r="BC584" s="210"/>
      <c r="BD584" s="210"/>
      <c r="BE584" s="210"/>
      <c r="BF584" s="210"/>
      <c r="BG584" s="210"/>
      <c r="BH584" s="210"/>
    </row>
    <row r="585" spans="1:60" outlineLevel="1" x14ac:dyDescent="0.2">
      <c r="A585" s="217"/>
      <c r="B585" s="218"/>
      <c r="C585" s="251" t="s">
        <v>500</v>
      </c>
      <c r="D585" s="220"/>
      <c r="E585" s="221">
        <v>15.523200000000001</v>
      </c>
      <c r="F585" s="219"/>
      <c r="G585" s="219"/>
      <c r="H585" s="219"/>
      <c r="I585" s="219"/>
      <c r="J585" s="219"/>
      <c r="K585" s="219"/>
      <c r="L585" s="219"/>
      <c r="M585" s="219"/>
      <c r="N585" s="219"/>
      <c r="O585" s="219"/>
      <c r="P585" s="219"/>
      <c r="Q585" s="219"/>
      <c r="R585" s="219"/>
      <c r="S585" s="219"/>
      <c r="T585" s="219"/>
      <c r="U585" s="219"/>
      <c r="V585" s="219"/>
      <c r="W585" s="219"/>
      <c r="X585" s="210"/>
      <c r="Y585" s="210"/>
      <c r="Z585" s="210"/>
      <c r="AA585" s="210"/>
      <c r="AB585" s="210"/>
      <c r="AC585" s="210"/>
      <c r="AD585" s="210"/>
      <c r="AE585" s="210"/>
      <c r="AF585" s="210"/>
      <c r="AG585" s="210" t="s">
        <v>129</v>
      </c>
      <c r="AH585" s="210">
        <v>0</v>
      </c>
      <c r="AI585" s="210"/>
      <c r="AJ585" s="210"/>
      <c r="AK585" s="210"/>
      <c r="AL585" s="210"/>
      <c r="AM585" s="210"/>
      <c r="AN585" s="210"/>
      <c r="AO585" s="210"/>
      <c r="AP585" s="210"/>
      <c r="AQ585" s="210"/>
      <c r="AR585" s="210"/>
      <c r="AS585" s="210"/>
      <c r="AT585" s="210"/>
      <c r="AU585" s="210"/>
      <c r="AV585" s="210"/>
      <c r="AW585" s="210"/>
      <c r="AX585" s="210"/>
      <c r="AY585" s="210"/>
      <c r="AZ585" s="210"/>
      <c r="BA585" s="210"/>
      <c r="BB585" s="210"/>
      <c r="BC585" s="210"/>
      <c r="BD585" s="210"/>
      <c r="BE585" s="210"/>
      <c r="BF585" s="210"/>
      <c r="BG585" s="210"/>
      <c r="BH585" s="210"/>
    </row>
    <row r="586" spans="1:60" outlineLevel="1" x14ac:dyDescent="0.2">
      <c r="A586" s="217"/>
      <c r="B586" s="218"/>
      <c r="C586" s="253" t="s">
        <v>153</v>
      </c>
      <c r="D586" s="222"/>
      <c r="E586" s="223">
        <v>219.87</v>
      </c>
      <c r="F586" s="219"/>
      <c r="G586" s="219"/>
      <c r="H586" s="219"/>
      <c r="I586" s="219"/>
      <c r="J586" s="219"/>
      <c r="K586" s="219"/>
      <c r="L586" s="219"/>
      <c r="M586" s="219"/>
      <c r="N586" s="219"/>
      <c r="O586" s="219"/>
      <c r="P586" s="219"/>
      <c r="Q586" s="219"/>
      <c r="R586" s="219"/>
      <c r="S586" s="219"/>
      <c r="T586" s="219"/>
      <c r="U586" s="219"/>
      <c r="V586" s="219"/>
      <c r="W586" s="219"/>
      <c r="X586" s="210"/>
      <c r="Y586" s="210"/>
      <c r="Z586" s="210"/>
      <c r="AA586" s="210"/>
      <c r="AB586" s="210"/>
      <c r="AC586" s="210"/>
      <c r="AD586" s="210"/>
      <c r="AE586" s="210"/>
      <c r="AF586" s="210"/>
      <c r="AG586" s="210" t="s">
        <v>129</v>
      </c>
      <c r="AH586" s="210">
        <v>1</v>
      </c>
      <c r="AI586" s="210"/>
      <c r="AJ586" s="210"/>
      <c r="AK586" s="210"/>
      <c r="AL586" s="210"/>
      <c r="AM586" s="210"/>
      <c r="AN586" s="210"/>
      <c r="AO586" s="210"/>
      <c r="AP586" s="210"/>
      <c r="AQ586" s="210"/>
      <c r="AR586" s="210"/>
      <c r="AS586" s="210"/>
      <c r="AT586" s="210"/>
      <c r="AU586" s="210"/>
      <c r="AV586" s="210"/>
      <c r="AW586" s="210"/>
      <c r="AX586" s="210"/>
      <c r="AY586" s="210"/>
      <c r="AZ586" s="210"/>
      <c r="BA586" s="210"/>
      <c r="BB586" s="210"/>
      <c r="BC586" s="210"/>
      <c r="BD586" s="210"/>
      <c r="BE586" s="210"/>
      <c r="BF586" s="210"/>
      <c r="BG586" s="210"/>
      <c r="BH586" s="210"/>
    </row>
    <row r="587" spans="1:60" outlineLevel="1" x14ac:dyDescent="0.2">
      <c r="A587" s="217"/>
      <c r="B587" s="218"/>
      <c r="C587" s="251" t="s">
        <v>128</v>
      </c>
      <c r="D587" s="220"/>
      <c r="E587" s="221"/>
      <c r="F587" s="219"/>
      <c r="G587" s="219"/>
      <c r="H587" s="219"/>
      <c r="I587" s="219"/>
      <c r="J587" s="219"/>
      <c r="K587" s="219"/>
      <c r="L587" s="219"/>
      <c r="M587" s="219"/>
      <c r="N587" s="219"/>
      <c r="O587" s="219"/>
      <c r="P587" s="219"/>
      <c r="Q587" s="219"/>
      <c r="R587" s="219"/>
      <c r="S587" s="219"/>
      <c r="T587" s="219"/>
      <c r="U587" s="219"/>
      <c r="V587" s="219"/>
      <c r="W587" s="219"/>
      <c r="X587" s="210"/>
      <c r="Y587" s="210"/>
      <c r="Z587" s="210"/>
      <c r="AA587" s="210"/>
      <c r="AB587" s="210"/>
      <c r="AC587" s="210"/>
      <c r="AD587" s="210"/>
      <c r="AE587" s="210"/>
      <c r="AF587" s="210"/>
      <c r="AG587" s="210" t="s">
        <v>129</v>
      </c>
      <c r="AH587" s="210">
        <v>0</v>
      </c>
      <c r="AI587" s="210"/>
      <c r="AJ587" s="210"/>
      <c r="AK587" s="210"/>
      <c r="AL587" s="210"/>
      <c r="AM587" s="210"/>
      <c r="AN587" s="210"/>
      <c r="AO587" s="210"/>
      <c r="AP587" s="210"/>
      <c r="AQ587" s="210"/>
      <c r="AR587" s="210"/>
      <c r="AS587" s="210"/>
      <c r="AT587" s="210"/>
      <c r="AU587" s="210"/>
      <c r="AV587" s="210"/>
      <c r="AW587" s="210"/>
      <c r="AX587" s="210"/>
      <c r="AY587" s="210"/>
      <c r="AZ587" s="210"/>
      <c r="BA587" s="210"/>
      <c r="BB587" s="210"/>
      <c r="BC587" s="210"/>
      <c r="BD587" s="210"/>
      <c r="BE587" s="210"/>
      <c r="BF587" s="210"/>
      <c r="BG587" s="210"/>
      <c r="BH587" s="210"/>
    </row>
    <row r="588" spans="1:60" ht="22.5" outlineLevel="1" x14ac:dyDescent="0.2">
      <c r="A588" s="217"/>
      <c r="B588" s="218"/>
      <c r="C588" s="251" t="s">
        <v>501</v>
      </c>
      <c r="D588" s="220"/>
      <c r="E588" s="221">
        <v>34.570800000000006</v>
      </c>
      <c r="F588" s="219"/>
      <c r="G588" s="219"/>
      <c r="H588" s="219"/>
      <c r="I588" s="219"/>
      <c r="J588" s="219"/>
      <c r="K588" s="219"/>
      <c r="L588" s="219"/>
      <c r="M588" s="219"/>
      <c r="N588" s="219"/>
      <c r="O588" s="219"/>
      <c r="P588" s="219"/>
      <c r="Q588" s="219"/>
      <c r="R588" s="219"/>
      <c r="S588" s="219"/>
      <c r="T588" s="219"/>
      <c r="U588" s="219"/>
      <c r="V588" s="219"/>
      <c r="W588" s="219"/>
      <c r="X588" s="210"/>
      <c r="Y588" s="210"/>
      <c r="Z588" s="210"/>
      <c r="AA588" s="210"/>
      <c r="AB588" s="210"/>
      <c r="AC588" s="210"/>
      <c r="AD588" s="210"/>
      <c r="AE588" s="210"/>
      <c r="AF588" s="210"/>
      <c r="AG588" s="210" t="s">
        <v>129</v>
      </c>
      <c r="AH588" s="210">
        <v>0</v>
      </c>
      <c r="AI588" s="210"/>
      <c r="AJ588" s="210"/>
      <c r="AK588" s="210"/>
      <c r="AL588" s="210"/>
      <c r="AM588" s="210"/>
      <c r="AN588" s="210"/>
      <c r="AO588" s="210"/>
      <c r="AP588" s="210"/>
      <c r="AQ588" s="210"/>
      <c r="AR588" s="210"/>
      <c r="AS588" s="210"/>
      <c r="AT588" s="210"/>
      <c r="AU588" s="210"/>
      <c r="AV588" s="210"/>
      <c r="AW588" s="210"/>
      <c r="AX588" s="210"/>
      <c r="AY588" s="210"/>
      <c r="AZ588" s="210"/>
      <c r="BA588" s="210"/>
      <c r="BB588" s="210"/>
      <c r="BC588" s="210"/>
      <c r="BD588" s="210"/>
      <c r="BE588" s="210"/>
      <c r="BF588" s="210"/>
      <c r="BG588" s="210"/>
      <c r="BH588" s="210"/>
    </row>
    <row r="589" spans="1:60" outlineLevel="1" x14ac:dyDescent="0.2">
      <c r="A589" s="217"/>
      <c r="B589" s="218"/>
      <c r="C589" s="253" t="s">
        <v>153</v>
      </c>
      <c r="D589" s="222"/>
      <c r="E589" s="223">
        <v>34.570800000000006</v>
      </c>
      <c r="F589" s="219"/>
      <c r="G589" s="219"/>
      <c r="H589" s="219"/>
      <c r="I589" s="219"/>
      <c r="J589" s="219"/>
      <c r="K589" s="219"/>
      <c r="L589" s="219"/>
      <c r="M589" s="219"/>
      <c r="N589" s="219"/>
      <c r="O589" s="219"/>
      <c r="P589" s="219"/>
      <c r="Q589" s="219"/>
      <c r="R589" s="219"/>
      <c r="S589" s="219"/>
      <c r="T589" s="219"/>
      <c r="U589" s="219"/>
      <c r="V589" s="219"/>
      <c r="W589" s="219"/>
      <c r="X589" s="210"/>
      <c r="Y589" s="210"/>
      <c r="Z589" s="210"/>
      <c r="AA589" s="210"/>
      <c r="AB589" s="210"/>
      <c r="AC589" s="210"/>
      <c r="AD589" s="210"/>
      <c r="AE589" s="210"/>
      <c r="AF589" s="210"/>
      <c r="AG589" s="210" t="s">
        <v>129</v>
      </c>
      <c r="AH589" s="210">
        <v>1</v>
      </c>
      <c r="AI589" s="210"/>
      <c r="AJ589" s="210"/>
      <c r="AK589" s="210"/>
      <c r="AL589" s="210"/>
      <c r="AM589" s="210"/>
      <c r="AN589" s="210"/>
      <c r="AO589" s="210"/>
      <c r="AP589" s="210"/>
      <c r="AQ589" s="210"/>
      <c r="AR589" s="210"/>
      <c r="AS589" s="210"/>
      <c r="AT589" s="210"/>
      <c r="AU589" s="210"/>
      <c r="AV589" s="210"/>
      <c r="AW589" s="210"/>
      <c r="AX589" s="210"/>
      <c r="AY589" s="210"/>
      <c r="AZ589" s="210"/>
      <c r="BA589" s="210"/>
      <c r="BB589" s="210"/>
      <c r="BC589" s="210"/>
      <c r="BD589" s="210"/>
      <c r="BE589" s="210"/>
      <c r="BF589" s="210"/>
      <c r="BG589" s="210"/>
      <c r="BH589" s="210"/>
    </row>
    <row r="590" spans="1:60" ht="22.5" outlineLevel="1" x14ac:dyDescent="0.2">
      <c r="A590" s="217"/>
      <c r="B590" s="218"/>
      <c r="C590" s="251" t="s">
        <v>502</v>
      </c>
      <c r="D590" s="220"/>
      <c r="E590" s="221">
        <v>27.94</v>
      </c>
      <c r="F590" s="219"/>
      <c r="G590" s="219"/>
      <c r="H590" s="219"/>
      <c r="I590" s="219"/>
      <c r="J590" s="219"/>
      <c r="K590" s="219"/>
      <c r="L590" s="219"/>
      <c r="M590" s="219"/>
      <c r="N590" s="219"/>
      <c r="O590" s="219"/>
      <c r="P590" s="219"/>
      <c r="Q590" s="219"/>
      <c r="R590" s="219"/>
      <c r="S590" s="219"/>
      <c r="T590" s="219"/>
      <c r="U590" s="219"/>
      <c r="V590" s="219"/>
      <c r="W590" s="219"/>
      <c r="X590" s="210"/>
      <c r="Y590" s="210"/>
      <c r="Z590" s="210"/>
      <c r="AA590" s="210"/>
      <c r="AB590" s="210"/>
      <c r="AC590" s="210"/>
      <c r="AD590" s="210"/>
      <c r="AE590" s="210"/>
      <c r="AF590" s="210"/>
      <c r="AG590" s="210" t="s">
        <v>129</v>
      </c>
      <c r="AH590" s="210">
        <v>0</v>
      </c>
      <c r="AI590" s="210"/>
      <c r="AJ590" s="210"/>
      <c r="AK590" s="210"/>
      <c r="AL590" s="210"/>
      <c r="AM590" s="210"/>
      <c r="AN590" s="210"/>
      <c r="AO590" s="210"/>
      <c r="AP590" s="210"/>
      <c r="AQ590" s="210"/>
      <c r="AR590" s="210"/>
      <c r="AS590" s="210"/>
      <c r="AT590" s="210"/>
      <c r="AU590" s="210"/>
      <c r="AV590" s="210"/>
      <c r="AW590" s="210"/>
      <c r="AX590" s="210"/>
      <c r="AY590" s="210"/>
      <c r="AZ590" s="210"/>
      <c r="BA590" s="210"/>
      <c r="BB590" s="210"/>
      <c r="BC590" s="210"/>
      <c r="BD590" s="210"/>
      <c r="BE590" s="210"/>
      <c r="BF590" s="210"/>
      <c r="BG590" s="210"/>
      <c r="BH590" s="210"/>
    </row>
    <row r="591" spans="1:60" outlineLevel="1" x14ac:dyDescent="0.2">
      <c r="A591" s="217"/>
      <c r="B591" s="218"/>
      <c r="C591" s="253" t="s">
        <v>153</v>
      </c>
      <c r="D591" s="222"/>
      <c r="E591" s="223">
        <v>27.94</v>
      </c>
      <c r="F591" s="219"/>
      <c r="G591" s="219"/>
      <c r="H591" s="219"/>
      <c r="I591" s="219"/>
      <c r="J591" s="219"/>
      <c r="K591" s="219"/>
      <c r="L591" s="219"/>
      <c r="M591" s="219"/>
      <c r="N591" s="219"/>
      <c r="O591" s="219"/>
      <c r="P591" s="219"/>
      <c r="Q591" s="219"/>
      <c r="R591" s="219"/>
      <c r="S591" s="219"/>
      <c r="T591" s="219"/>
      <c r="U591" s="219"/>
      <c r="V591" s="219"/>
      <c r="W591" s="219"/>
      <c r="X591" s="210"/>
      <c r="Y591" s="210"/>
      <c r="Z591" s="210"/>
      <c r="AA591" s="210"/>
      <c r="AB591" s="210"/>
      <c r="AC591" s="210"/>
      <c r="AD591" s="210"/>
      <c r="AE591" s="210"/>
      <c r="AF591" s="210"/>
      <c r="AG591" s="210" t="s">
        <v>129</v>
      </c>
      <c r="AH591" s="210">
        <v>1</v>
      </c>
      <c r="AI591" s="210"/>
      <c r="AJ591" s="210"/>
      <c r="AK591" s="210"/>
      <c r="AL591" s="210"/>
      <c r="AM591" s="210"/>
      <c r="AN591" s="210"/>
      <c r="AO591" s="210"/>
      <c r="AP591" s="210"/>
      <c r="AQ591" s="210"/>
      <c r="AR591" s="210"/>
      <c r="AS591" s="210"/>
      <c r="AT591" s="210"/>
      <c r="AU591" s="210"/>
      <c r="AV591" s="210"/>
      <c r="AW591" s="210"/>
      <c r="AX591" s="210"/>
      <c r="AY591" s="210"/>
      <c r="AZ591" s="210"/>
      <c r="BA591" s="210"/>
      <c r="BB591" s="210"/>
      <c r="BC591" s="210"/>
      <c r="BD591" s="210"/>
      <c r="BE591" s="210"/>
      <c r="BF591" s="210"/>
      <c r="BG591" s="210"/>
      <c r="BH591" s="210"/>
    </row>
    <row r="592" spans="1:60" outlineLevel="1" x14ac:dyDescent="0.2">
      <c r="A592" s="217"/>
      <c r="B592" s="218"/>
      <c r="C592" s="251" t="s">
        <v>503</v>
      </c>
      <c r="D592" s="220"/>
      <c r="E592" s="221">
        <v>3.3600000000000003</v>
      </c>
      <c r="F592" s="219"/>
      <c r="G592" s="219"/>
      <c r="H592" s="219"/>
      <c r="I592" s="219"/>
      <c r="J592" s="219"/>
      <c r="K592" s="219"/>
      <c r="L592" s="219"/>
      <c r="M592" s="219"/>
      <c r="N592" s="219"/>
      <c r="O592" s="219"/>
      <c r="P592" s="219"/>
      <c r="Q592" s="219"/>
      <c r="R592" s="219"/>
      <c r="S592" s="219"/>
      <c r="T592" s="219"/>
      <c r="U592" s="219"/>
      <c r="V592" s="219"/>
      <c r="W592" s="219"/>
      <c r="X592" s="210"/>
      <c r="Y592" s="210"/>
      <c r="Z592" s="210"/>
      <c r="AA592" s="210"/>
      <c r="AB592" s="210"/>
      <c r="AC592" s="210"/>
      <c r="AD592" s="210"/>
      <c r="AE592" s="210"/>
      <c r="AF592" s="210"/>
      <c r="AG592" s="210" t="s">
        <v>129</v>
      </c>
      <c r="AH592" s="210">
        <v>0</v>
      </c>
      <c r="AI592" s="210"/>
      <c r="AJ592" s="210"/>
      <c r="AK592" s="210"/>
      <c r="AL592" s="210"/>
      <c r="AM592" s="210"/>
      <c r="AN592" s="210"/>
      <c r="AO592" s="210"/>
      <c r="AP592" s="210"/>
      <c r="AQ592" s="210"/>
      <c r="AR592" s="210"/>
      <c r="AS592" s="210"/>
      <c r="AT592" s="210"/>
      <c r="AU592" s="210"/>
      <c r="AV592" s="210"/>
      <c r="AW592" s="210"/>
      <c r="AX592" s="210"/>
      <c r="AY592" s="210"/>
      <c r="AZ592" s="210"/>
      <c r="BA592" s="210"/>
      <c r="BB592" s="210"/>
      <c r="BC592" s="210"/>
      <c r="BD592" s="210"/>
      <c r="BE592" s="210"/>
      <c r="BF592" s="210"/>
      <c r="BG592" s="210"/>
      <c r="BH592" s="210"/>
    </row>
    <row r="593" spans="1:60" outlineLevel="1" x14ac:dyDescent="0.2">
      <c r="A593" s="217"/>
      <c r="B593" s="218"/>
      <c r="C593" s="253" t="s">
        <v>153</v>
      </c>
      <c r="D593" s="222"/>
      <c r="E593" s="223">
        <v>3.3600000000000003</v>
      </c>
      <c r="F593" s="219"/>
      <c r="G593" s="219"/>
      <c r="H593" s="219"/>
      <c r="I593" s="219"/>
      <c r="J593" s="219"/>
      <c r="K593" s="219"/>
      <c r="L593" s="219"/>
      <c r="M593" s="219"/>
      <c r="N593" s="219"/>
      <c r="O593" s="219"/>
      <c r="P593" s="219"/>
      <c r="Q593" s="219"/>
      <c r="R593" s="219"/>
      <c r="S593" s="219"/>
      <c r="T593" s="219"/>
      <c r="U593" s="219"/>
      <c r="V593" s="219"/>
      <c r="W593" s="219"/>
      <c r="X593" s="210"/>
      <c r="Y593" s="210"/>
      <c r="Z593" s="210"/>
      <c r="AA593" s="210"/>
      <c r="AB593" s="210"/>
      <c r="AC593" s="210"/>
      <c r="AD593" s="210"/>
      <c r="AE593" s="210"/>
      <c r="AF593" s="210"/>
      <c r="AG593" s="210" t="s">
        <v>129</v>
      </c>
      <c r="AH593" s="210">
        <v>1</v>
      </c>
      <c r="AI593" s="210"/>
      <c r="AJ593" s="210"/>
      <c r="AK593" s="210"/>
      <c r="AL593" s="210"/>
      <c r="AM593" s="210"/>
      <c r="AN593" s="210"/>
      <c r="AO593" s="210"/>
      <c r="AP593" s="210"/>
      <c r="AQ593" s="210"/>
      <c r="AR593" s="210"/>
      <c r="AS593" s="210"/>
      <c r="AT593" s="210"/>
      <c r="AU593" s="210"/>
      <c r="AV593" s="210"/>
      <c r="AW593" s="210"/>
      <c r="AX593" s="210"/>
      <c r="AY593" s="210"/>
      <c r="AZ593" s="210"/>
      <c r="BA593" s="210"/>
      <c r="BB593" s="210"/>
      <c r="BC593" s="210"/>
      <c r="BD593" s="210"/>
      <c r="BE593" s="210"/>
      <c r="BF593" s="210"/>
      <c r="BG593" s="210"/>
      <c r="BH593" s="210"/>
    </row>
    <row r="594" spans="1:60" outlineLevel="1" x14ac:dyDescent="0.2">
      <c r="A594" s="217"/>
      <c r="B594" s="218"/>
      <c r="C594" s="251" t="s">
        <v>128</v>
      </c>
      <c r="D594" s="220"/>
      <c r="E594" s="221"/>
      <c r="F594" s="219"/>
      <c r="G594" s="219"/>
      <c r="H594" s="219"/>
      <c r="I594" s="219"/>
      <c r="J594" s="219"/>
      <c r="K594" s="219"/>
      <c r="L594" s="219"/>
      <c r="M594" s="219"/>
      <c r="N594" s="219"/>
      <c r="O594" s="219"/>
      <c r="P594" s="219"/>
      <c r="Q594" s="219"/>
      <c r="R594" s="219"/>
      <c r="S594" s="219"/>
      <c r="T594" s="219"/>
      <c r="U594" s="219"/>
      <c r="V594" s="219"/>
      <c r="W594" s="219"/>
      <c r="X594" s="210"/>
      <c r="Y594" s="210"/>
      <c r="Z594" s="210"/>
      <c r="AA594" s="210"/>
      <c r="AB594" s="210"/>
      <c r="AC594" s="210"/>
      <c r="AD594" s="210"/>
      <c r="AE594" s="210"/>
      <c r="AF594" s="210"/>
      <c r="AG594" s="210" t="s">
        <v>129</v>
      </c>
      <c r="AH594" s="210">
        <v>0</v>
      </c>
      <c r="AI594" s="210"/>
      <c r="AJ594" s="210"/>
      <c r="AK594" s="210"/>
      <c r="AL594" s="210"/>
      <c r="AM594" s="210"/>
      <c r="AN594" s="210"/>
      <c r="AO594" s="210"/>
      <c r="AP594" s="210"/>
      <c r="AQ594" s="210"/>
      <c r="AR594" s="210"/>
      <c r="AS594" s="210"/>
      <c r="AT594" s="210"/>
      <c r="AU594" s="210"/>
      <c r="AV594" s="210"/>
      <c r="AW594" s="210"/>
      <c r="AX594" s="210"/>
      <c r="AY594" s="210"/>
      <c r="AZ594" s="210"/>
      <c r="BA594" s="210"/>
      <c r="BB594" s="210"/>
      <c r="BC594" s="210"/>
      <c r="BD594" s="210"/>
      <c r="BE594" s="210"/>
      <c r="BF594" s="210"/>
      <c r="BG594" s="210"/>
      <c r="BH594" s="210"/>
    </row>
    <row r="595" spans="1:60" outlineLevel="1" x14ac:dyDescent="0.2">
      <c r="A595" s="217"/>
      <c r="B595" s="218"/>
      <c r="C595" s="251" t="s">
        <v>284</v>
      </c>
      <c r="D595" s="220"/>
      <c r="E595" s="221"/>
      <c r="F595" s="219"/>
      <c r="G595" s="219"/>
      <c r="H595" s="219"/>
      <c r="I595" s="219"/>
      <c r="J595" s="219"/>
      <c r="K595" s="219"/>
      <c r="L595" s="219"/>
      <c r="M595" s="219"/>
      <c r="N595" s="219"/>
      <c r="O595" s="219"/>
      <c r="P595" s="219"/>
      <c r="Q595" s="219"/>
      <c r="R595" s="219"/>
      <c r="S595" s="219"/>
      <c r="T595" s="219"/>
      <c r="U595" s="219"/>
      <c r="V595" s="219"/>
      <c r="W595" s="219"/>
      <c r="X595" s="210"/>
      <c r="Y595" s="210"/>
      <c r="Z595" s="210"/>
      <c r="AA595" s="210"/>
      <c r="AB595" s="210"/>
      <c r="AC595" s="210"/>
      <c r="AD595" s="210"/>
      <c r="AE595" s="210"/>
      <c r="AF595" s="210"/>
      <c r="AG595" s="210" t="s">
        <v>129</v>
      </c>
      <c r="AH595" s="210">
        <v>0</v>
      </c>
      <c r="AI595" s="210"/>
      <c r="AJ595" s="210"/>
      <c r="AK595" s="210"/>
      <c r="AL595" s="210"/>
      <c r="AM595" s="210"/>
      <c r="AN595" s="210"/>
      <c r="AO595" s="210"/>
      <c r="AP595" s="210"/>
      <c r="AQ595" s="210"/>
      <c r="AR595" s="210"/>
      <c r="AS595" s="210"/>
      <c r="AT595" s="210"/>
      <c r="AU595" s="210"/>
      <c r="AV595" s="210"/>
      <c r="AW595" s="210"/>
      <c r="AX595" s="210"/>
      <c r="AY595" s="210"/>
      <c r="AZ595" s="210"/>
      <c r="BA595" s="210"/>
      <c r="BB595" s="210"/>
      <c r="BC595" s="210"/>
      <c r="BD595" s="210"/>
      <c r="BE595" s="210"/>
      <c r="BF595" s="210"/>
      <c r="BG595" s="210"/>
      <c r="BH595" s="210"/>
    </row>
    <row r="596" spans="1:60" outlineLevel="1" x14ac:dyDescent="0.2">
      <c r="A596" s="217"/>
      <c r="B596" s="218"/>
      <c r="C596" s="251" t="s">
        <v>504</v>
      </c>
      <c r="D596" s="220"/>
      <c r="E596" s="221">
        <v>8.6020000000000003</v>
      </c>
      <c r="F596" s="219"/>
      <c r="G596" s="219"/>
      <c r="H596" s="219"/>
      <c r="I596" s="219"/>
      <c r="J596" s="219"/>
      <c r="K596" s="219"/>
      <c r="L596" s="219"/>
      <c r="M596" s="219"/>
      <c r="N596" s="219"/>
      <c r="O596" s="219"/>
      <c r="P596" s="219"/>
      <c r="Q596" s="219"/>
      <c r="R596" s="219"/>
      <c r="S596" s="219"/>
      <c r="T596" s="219"/>
      <c r="U596" s="219"/>
      <c r="V596" s="219"/>
      <c r="W596" s="219"/>
      <c r="X596" s="210"/>
      <c r="Y596" s="210"/>
      <c r="Z596" s="210"/>
      <c r="AA596" s="210"/>
      <c r="AB596" s="210"/>
      <c r="AC596" s="210"/>
      <c r="AD596" s="210"/>
      <c r="AE596" s="210"/>
      <c r="AF596" s="210"/>
      <c r="AG596" s="210" t="s">
        <v>129</v>
      </c>
      <c r="AH596" s="210">
        <v>0</v>
      </c>
      <c r="AI596" s="210"/>
      <c r="AJ596" s="210"/>
      <c r="AK596" s="210"/>
      <c r="AL596" s="210"/>
      <c r="AM596" s="210"/>
      <c r="AN596" s="210"/>
      <c r="AO596" s="210"/>
      <c r="AP596" s="210"/>
      <c r="AQ596" s="210"/>
      <c r="AR596" s="210"/>
      <c r="AS596" s="210"/>
      <c r="AT596" s="210"/>
      <c r="AU596" s="210"/>
      <c r="AV596" s="210"/>
      <c r="AW596" s="210"/>
      <c r="AX596" s="210"/>
      <c r="AY596" s="210"/>
      <c r="AZ596" s="210"/>
      <c r="BA596" s="210"/>
      <c r="BB596" s="210"/>
      <c r="BC596" s="210"/>
      <c r="BD596" s="210"/>
      <c r="BE596" s="210"/>
      <c r="BF596" s="210"/>
      <c r="BG596" s="210"/>
      <c r="BH596" s="210"/>
    </row>
    <row r="597" spans="1:60" outlineLevel="1" x14ac:dyDescent="0.2">
      <c r="A597" s="217"/>
      <c r="B597" s="218"/>
      <c r="C597" s="251" t="s">
        <v>505</v>
      </c>
      <c r="D597" s="220"/>
      <c r="E597" s="221">
        <v>9.7750000000000004</v>
      </c>
      <c r="F597" s="219"/>
      <c r="G597" s="219"/>
      <c r="H597" s="219"/>
      <c r="I597" s="219"/>
      <c r="J597" s="219"/>
      <c r="K597" s="219"/>
      <c r="L597" s="219"/>
      <c r="M597" s="219"/>
      <c r="N597" s="219"/>
      <c r="O597" s="219"/>
      <c r="P597" s="219"/>
      <c r="Q597" s="219"/>
      <c r="R597" s="219"/>
      <c r="S597" s="219"/>
      <c r="T597" s="219"/>
      <c r="U597" s="219"/>
      <c r="V597" s="219"/>
      <c r="W597" s="219"/>
      <c r="X597" s="210"/>
      <c r="Y597" s="210"/>
      <c r="Z597" s="210"/>
      <c r="AA597" s="210"/>
      <c r="AB597" s="210"/>
      <c r="AC597" s="210"/>
      <c r="AD597" s="210"/>
      <c r="AE597" s="210"/>
      <c r="AF597" s="210"/>
      <c r="AG597" s="210" t="s">
        <v>129</v>
      </c>
      <c r="AH597" s="210">
        <v>0</v>
      </c>
      <c r="AI597" s="210"/>
      <c r="AJ597" s="210"/>
      <c r="AK597" s="210"/>
      <c r="AL597" s="210"/>
      <c r="AM597" s="210"/>
      <c r="AN597" s="210"/>
      <c r="AO597" s="210"/>
      <c r="AP597" s="210"/>
      <c r="AQ597" s="210"/>
      <c r="AR597" s="210"/>
      <c r="AS597" s="210"/>
      <c r="AT597" s="210"/>
      <c r="AU597" s="210"/>
      <c r="AV597" s="210"/>
      <c r="AW597" s="210"/>
      <c r="AX597" s="210"/>
      <c r="AY597" s="210"/>
      <c r="AZ597" s="210"/>
      <c r="BA597" s="210"/>
      <c r="BB597" s="210"/>
      <c r="BC597" s="210"/>
      <c r="BD597" s="210"/>
      <c r="BE597" s="210"/>
      <c r="BF597" s="210"/>
      <c r="BG597" s="210"/>
      <c r="BH597" s="210"/>
    </row>
    <row r="598" spans="1:60" outlineLevel="1" x14ac:dyDescent="0.2">
      <c r="A598" s="217"/>
      <c r="B598" s="218"/>
      <c r="C598" s="251" t="s">
        <v>506</v>
      </c>
      <c r="D598" s="220"/>
      <c r="E598" s="221">
        <v>17.595000000000002</v>
      </c>
      <c r="F598" s="219"/>
      <c r="G598" s="219"/>
      <c r="H598" s="219"/>
      <c r="I598" s="219"/>
      <c r="J598" s="219"/>
      <c r="K598" s="219"/>
      <c r="L598" s="219"/>
      <c r="M598" s="219"/>
      <c r="N598" s="219"/>
      <c r="O598" s="219"/>
      <c r="P598" s="219"/>
      <c r="Q598" s="219"/>
      <c r="R598" s="219"/>
      <c r="S598" s="219"/>
      <c r="T598" s="219"/>
      <c r="U598" s="219"/>
      <c r="V598" s="219"/>
      <c r="W598" s="219"/>
      <c r="X598" s="210"/>
      <c r="Y598" s="210"/>
      <c r="Z598" s="210"/>
      <c r="AA598" s="210"/>
      <c r="AB598" s="210"/>
      <c r="AC598" s="210"/>
      <c r="AD598" s="210"/>
      <c r="AE598" s="210"/>
      <c r="AF598" s="210"/>
      <c r="AG598" s="210" t="s">
        <v>129</v>
      </c>
      <c r="AH598" s="210">
        <v>0</v>
      </c>
      <c r="AI598" s="210"/>
      <c r="AJ598" s="210"/>
      <c r="AK598" s="210"/>
      <c r="AL598" s="210"/>
      <c r="AM598" s="210"/>
      <c r="AN598" s="210"/>
      <c r="AO598" s="210"/>
      <c r="AP598" s="210"/>
      <c r="AQ598" s="210"/>
      <c r="AR598" s="210"/>
      <c r="AS598" s="210"/>
      <c r="AT598" s="210"/>
      <c r="AU598" s="210"/>
      <c r="AV598" s="210"/>
      <c r="AW598" s="210"/>
      <c r="AX598" s="210"/>
      <c r="AY598" s="210"/>
      <c r="AZ598" s="210"/>
      <c r="BA598" s="210"/>
      <c r="BB598" s="210"/>
      <c r="BC598" s="210"/>
      <c r="BD598" s="210"/>
      <c r="BE598" s="210"/>
      <c r="BF598" s="210"/>
      <c r="BG598" s="210"/>
      <c r="BH598" s="210"/>
    </row>
    <row r="599" spans="1:60" outlineLevel="1" x14ac:dyDescent="0.2">
      <c r="A599" s="217"/>
      <c r="B599" s="218"/>
      <c r="C599" s="253" t="s">
        <v>153</v>
      </c>
      <c r="D599" s="222"/>
      <c r="E599" s="223">
        <v>35.972000000000001</v>
      </c>
      <c r="F599" s="219"/>
      <c r="G599" s="219"/>
      <c r="H599" s="219"/>
      <c r="I599" s="219"/>
      <c r="J599" s="219"/>
      <c r="K599" s="219"/>
      <c r="L599" s="219"/>
      <c r="M599" s="219"/>
      <c r="N599" s="219"/>
      <c r="O599" s="219"/>
      <c r="P599" s="219"/>
      <c r="Q599" s="219"/>
      <c r="R599" s="219"/>
      <c r="S599" s="219"/>
      <c r="T599" s="219"/>
      <c r="U599" s="219"/>
      <c r="V599" s="219"/>
      <c r="W599" s="219"/>
      <c r="X599" s="210"/>
      <c r="Y599" s="210"/>
      <c r="Z599" s="210"/>
      <c r="AA599" s="210"/>
      <c r="AB599" s="210"/>
      <c r="AC599" s="210"/>
      <c r="AD599" s="210"/>
      <c r="AE599" s="210"/>
      <c r="AF599" s="210"/>
      <c r="AG599" s="210" t="s">
        <v>129</v>
      </c>
      <c r="AH599" s="210">
        <v>1</v>
      </c>
      <c r="AI599" s="210"/>
      <c r="AJ599" s="210"/>
      <c r="AK599" s="210"/>
      <c r="AL599" s="210"/>
      <c r="AM599" s="210"/>
      <c r="AN599" s="210"/>
      <c r="AO599" s="210"/>
      <c r="AP599" s="210"/>
      <c r="AQ599" s="210"/>
      <c r="AR599" s="210"/>
      <c r="AS599" s="210"/>
      <c r="AT599" s="210"/>
      <c r="AU599" s="210"/>
      <c r="AV599" s="210"/>
      <c r="AW599" s="210"/>
      <c r="AX599" s="210"/>
      <c r="AY599" s="210"/>
      <c r="AZ599" s="210"/>
      <c r="BA599" s="210"/>
      <c r="BB599" s="210"/>
      <c r="BC599" s="210"/>
      <c r="BD599" s="210"/>
      <c r="BE599" s="210"/>
      <c r="BF599" s="210"/>
      <c r="BG599" s="210"/>
      <c r="BH599" s="210"/>
    </row>
    <row r="600" spans="1:60" outlineLevel="1" x14ac:dyDescent="0.2">
      <c r="A600" s="217"/>
      <c r="B600" s="218"/>
      <c r="C600" s="252"/>
      <c r="D600" s="243"/>
      <c r="E600" s="243"/>
      <c r="F600" s="243"/>
      <c r="G600" s="243"/>
      <c r="H600" s="219"/>
      <c r="I600" s="219"/>
      <c r="J600" s="219"/>
      <c r="K600" s="219"/>
      <c r="L600" s="219"/>
      <c r="M600" s="219"/>
      <c r="N600" s="219"/>
      <c r="O600" s="219"/>
      <c r="P600" s="219"/>
      <c r="Q600" s="219"/>
      <c r="R600" s="219"/>
      <c r="S600" s="219"/>
      <c r="T600" s="219"/>
      <c r="U600" s="219"/>
      <c r="V600" s="219"/>
      <c r="W600" s="219"/>
      <c r="X600" s="210"/>
      <c r="Y600" s="210"/>
      <c r="Z600" s="210"/>
      <c r="AA600" s="210"/>
      <c r="AB600" s="210"/>
      <c r="AC600" s="210"/>
      <c r="AD600" s="210"/>
      <c r="AE600" s="210"/>
      <c r="AF600" s="210"/>
      <c r="AG600" s="210" t="s">
        <v>133</v>
      </c>
      <c r="AH600" s="210"/>
      <c r="AI600" s="210"/>
      <c r="AJ600" s="210"/>
      <c r="AK600" s="210"/>
      <c r="AL600" s="210"/>
      <c r="AM600" s="210"/>
      <c r="AN600" s="210"/>
      <c r="AO600" s="210"/>
      <c r="AP600" s="210"/>
      <c r="AQ600" s="210"/>
      <c r="AR600" s="210"/>
      <c r="AS600" s="210"/>
      <c r="AT600" s="210"/>
      <c r="AU600" s="210"/>
      <c r="AV600" s="210"/>
      <c r="AW600" s="210"/>
      <c r="AX600" s="210"/>
      <c r="AY600" s="210"/>
      <c r="AZ600" s="210"/>
      <c r="BA600" s="210"/>
      <c r="BB600" s="210"/>
      <c r="BC600" s="210"/>
      <c r="BD600" s="210"/>
      <c r="BE600" s="210"/>
      <c r="BF600" s="210"/>
      <c r="BG600" s="210"/>
      <c r="BH600" s="210"/>
    </row>
    <row r="601" spans="1:60" x14ac:dyDescent="0.2">
      <c r="A601" s="5"/>
      <c r="B601" s="6"/>
      <c r="C601" s="258"/>
      <c r="D601" s="8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AE601">
        <v>15</v>
      </c>
      <c r="AF601">
        <v>21</v>
      </c>
    </row>
    <row r="602" spans="1:60" x14ac:dyDescent="0.2">
      <c r="A602" s="213"/>
      <c r="B602" s="214" t="s">
        <v>29</v>
      </c>
      <c r="C602" s="259"/>
      <c r="D602" s="215"/>
      <c r="E602" s="216"/>
      <c r="F602" s="216"/>
      <c r="G602" s="247">
        <f>G8+G120+G139+G188+G195+G201+G225+G254+G260+G272+G279+G286+G415+G442+G462+G526+G542</f>
        <v>0</v>
      </c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AE602">
        <f>SUMIF(L7:L600,AE601,G7:G600)</f>
        <v>0</v>
      </c>
      <c r="AF602">
        <f>SUMIF(L7:L600,AF601,G7:G600)</f>
        <v>0</v>
      </c>
      <c r="AG602" t="s">
        <v>510</v>
      </c>
    </row>
    <row r="603" spans="1:60" x14ac:dyDescent="0.2">
      <c r="C603" s="260"/>
      <c r="D603" s="194"/>
      <c r="AG603" t="s">
        <v>516</v>
      </c>
    </row>
    <row r="604" spans="1:60" x14ac:dyDescent="0.2">
      <c r="D604" s="194"/>
    </row>
    <row r="605" spans="1:60" x14ac:dyDescent="0.2">
      <c r="D605" s="194"/>
    </row>
    <row r="606" spans="1:60" x14ac:dyDescent="0.2">
      <c r="D606" s="194"/>
    </row>
    <row r="607" spans="1:60" x14ac:dyDescent="0.2">
      <c r="D607" s="194"/>
    </row>
    <row r="608" spans="1:60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oFUm8hvOfNOpMnNeayGfFXPXZvr4JsIhC7n2JszapgIGAqu/goH1aJOtFGmCtBT6vvTea/carGMCpOecZ3mUbg==" saltValue="OWtI1o4mjsQCcRw6m2HUiA==" spinCount="100000" sheet="1"/>
  <mergeCells count="176">
    <mergeCell ref="C574:G574"/>
    <mergeCell ref="C600:G600"/>
    <mergeCell ref="C535:G535"/>
    <mergeCell ref="C537:G537"/>
    <mergeCell ref="C541:G541"/>
    <mergeCell ref="C544:G544"/>
    <mergeCell ref="C545:G545"/>
    <mergeCell ref="C572:G572"/>
    <mergeCell ref="C525:G525"/>
    <mergeCell ref="C528:G528"/>
    <mergeCell ref="C529:G529"/>
    <mergeCell ref="C530:G530"/>
    <mergeCell ref="C531:G531"/>
    <mergeCell ref="C532:G532"/>
    <mergeCell ref="C513:G513"/>
    <mergeCell ref="C514:G514"/>
    <mergeCell ref="C515:G515"/>
    <mergeCell ref="C516:G516"/>
    <mergeCell ref="C519:G519"/>
    <mergeCell ref="C521:G521"/>
    <mergeCell ref="C500:G500"/>
    <mergeCell ref="C504:G504"/>
    <mergeCell ref="C506:G506"/>
    <mergeCell ref="C507:G507"/>
    <mergeCell ref="C509:G509"/>
    <mergeCell ref="C511:G511"/>
    <mergeCell ref="C490:G490"/>
    <mergeCell ref="C492:G492"/>
    <mergeCell ref="C494:G494"/>
    <mergeCell ref="C495:G495"/>
    <mergeCell ref="C496:G496"/>
    <mergeCell ref="C497:G497"/>
    <mergeCell ref="C480:G480"/>
    <mergeCell ref="C481:G481"/>
    <mergeCell ref="C482:G482"/>
    <mergeCell ref="C485:G485"/>
    <mergeCell ref="C487:G487"/>
    <mergeCell ref="C488:G488"/>
    <mergeCell ref="C473:G473"/>
    <mergeCell ref="C475:G475"/>
    <mergeCell ref="C476:G476"/>
    <mergeCell ref="C477:G477"/>
    <mergeCell ref="C478:G478"/>
    <mergeCell ref="C479:G479"/>
    <mergeCell ref="C465:G465"/>
    <mergeCell ref="C466:G466"/>
    <mergeCell ref="C467:G467"/>
    <mergeCell ref="C468:G468"/>
    <mergeCell ref="C469:G469"/>
    <mergeCell ref="C471:G471"/>
    <mergeCell ref="C447:G447"/>
    <mergeCell ref="C451:G451"/>
    <mergeCell ref="C455:G455"/>
    <mergeCell ref="C457:G457"/>
    <mergeCell ref="C461:G461"/>
    <mergeCell ref="C464:G464"/>
    <mergeCell ref="C427:G427"/>
    <mergeCell ref="C431:G431"/>
    <mergeCell ref="C435:G435"/>
    <mergeCell ref="C437:G437"/>
    <mergeCell ref="C441:G441"/>
    <mergeCell ref="C444:G444"/>
    <mergeCell ref="C403:G403"/>
    <mergeCell ref="C408:G408"/>
    <mergeCell ref="C410:G410"/>
    <mergeCell ref="C414:G414"/>
    <mergeCell ref="C419:G419"/>
    <mergeCell ref="C423:G423"/>
    <mergeCell ref="C380:G380"/>
    <mergeCell ref="C382:G382"/>
    <mergeCell ref="C383:G383"/>
    <mergeCell ref="C395:G395"/>
    <mergeCell ref="C398:G398"/>
    <mergeCell ref="C400:G400"/>
    <mergeCell ref="C365:G365"/>
    <mergeCell ref="C366:G366"/>
    <mergeCell ref="C367:G367"/>
    <mergeCell ref="C373:G373"/>
    <mergeCell ref="C375:G375"/>
    <mergeCell ref="C376:G376"/>
    <mergeCell ref="C323:G323"/>
    <mergeCell ref="C326:G326"/>
    <mergeCell ref="C330:G330"/>
    <mergeCell ref="C346:G346"/>
    <mergeCell ref="C358:G358"/>
    <mergeCell ref="C363:G363"/>
    <mergeCell ref="C290:G290"/>
    <mergeCell ref="C294:G294"/>
    <mergeCell ref="C299:G299"/>
    <mergeCell ref="C305:G305"/>
    <mergeCell ref="C312:G312"/>
    <mergeCell ref="C318:G318"/>
    <mergeCell ref="C265:G265"/>
    <mergeCell ref="C271:G271"/>
    <mergeCell ref="C275:G275"/>
    <mergeCell ref="C278:G278"/>
    <mergeCell ref="C281:G281"/>
    <mergeCell ref="C285:G285"/>
    <mergeCell ref="C239:G239"/>
    <mergeCell ref="C243:G243"/>
    <mergeCell ref="C248:G248"/>
    <mergeCell ref="C253:G253"/>
    <mergeCell ref="C256:G256"/>
    <mergeCell ref="C259:G259"/>
    <mergeCell ref="C219:G219"/>
    <mergeCell ref="C224:G224"/>
    <mergeCell ref="C227:G227"/>
    <mergeCell ref="C231:G231"/>
    <mergeCell ref="C233:G233"/>
    <mergeCell ref="C237:G237"/>
    <mergeCell ref="C194:G194"/>
    <mergeCell ref="C200:G200"/>
    <mergeCell ref="C203:G203"/>
    <mergeCell ref="C209:G209"/>
    <mergeCell ref="C211:G211"/>
    <mergeCell ref="C217:G217"/>
    <mergeCell ref="C179:G179"/>
    <mergeCell ref="C182:G182"/>
    <mergeCell ref="C184:G184"/>
    <mergeCell ref="C185:G185"/>
    <mergeCell ref="C187:G187"/>
    <mergeCell ref="C190:G190"/>
    <mergeCell ref="C167:G167"/>
    <mergeCell ref="C172:G172"/>
    <mergeCell ref="C174:G174"/>
    <mergeCell ref="C176:G176"/>
    <mergeCell ref="C177:G177"/>
    <mergeCell ref="C178:G178"/>
    <mergeCell ref="C150:G150"/>
    <mergeCell ref="C152:G152"/>
    <mergeCell ref="C154:G154"/>
    <mergeCell ref="C159:G159"/>
    <mergeCell ref="C161:G161"/>
    <mergeCell ref="C162:G162"/>
    <mergeCell ref="C138:G138"/>
    <mergeCell ref="C141:G141"/>
    <mergeCell ref="C145:G145"/>
    <mergeCell ref="C147:G147"/>
    <mergeCell ref="C148:G148"/>
    <mergeCell ref="C149:G149"/>
    <mergeCell ref="C122:G122"/>
    <mergeCell ref="C128:G128"/>
    <mergeCell ref="C130:G130"/>
    <mergeCell ref="C134:G134"/>
    <mergeCell ref="C136:G136"/>
    <mergeCell ref="C137:G137"/>
    <mergeCell ref="C95:G95"/>
    <mergeCell ref="C96:G96"/>
    <mergeCell ref="C100:G100"/>
    <mergeCell ref="C102:G102"/>
    <mergeCell ref="C108:G108"/>
    <mergeCell ref="C119:G119"/>
    <mergeCell ref="C59:G59"/>
    <mergeCell ref="C69:G69"/>
    <mergeCell ref="C75:G75"/>
    <mergeCell ref="C77:G77"/>
    <mergeCell ref="C87:G87"/>
    <mergeCell ref="C93:G93"/>
    <mergeCell ref="C35:G35"/>
    <mergeCell ref="C36:G36"/>
    <mergeCell ref="C38:G38"/>
    <mergeCell ref="C50:G50"/>
    <mergeCell ref="C52:G52"/>
    <mergeCell ref="C57:G57"/>
    <mergeCell ref="C17:G17"/>
    <mergeCell ref="C22:G22"/>
    <mergeCell ref="C24:G24"/>
    <mergeCell ref="C25:G25"/>
    <mergeCell ref="C27:G27"/>
    <mergeCell ref="C33:G33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03 01 Pol'!Názvy_tisku</vt:lpstr>
      <vt:lpstr>oadresa</vt:lpstr>
      <vt:lpstr>Stavba!Objednatel</vt:lpstr>
      <vt:lpstr>Stavba!Objekt</vt:lpstr>
      <vt:lpstr>'SO 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Katka</cp:lastModifiedBy>
  <cp:lastPrinted>2014-02-28T09:52:57Z</cp:lastPrinted>
  <dcterms:created xsi:type="dcterms:W3CDTF">2009-04-08T07:15:50Z</dcterms:created>
  <dcterms:modified xsi:type="dcterms:W3CDTF">2019-04-24T14:35:42Z</dcterms:modified>
</cp:coreProperties>
</file>