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835" activeTab="0"/>
  </bookViews>
  <sheets>
    <sheet name="ZZSSK BEN" sheetId="6" r:id="rId1"/>
  </sheets>
  <definedNames>
    <definedName name="_xlnm.Print_Area" localSheetId="0">'ZZSSK BEN'!$A$1:$K$107</definedName>
  </definedNames>
  <calcPr calcId="152511"/>
</workbook>
</file>

<file path=xl/sharedStrings.xml><?xml version="1.0" encoding="utf-8"?>
<sst xmlns="http://schemas.openxmlformats.org/spreadsheetml/2006/main" count="117" uniqueCount="60">
  <si>
    <t>Cena</t>
  </si>
  <si>
    <t>text</t>
  </si>
  <si>
    <t>MEZISOUČET</t>
  </si>
  <si>
    <t>PRÁCE</t>
  </si>
  <si>
    <t>m.j.</t>
  </si>
  <si>
    <t xml:space="preserve">   MATERIÁL</t>
  </si>
  <si>
    <t>kpl</t>
  </si>
  <si>
    <t xml:space="preserve">         VÝMĚRA CELÉ FASÁDY</t>
  </si>
  <si>
    <t xml:space="preserve">Sleva </t>
  </si>
  <si>
    <t>ks</t>
  </si>
  <si>
    <t>m</t>
  </si>
  <si>
    <r>
      <t>m</t>
    </r>
    <r>
      <rPr>
        <vertAlign val="superscript"/>
        <sz val="10"/>
        <color indexed="45"/>
        <rFont val="Arial"/>
        <family val="2"/>
      </rPr>
      <t>2</t>
    </r>
  </si>
  <si>
    <t>PROJEKČNÍ A INŽENÝRSKÉ ČINNOSTI</t>
  </si>
  <si>
    <t xml:space="preserve">ROZPOČET NA: </t>
  </si>
  <si>
    <t>Pozn:</t>
  </si>
  <si>
    <t>Nabídka je platná …. měsíců</t>
  </si>
  <si>
    <t>EASYCPM s.r.o.</t>
  </si>
  <si>
    <t>Zdravotnická záchranná služba Středočeského kraje, příspěvková organizace - Vančurova 1544, 272 01 Kladno, tel.:312 256 601, fax.: 312 256 610, email: info@zachranka.cz, IČO: 75030926</t>
  </si>
  <si>
    <t>Celkem bez DPH 21%</t>
  </si>
  <si>
    <t>DPH 21%</t>
  </si>
  <si>
    <t>CELKEM S DPH 21%</t>
  </si>
  <si>
    <t xml:space="preserve">Zpracoval: </t>
  </si>
  <si>
    <t>V ……………... dne __ : __ : 2019.</t>
  </si>
  <si>
    <t>2. PROJEKČNÍ A INŽENÝRSKÉ ČINNOSTI</t>
  </si>
  <si>
    <t xml:space="preserve">   cena za položku</t>
  </si>
  <si>
    <t xml:space="preserve">                                          Výjezdová základna ZZS SČK BENEŠOV</t>
  </si>
  <si>
    <t>ODVODŇOVACÍ ŽLABY</t>
  </si>
  <si>
    <t xml:space="preserve">                                                               Máchova 400, 256 01 Benešov</t>
  </si>
  <si>
    <t>1. NAPOJENÍ PŮVODNÍCH ŽLABŮ A PROVEDENÍ NOVÉHO ŽLABU</t>
  </si>
  <si>
    <t xml:space="preserve">ODVODŇOVACÍ ŽLABY </t>
  </si>
  <si>
    <t>Odstranění podkladu pl do 50 m2 z kameniva těženého tl 100 mm</t>
  </si>
  <si>
    <t>Kladení zámkové dlažby pozemních komunikací tl 80 mm skupiny C pl do 50 m2</t>
  </si>
  <si>
    <t>Osazení odvodňovacího polymerbetonového žlabu s krycím roštem šířky do 200 mm</t>
  </si>
  <si>
    <t>Polymerbetonoví žlab MEA bez spádu 1000x150</t>
  </si>
  <si>
    <t>Rošt pro zatížení D400 Kn, litina 500mm</t>
  </si>
  <si>
    <t>Odvoz suti na skládku a vybouraných hmot nebo meziskládku do 1 km se složením</t>
  </si>
  <si>
    <t>Příplatek k odvozu suti a vybouraných hmot na skládku ZKD 1 km přes 1 km</t>
  </si>
  <si>
    <t>Poplatek za uložení stavebního směsného odpadu na skládce (skládkovné)</t>
  </si>
  <si>
    <t>Rozebrání dlažeb ručně z dlaždic zámkových do písku spáry nezalité</t>
  </si>
  <si>
    <t xml:space="preserve">Řezání zámkové dlažby </t>
  </si>
  <si>
    <r>
      <t>m</t>
    </r>
    <r>
      <rPr>
        <vertAlign val="superscript"/>
        <sz val="8"/>
        <rFont val="Arial"/>
        <family val="2"/>
      </rPr>
      <t>2</t>
    </r>
  </si>
  <si>
    <t>t</t>
  </si>
  <si>
    <t>02 - Nový žlab napojen od přístřešku</t>
  </si>
  <si>
    <t>01 - Napojení stávajcích žlabů, 3ks</t>
  </si>
  <si>
    <t>Odpadní trouby Pz kruhové D 150 mm</t>
  </si>
  <si>
    <t>Montáž Pz zděře kruhové</t>
  </si>
  <si>
    <t>Montáž Pz kolena kruhová D 150 mm</t>
  </si>
  <si>
    <t>svodové roury kruhové falcované 150 pozink</t>
  </si>
  <si>
    <t>objímka svodu trn 140 mm 150 pozink</t>
  </si>
  <si>
    <t>koleno 72° dle DIN 18461 150 pozink</t>
  </si>
  <si>
    <t>výtokové koleno 72° 150 pozink</t>
  </si>
  <si>
    <t>Montáž Pz kolena výtok kruhová D 150 mm</t>
  </si>
  <si>
    <t>03 - Vyrovnaní prochloubení v zamkové dlažby</t>
  </si>
  <si>
    <t>Podklad nebo podsyp ze štěrkopísku ŠP tl 100 mm</t>
  </si>
  <si>
    <t>04 - Zakracení zamkové dlažby</t>
  </si>
  <si>
    <t>Řezání zámkové dlažby 1cm</t>
  </si>
  <si>
    <t>Ostatní pomocný materiál</t>
  </si>
  <si>
    <t>Přesun hmot + doprava</t>
  </si>
  <si>
    <t>OSTATNÍ</t>
  </si>
  <si>
    <t xml:space="preserve">REKAPITULACE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</si>
</sst>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dd/mm/yy;@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theme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sz val="10"/>
      <color theme="5" tint="0.7999799847602844"/>
      <name val="Arial"/>
      <family val="2"/>
    </font>
    <font>
      <sz val="8"/>
      <color theme="5" tint="0.7999799847602844"/>
      <name val="Arial"/>
      <family val="2"/>
    </font>
    <font>
      <vertAlign val="superscript"/>
      <sz val="10"/>
      <color indexed="45"/>
      <name val="Arial"/>
      <family val="2"/>
    </font>
    <font>
      <sz val="6"/>
      <color theme="0" tint="-0.3499799966812134"/>
      <name val="Arial"/>
      <family val="2"/>
    </font>
    <font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i/>
      <u val="single"/>
      <sz val="20"/>
      <name val="Arial"/>
      <family val="2"/>
    </font>
    <font>
      <u val="single"/>
      <sz val="11"/>
      <color theme="10"/>
      <name val="Calibri"/>
      <family val="2"/>
    </font>
    <font>
      <b/>
      <sz val="26"/>
      <name val="Arial"/>
      <family val="2"/>
    </font>
    <font>
      <sz val="8"/>
      <color rgb="FF0070C0"/>
      <name val="Arial"/>
      <family val="2"/>
    </font>
    <font>
      <sz val="7"/>
      <color rgb="FF0070C0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medium"/>
      <right style="hair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hair">
        <color indexed="8"/>
      </bottom>
    </border>
    <border>
      <left style="hair"/>
      <right style="medium"/>
      <top style="thin"/>
      <bottom style="thin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medium"/>
      <right/>
      <top style="medium"/>
      <bottom/>
    </border>
    <border>
      <left style="medium"/>
      <right/>
      <top style="medium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>
      <alignment/>
      <protection locked="0"/>
    </xf>
    <xf numFmtId="0" fontId="32" fillId="0" borderId="0">
      <alignment/>
      <protection/>
    </xf>
  </cellStyleXfs>
  <cellXfs count="286">
    <xf numFmtId="0" fontId="0" fillId="0" borderId="0" xfId="0"/>
    <xf numFmtId="0" fontId="2" fillId="0" borderId="1" xfId="24" applyFont="1" applyFill="1" applyBorder="1" applyAlignment="1">
      <alignment wrapText="1"/>
      <protection/>
    </xf>
    <xf numFmtId="164" fontId="2" fillId="0" borderId="0" xfId="0" applyNumberFormat="1" applyFont="1"/>
    <xf numFmtId="4" fontId="2" fillId="0" borderId="0" xfId="0" applyNumberFormat="1" applyFont="1"/>
    <xf numFmtId="49" fontId="2" fillId="0" borderId="0" xfId="0" applyNumberFormat="1" applyFont="1" applyAlignment="1">
      <alignment horizontal="center"/>
    </xf>
    <xf numFmtId="44" fontId="2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44" fontId="3" fillId="0" borderId="2" xfId="0" applyNumberFormat="1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/>
    <xf numFmtId="4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/>
    <xf numFmtId="44" fontId="2" fillId="0" borderId="4" xfId="0" applyNumberFormat="1" applyFont="1" applyBorder="1"/>
    <xf numFmtId="0" fontId="3" fillId="0" borderId="0" xfId="0" applyFont="1" applyBorder="1" applyAlignment="1">
      <alignment horizontal="left"/>
    </xf>
    <xf numFmtId="49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/>
    <xf numFmtId="44" fontId="2" fillId="0" borderId="4" xfId="0" applyNumberFormat="1" applyFont="1" applyFill="1" applyBorder="1"/>
    <xf numFmtId="164" fontId="2" fillId="0" borderId="5" xfId="0" applyNumberFormat="1" applyFont="1" applyBorder="1"/>
    <xf numFmtId="164" fontId="8" fillId="0" borderId="0" xfId="0" applyNumberFormat="1" applyFont="1" applyBorder="1" applyAlignment="1">
      <alignment horizontal="left"/>
    </xf>
    <xf numFmtId="44" fontId="3" fillId="0" borderId="0" xfId="0" applyNumberFormat="1" applyFont="1" applyBorder="1" applyAlignment="1">
      <alignment horizontal="center"/>
    </xf>
    <xf numFmtId="44" fontId="3" fillId="0" borderId="4" xfId="0" applyNumberFormat="1" applyFont="1" applyBorder="1" applyAlignment="1">
      <alignment horizontal="center"/>
    </xf>
    <xf numFmtId="44" fontId="8" fillId="0" borderId="0" xfId="0" applyNumberFormat="1" applyFont="1" applyBorder="1" applyAlignment="1">
      <alignment horizontal="justify" vertical="top"/>
    </xf>
    <xf numFmtId="44" fontId="8" fillId="0" borderId="4" xfId="0" applyNumberFormat="1" applyFont="1" applyBorder="1" applyAlignment="1">
      <alignment horizontal="justify" vertical="top"/>
    </xf>
    <xf numFmtId="164" fontId="8" fillId="0" borderId="0" xfId="0" applyNumberFormat="1" applyFont="1" applyBorder="1" applyAlignment="1">
      <alignment horizontal="justify" vertical="top"/>
    </xf>
    <xf numFmtId="164" fontId="8" fillId="0" borderId="0" xfId="0" applyNumberFormat="1" applyFont="1" applyAlignment="1">
      <alignment horizontal="justify" vertical="top"/>
    </xf>
    <xf numFmtId="164" fontId="10" fillId="2" borderId="5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justify" vertical="top"/>
    </xf>
    <xf numFmtId="49" fontId="8" fillId="0" borderId="0" xfId="0" applyNumberFormat="1" applyFont="1" applyBorder="1" applyAlignment="1">
      <alignment horizontal="justify" vertical="top"/>
    </xf>
    <xf numFmtId="0" fontId="11" fillId="0" borderId="0" xfId="0" applyFont="1" applyBorder="1"/>
    <xf numFmtId="4" fontId="11" fillId="0" borderId="0" xfId="0" applyNumberFormat="1" applyFont="1" applyFill="1" applyBorder="1"/>
    <xf numFmtId="4" fontId="12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center"/>
    </xf>
    <xf numFmtId="44" fontId="12" fillId="0" borderId="0" xfId="0" applyNumberFormat="1" applyFont="1" applyFill="1" applyBorder="1"/>
    <xf numFmtId="0" fontId="2" fillId="0" borderId="6" xfId="0" applyFont="1" applyBorder="1"/>
    <xf numFmtId="4" fontId="2" fillId="0" borderId="7" xfId="0" applyNumberFormat="1" applyFont="1" applyFill="1" applyBorder="1"/>
    <xf numFmtId="49" fontId="2" fillId="0" borderId="7" xfId="0" applyNumberFormat="1" applyFont="1" applyFill="1" applyBorder="1" applyAlignment="1">
      <alignment horizontal="center"/>
    </xf>
    <xf numFmtId="44" fontId="2" fillId="0" borderId="7" xfId="0" applyNumberFormat="1" applyFont="1" applyFill="1" applyBorder="1"/>
    <xf numFmtId="44" fontId="2" fillId="0" borderId="8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164" fontId="13" fillId="0" borderId="0" xfId="0" applyNumberFormat="1" applyFont="1" applyFill="1" applyBorder="1" applyAlignment="1">
      <alignment horizontal="center"/>
    </xf>
    <xf numFmtId="164" fontId="2" fillId="0" borderId="9" xfId="0" applyNumberFormat="1" applyFont="1" applyFill="1" applyBorder="1"/>
    <xf numFmtId="4" fontId="2" fillId="0" borderId="9" xfId="0" applyNumberFormat="1" applyFont="1" applyFill="1" applyBorder="1"/>
    <xf numFmtId="0" fontId="2" fillId="0" borderId="9" xfId="0" applyFont="1" applyFill="1" applyBorder="1"/>
    <xf numFmtId="44" fontId="2" fillId="0" borderId="9" xfId="0" applyNumberFormat="1" applyFont="1" applyFill="1" applyBorder="1"/>
    <xf numFmtId="44" fontId="2" fillId="0" borderId="10" xfId="0" applyNumberFormat="1" applyFont="1" applyFill="1" applyBorder="1"/>
    <xf numFmtId="164" fontId="14" fillId="0" borderId="5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0" fontId="0" fillId="0" borderId="0" xfId="0" applyFont="1"/>
    <xf numFmtId="164" fontId="14" fillId="0" borderId="4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164" fontId="14" fillId="0" borderId="11" xfId="0" applyNumberFormat="1" applyFont="1" applyFill="1" applyBorder="1" applyAlignment="1">
      <alignment horizontal="center"/>
    </xf>
    <xf numFmtId="164" fontId="15" fillId="0" borderId="12" xfId="0" applyNumberFormat="1" applyFont="1" applyFill="1" applyBorder="1" applyAlignment="1">
      <alignment horizontal="left"/>
    </xf>
    <xf numFmtId="4" fontId="15" fillId="0" borderId="12" xfId="0" applyNumberFormat="1" applyFont="1" applyFill="1" applyBorder="1"/>
    <xf numFmtId="4" fontId="15" fillId="0" borderId="12" xfId="0" applyNumberFormat="1" applyFont="1" applyFill="1" applyBorder="1" applyAlignment="1">
      <alignment horizontal="right"/>
    </xf>
    <xf numFmtId="49" fontId="16" fillId="0" borderId="12" xfId="0" applyNumberFormat="1" applyFont="1" applyFill="1" applyBorder="1" applyAlignment="1">
      <alignment horizontal="center"/>
    </xf>
    <xf numFmtId="44" fontId="15" fillId="0" borderId="12" xfId="0" applyNumberFormat="1" applyFont="1" applyFill="1" applyBorder="1" applyAlignment="1">
      <alignment horizontal="right"/>
    </xf>
    <xf numFmtId="44" fontId="14" fillId="0" borderId="12" xfId="0" applyNumberFormat="1" applyFont="1" applyFill="1" applyBorder="1" applyAlignment="1">
      <alignment horizontal="right"/>
    </xf>
    <xf numFmtId="44" fontId="14" fillId="0" borderId="13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4" fontId="3" fillId="0" borderId="19" xfId="0" applyNumberFormat="1" applyFont="1" applyBorder="1" applyAlignment="1">
      <alignment horizontal="right"/>
    </xf>
    <xf numFmtId="164" fontId="4" fillId="2" borderId="18" xfId="0" applyNumberFormat="1" applyFont="1" applyFill="1" applyBorder="1" applyAlignment="1">
      <alignment horizontal="left"/>
    </xf>
    <xf numFmtId="164" fontId="4" fillId="2" borderId="19" xfId="0" applyNumberFormat="1" applyFont="1" applyFill="1" applyBorder="1" applyAlignment="1">
      <alignment horizontal="left"/>
    </xf>
    <xf numFmtId="4" fontId="3" fillId="2" borderId="20" xfId="0" applyNumberFormat="1" applyFont="1" applyFill="1" applyBorder="1"/>
    <xf numFmtId="9" fontId="3" fillId="2" borderId="21" xfId="0" applyNumberFormat="1" applyFont="1" applyFill="1" applyBorder="1" applyAlignment="1">
      <alignment horizontal="center"/>
    </xf>
    <xf numFmtId="44" fontId="2" fillId="2" borderId="22" xfId="0" applyNumberFormat="1" applyFont="1" applyFill="1" applyBorder="1"/>
    <xf numFmtId="9" fontId="3" fillId="0" borderId="0" xfId="0" applyNumberFormat="1" applyFont="1" applyFill="1" applyBorder="1" applyAlignment="1">
      <alignment horizontal="left"/>
    </xf>
    <xf numFmtId="4" fontId="2" fillId="2" borderId="23" xfId="0" applyNumberFormat="1" applyFont="1" applyFill="1" applyBorder="1" applyAlignment="1">
      <alignment horizontal="right"/>
    </xf>
    <xf numFmtId="4" fontId="3" fillId="0" borderId="23" xfId="0" applyNumberFormat="1" applyFont="1" applyFill="1" applyBorder="1"/>
    <xf numFmtId="0" fontId="3" fillId="0" borderId="21" xfId="0" applyFont="1" applyFill="1" applyBorder="1" applyAlignment="1">
      <alignment horizontal="left"/>
    </xf>
    <xf numFmtId="9" fontId="3" fillId="0" borderId="21" xfId="0" applyNumberFormat="1" applyFont="1" applyFill="1" applyBorder="1" applyAlignment="1">
      <alignment horizontal="center"/>
    </xf>
    <xf numFmtId="44" fontId="2" fillId="0" borderId="22" xfId="0" applyNumberFormat="1" applyFont="1" applyFill="1" applyBorder="1"/>
    <xf numFmtId="4" fontId="18" fillId="3" borderId="18" xfId="0" applyNumberFormat="1" applyFont="1" applyFill="1" applyBorder="1"/>
    <xf numFmtId="9" fontId="3" fillId="3" borderId="18" xfId="0" applyNumberFormat="1" applyFont="1" applyFill="1" applyBorder="1" applyAlignment="1">
      <alignment horizontal="center"/>
    </xf>
    <xf numFmtId="4" fontId="19" fillId="3" borderId="18" xfId="0" applyNumberFormat="1" applyFont="1" applyFill="1" applyBorder="1" applyAlignment="1">
      <alignment horizontal="right"/>
    </xf>
    <xf numFmtId="49" fontId="2" fillId="3" borderId="18" xfId="0" applyNumberFormat="1" applyFont="1" applyFill="1" applyBorder="1" applyAlignment="1">
      <alignment horizontal="center"/>
    </xf>
    <xf numFmtId="44" fontId="2" fillId="3" borderId="18" xfId="0" applyNumberFormat="1" applyFont="1" applyFill="1" applyBorder="1"/>
    <xf numFmtId="44" fontId="2" fillId="3" borderId="19" xfId="0" applyNumberFormat="1" applyFont="1" applyFill="1" applyBorder="1"/>
    <xf numFmtId="9" fontId="3" fillId="0" borderId="0" xfId="24" applyNumberFormat="1" applyFont="1" applyFill="1" applyBorder="1" applyAlignment="1">
      <alignment horizontal="left"/>
      <protection/>
    </xf>
    <xf numFmtId="0" fontId="3" fillId="0" borderId="0" xfId="24" applyFont="1" applyFill="1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0" xfId="24" applyFont="1">
      <alignment/>
      <protection/>
    </xf>
    <xf numFmtId="4" fontId="3" fillId="0" borderId="20" xfId="24" applyNumberFormat="1" applyFont="1" applyFill="1" applyBorder="1">
      <alignment/>
      <protection/>
    </xf>
    <xf numFmtId="0" fontId="3" fillId="0" borderId="21" xfId="24" applyFont="1" applyFill="1" applyBorder="1" applyAlignment="1">
      <alignment horizontal="left"/>
      <protection/>
    </xf>
    <xf numFmtId="44" fontId="2" fillId="0" borderId="22" xfId="24" applyNumberFormat="1" applyFont="1" applyFill="1" applyBorder="1">
      <alignment/>
      <protection/>
    </xf>
    <xf numFmtId="164" fontId="3" fillId="2" borderId="1" xfId="0" applyNumberFormat="1" applyFont="1" applyFill="1" applyBorder="1" applyAlignment="1">
      <alignment vertical="top" wrapText="1"/>
    </xf>
    <xf numFmtId="4" fontId="18" fillId="0" borderId="24" xfId="0" applyNumberFormat="1" applyFont="1" applyFill="1" applyBorder="1"/>
    <xf numFmtId="44" fontId="20" fillId="0" borderId="25" xfId="0" applyNumberFormat="1" applyFont="1" applyFill="1" applyBorder="1"/>
    <xf numFmtId="9" fontId="3" fillId="0" borderId="25" xfId="0" applyNumberFormat="1" applyFont="1" applyFill="1" applyBorder="1" applyAlignment="1">
      <alignment horizontal="center"/>
    </xf>
    <xf numFmtId="4" fontId="19" fillId="0" borderId="26" xfId="0" applyNumberFormat="1" applyFont="1" applyFill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44" fontId="2" fillId="0" borderId="27" xfId="0" applyNumberFormat="1" applyFont="1" applyFill="1" applyBorder="1"/>
    <xf numFmtId="4" fontId="3" fillId="0" borderId="26" xfId="0" applyNumberFormat="1" applyFont="1" applyFill="1" applyBorder="1"/>
    <xf numFmtId="4" fontId="3" fillId="0" borderId="25" xfId="0" applyNumberFormat="1" applyFont="1" applyFill="1" applyBorder="1"/>
    <xf numFmtId="0" fontId="21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0" fontId="8" fillId="0" borderId="0" xfId="0" applyFont="1"/>
    <xf numFmtId="164" fontId="23" fillId="0" borderId="5" xfId="0" applyNumberFormat="1" applyFont="1" applyBorder="1" applyAlignment="1">
      <alignment horizontal="left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44" fontId="8" fillId="0" borderId="0" xfId="0" applyNumberFormat="1" applyFont="1" applyBorder="1" applyAlignment="1">
      <alignment horizontal="right"/>
    </xf>
    <xf numFmtId="44" fontId="8" fillId="0" borderId="4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164" fontId="8" fillId="0" borderId="0" xfId="0" applyNumberFormat="1" applyFont="1"/>
    <xf numFmtId="164" fontId="23" fillId="3" borderId="28" xfId="0" applyNumberFormat="1" applyFont="1" applyFill="1" applyBorder="1" applyAlignment="1">
      <alignment horizontal="left"/>
    </xf>
    <xf numFmtId="4" fontId="8" fillId="3" borderId="24" xfId="0" applyNumberFormat="1" applyFont="1" applyFill="1" applyBorder="1"/>
    <xf numFmtId="4" fontId="8" fillId="3" borderId="24" xfId="0" applyNumberFormat="1" applyFont="1" applyFill="1" applyBorder="1" applyAlignment="1">
      <alignment horizontal="right"/>
    </xf>
    <xf numFmtId="49" fontId="8" fillId="3" borderId="24" xfId="0" applyNumberFormat="1" applyFont="1" applyFill="1" applyBorder="1" applyAlignment="1">
      <alignment horizontal="center"/>
    </xf>
    <xf numFmtId="44" fontId="8" fillId="3" borderId="24" xfId="0" applyNumberFormat="1" applyFont="1" applyFill="1" applyBorder="1" applyAlignment="1">
      <alignment horizontal="right"/>
    </xf>
    <xf numFmtId="44" fontId="8" fillId="3" borderId="29" xfId="0" applyNumberFormat="1" applyFont="1" applyFill="1" applyBorder="1" applyAlignment="1">
      <alignment horizontal="right"/>
    </xf>
    <xf numFmtId="164" fontId="24" fillId="3" borderId="30" xfId="0" applyNumberFormat="1" applyFont="1" applyFill="1" applyBorder="1" applyAlignment="1">
      <alignment horizontal="left"/>
    </xf>
    <xf numFmtId="4" fontId="25" fillId="3" borderId="20" xfId="0" applyNumberFormat="1" applyFont="1" applyFill="1" applyBorder="1"/>
    <xf numFmtId="4" fontId="25" fillId="3" borderId="20" xfId="0" applyNumberFormat="1" applyFont="1" applyFill="1" applyBorder="1" applyAlignment="1">
      <alignment horizontal="right"/>
    </xf>
    <xf numFmtId="49" fontId="25" fillId="3" borderId="20" xfId="0" applyNumberFormat="1" applyFont="1" applyFill="1" applyBorder="1" applyAlignment="1">
      <alignment horizontal="center"/>
    </xf>
    <xf numFmtId="44" fontId="25" fillId="3" borderId="20" xfId="0" applyNumberFormat="1" applyFont="1" applyFill="1" applyBorder="1" applyAlignment="1">
      <alignment horizontal="right"/>
    </xf>
    <xf numFmtId="10" fontId="25" fillId="3" borderId="20" xfId="0" applyNumberFormat="1" applyFont="1" applyFill="1" applyBorder="1" applyAlignment="1">
      <alignment horizontal="right"/>
    </xf>
    <xf numFmtId="44" fontId="25" fillId="3" borderId="31" xfId="0" applyNumberFormat="1" applyFont="1" applyFill="1" applyBorder="1" applyAlignment="1">
      <alignment horizontal="right"/>
    </xf>
    <xf numFmtId="164" fontId="23" fillId="4" borderId="32" xfId="0" applyNumberFormat="1" applyFont="1" applyFill="1" applyBorder="1"/>
    <xf numFmtId="4" fontId="23" fillId="4" borderId="33" xfId="0" applyNumberFormat="1" applyFont="1" applyFill="1" applyBorder="1"/>
    <xf numFmtId="49" fontId="23" fillId="4" borderId="33" xfId="0" applyNumberFormat="1" applyFont="1" applyFill="1" applyBorder="1" applyAlignment="1">
      <alignment horizontal="center"/>
    </xf>
    <xf numFmtId="44" fontId="23" fillId="4" borderId="33" xfId="0" applyNumberFormat="1" applyFont="1" applyFill="1" applyBorder="1"/>
    <xf numFmtId="44" fontId="23" fillId="4" borderId="34" xfId="0" applyNumberFormat="1" applyFont="1" applyFill="1" applyBorder="1"/>
    <xf numFmtId="0" fontId="23" fillId="0" borderId="0" xfId="0" applyFont="1" applyFill="1" applyBorder="1"/>
    <xf numFmtId="0" fontId="23" fillId="0" borderId="0" xfId="0" applyFont="1"/>
    <xf numFmtId="4" fontId="2" fillId="5" borderId="35" xfId="0" applyNumberFormat="1" applyFont="1" applyFill="1" applyBorder="1"/>
    <xf numFmtId="49" fontId="2" fillId="5" borderId="35" xfId="0" applyNumberFormat="1" applyFont="1" applyFill="1" applyBorder="1" applyAlignment="1">
      <alignment horizontal="center"/>
    </xf>
    <xf numFmtId="44" fontId="2" fillId="5" borderId="35" xfId="0" applyNumberFormat="1" applyFont="1" applyFill="1" applyBorder="1"/>
    <xf numFmtId="44" fontId="23" fillId="5" borderId="36" xfId="0" applyNumberFormat="1" applyFont="1" applyFill="1" applyBorder="1"/>
    <xf numFmtId="164" fontId="2" fillId="0" borderId="2" xfId="0" applyNumberFormat="1" applyFont="1" applyFill="1" applyBorder="1"/>
    <xf numFmtId="4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horizontal="center"/>
    </xf>
    <xf numFmtId="44" fontId="2" fillId="0" borderId="2" xfId="0" applyNumberFormat="1" applyFont="1" applyFill="1" applyBorder="1"/>
    <xf numFmtId="164" fontId="0" fillId="0" borderId="0" xfId="0" applyNumberFormat="1" applyFont="1" applyFill="1" applyBorder="1"/>
    <xf numFmtId="0" fontId="3" fillId="0" borderId="0" xfId="0" applyFont="1" applyFill="1"/>
    <xf numFmtId="4" fontId="2" fillId="2" borderId="26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vertical="top" wrapText="1"/>
    </xf>
    <xf numFmtId="164" fontId="2" fillId="0" borderId="37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49" fontId="2" fillId="0" borderId="20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justify" vertical="top"/>
    </xf>
    <xf numFmtId="164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49" fontId="2" fillId="2" borderId="21" xfId="0" applyNumberFormat="1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4" fontId="3" fillId="0" borderId="15" xfId="0" applyNumberFormat="1" applyFont="1" applyBorder="1" applyAlignment="1">
      <alignment horizontal="left"/>
    </xf>
    <xf numFmtId="44" fontId="3" fillId="0" borderId="15" xfId="0" applyNumberFormat="1" applyFont="1" applyBorder="1" applyAlignment="1">
      <alignment horizontal="right"/>
    </xf>
    <xf numFmtId="44" fontId="3" fillId="0" borderId="39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2" fillId="0" borderId="26" xfId="0" applyNumberFormat="1" applyFont="1" applyFill="1" applyBorder="1"/>
    <xf numFmtId="0" fontId="3" fillId="0" borderId="25" xfId="0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44" fontId="2" fillId="0" borderId="26" xfId="0" applyNumberFormat="1" applyFont="1" applyFill="1" applyBorder="1"/>
    <xf numFmtId="44" fontId="2" fillId="0" borderId="27" xfId="0" applyNumberFormat="1" applyFont="1" applyFill="1" applyBorder="1"/>
    <xf numFmtId="9" fontId="3" fillId="0" borderId="0" xfId="0" applyNumberFormat="1" applyFont="1" applyFill="1" applyBorder="1" applyAlignment="1">
      <alignment horizontal="left"/>
    </xf>
    <xf numFmtId="164" fontId="2" fillId="0" borderId="40" xfId="0" applyNumberFormat="1" applyFont="1" applyFill="1" applyBorder="1" applyAlignment="1">
      <alignment horizontal="left"/>
    </xf>
    <xf numFmtId="4" fontId="2" fillId="0" borderId="41" xfId="0" applyNumberFormat="1" applyFont="1" applyFill="1" applyBorder="1"/>
    <xf numFmtId="0" fontId="3" fillId="0" borderId="42" xfId="0" applyFont="1" applyFill="1" applyBorder="1" applyAlignment="1">
      <alignment horizontal="left"/>
    </xf>
    <xf numFmtId="49" fontId="3" fillId="0" borderId="42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9" fontId="2" fillId="0" borderId="7" xfId="0" applyNumberFormat="1" applyFont="1" applyBorder="1" applyAlignment="1">
      <alignment horizontal="center"/>
    </xf>
    <xf numFmtId="44" fontId="2" fillId="0" borderId="41" xfId="0" applyNumberFormat="1" applyFont="1" applyFill="1" applyBorder="1"/>
    <xf numFmtId="44" fontId="2" fillId="0" borderId="43" xfId="0" applyNumberFormat="1" applyFont="1" applyFill="1" applyBorder="1"/>
    <xf numFmtId="164" fontId="4" fillId="2" borderId="14" xfId="0" applyNumberFormat="1" applyFont="1" applyFill="1" applyBorder="1" applyAlignment="1">
      <alignment horizontal="left" vertical="top"/>
    </xf>
    <xf numFmtId="4" fontId="20" fillId="3" borderId="18" xfId="0" applyNumberFormat="1" applyFont="1" applyFill="1" applyBorder="1" applyAlignment="1">
      <alignment horizontal="right"/>
    </xf>
    <xf numFmtId="49" fontId="20" fillId="3" borderId="18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/>
    <xf numFmtId="49" fontId="0" fillId="0" borderId="0" xfId="0" applyNumberFormat="1" applyFont="1" applyFill="1" applyBorder="1"/>
    <xf numFmtId="164" fontId="2" fillId="6" borderId="44" xfId="0" applyNumberFormat="1" applyFont="1" applyFill="1" applyBorder="1"/>
    <xf numFmtId="4" fontId="2" fillId="6" borderId="35" xfId="0" applyNumberFormat="1" applyFont="1" applyFill="1" applyBorder="1"/>
    <xf numFmtId="49" fontId="2" fillId="6" borderId="35" xfId="0" applyNumberFormat="1" applyFont="1" applyFill="1" applyBorder="1" applyAlignment="1">
      <alignment horizontal="center"/>
    </xf>
    <xf numFmtId="44" fontId="2" fillId="6" borderId="35" xfId="0" applyNumberFormat="1" applyFont="1" applyFill="1" applyBorder="1"/>
    <xf numFmtId="44" fontId="12" fillId="6" borderId="45" xfId="0" applyNumberFormat="1" applyFont="1" applyFill="1" applyBorder="1"/>
    <xf numFmtId="164" fontId="2" fillId="6" borderId="44" xfId="0" applyNumberFormat="1" applyFont="1" applyFill="1" applyBorder="1"/>
    <xf numFmtId="4" fontId="2" fillId="6" borderId="35" xfId="0" applyNumberFormat="1" applyFont="1" applyFill="1" applyBorder="1"/>
    <xf numFmtId="49" fontId="2" fillId="6" borderId="35" xfId="0" applyNumberFormat="1" applyFont="1" applyFill="1" applyBorder="1" applyAlignment="1">
      <alignment horizontal="center"/>
    </xf>
    <xf numFmtId="44" fontId="2" fillId="6" borderId="35" xfId="0" applyNumberFormat="1" applyFont="1" applyFill="1" applyBorder="1"/>
    <xf numFmtId="164" fontId="22" fillId="6" borderId="46" xfId="0" applyNumberFormat="1" applyFont="1" applyFill="1" applyBorder="1" applyAlignment="1">
      <alignment horizontal="center"/>
    </xf>
    <xf numFmtId="4" fontId="3" fillId="6" borderId="47" xfId="0" applyNumberFormat="1" applyFont="1" applyFill="1" applyBorder="1"/>
    <xf numFmtId="4" fontId="3" fillId="6" borderId="47" xfId="0" applyNumberFormat="1" applyFont="1" applyFill="1" applyBorder="1" applyAlignment="1">
      <alignment horizontal="right"/>
    </xf>
    <xf numFmtId="49" fontId="3" fillId="6" borderId="47" xfId="0" applyNumberFormat="1" applyFont="1" applyFill="1" applyBorder="1" applyAlignment="1">
      <alignment horizontal="center"/>
    </xf>
    <xf numFmtId="44" fontId="3" fillId="6" borderId="47" xfId="0" applyNumberFormat="1" applyFont="1" applyFill="1" applyBorder="1" applyAlignment="1">
      <alignment horizontal="right"/>
    </xf>
    <xf numFmtId="44" fontId="10" fillId="6" borderId="48" xfId="0" applyNumberFormat="1" applyFont="1" applyFill="1" applyBorder="1" applyAlignment="1">
      <alignment horizontal="center"/>
    </xf>
    <xf numFmtId="49" fontId="2" fillId="0" borderId="5" xfId="0" applyNumberFormat="1" applyFont="1" applyBorder="1"/>
    <xf numFmtId="49" fontId="22" fillId="0" borderId="5" xfId="0" applyNumberFormat="1" applyFont="1" applyBorder="1"/>
    <xf numFmtId="0" fontId="2" fillId="0" borderId="5" xfId="0" applyFont="1" applyBorder="1"/>
    <xf numFmtId="164" fontId="2" fillId="0" borderId="5" xfId="0" applyNumberFormat="1" applyFont="1" applyFill="1" applyBorder="1"/>
    <xf numFmtId="164" fontId="2" fillId="5" borderId="44" xfId="0" applyNumberFormat="1" applyFont="1" applyFill="1" applyBorder="1"/>
    <xf numFmtId="0" fontId="3" fillId="2" borderId="21" xfId="0" applyFont="1" applyFill="1" applyBorder="1" applyAlignment="1">
      <alignment horizontal="left"/>
    </xf>
    <xf numFmtId="164" fontId="8" fillId="3" borderId="14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left" vertical="top" wrapText="1"/>
    </xf>
    <xf numFmtId="0" fontId="29" fillId="0" borderId="0" xfId="0" applyFont="1"/>
    <xf numFmtId="0" fontId="29" fillId="0" borderId="38" xfId="0" applyFont="1" applyFill="1" applyBorder="1" applyAlignment="1">
      <alignment horizontal="justify" vertical="top"/>
    </xf>
    <xf numFmtId="4" fontId="30" fillId="0" borderId="23" xfId="0" applyNumberFormat="1" applyFont="1" applyFill="1" applyBorder="1"/>
    <xf numFmtId="0" fontId="30" fillId="0" borderId="21" xfId="0" applyFont="1" applyFill="1" applyBorder="1" applyAlignment="1">
      <alignment horizontal="left"/>
    </xf>
    <xf numFmtId="9" fontId="30" fillId="0" borderId="21" xfId="0" applyNumberFormat="1" applyFont="1" applyFill="1" applyBorder="1" applyAlignment="1">
      <alignment horizontal="center"/>
    </xf>
    <xf numFmtId="4" fontId="29" fillId="2" borderId="26" xfId="0" applyNumberFormat="1" applyFont="1" applyFill="1" applyBorder="1" applyAlignment="1">
      <alignment horizontal="right"/>
    </xf>
    <xf numFmtId="49" fontId="29" fillId="0" borderId="20" xfId="0" applyNumberFormat="1" applyFont="1" applyBorder="1" applyAlignment="1">
      <alignment horizontal="center"/>
    </xf>
    <xf numFmtId="44" fontId="29" fillId="0" borderId="22" xfId="0" applyNumberFormat="1" applyFont="1" applyFill="1" applyBorder="1"/>
    <xf numFmtId="9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/>
    <xf numFmtId="0" fontId="29" fillId="0" borderId="0" xfId="0" applyFont="1" applyFill="1" applyBorder="1"/>
    <xf numFmtId="0" fontId="29" fillId="2" borderId="1" xfId="0" applyFont="1" applyFill="1" applyBorder="1" applyAlignment="1">
      <alignment horizontal="left" wrapText="1"/>
    </xf>
    <xf numFmtId="4" fontId="30" fillId="2" borderId="20" xfId="0" applyNumberFormat="1" applyFont="1" applyFill="1" applyBorder="1"/>
    <xf numFmtId="0" fontId="30" fillId="2" borderId="21" xfId="0" applyFont="1" applyFill="1" applyBorder="1" applyAlignment="1">
      <alignment horizontal="left"/>
    </xf>
    <xf numFmtId="9" fontId="30" fillId="2" borderId="21" xfId="0" applyNumberFormat="1" applyFont="1" applyFill="1" applyBorder="1" applyAlignment="1">
      <alignment horizontal="center"/>
    </xf>
    <xf numFmtId="4" fontId="29" fillId="2" borderId="23" xfId="0" applyNumberFormat="1" applyFont="1" applyFill="1" applyBorder="1" applyAlignment="1">
      <alignment horizontal="right"/>
    </xf>
    <xf numFmtId="49" fontId="29" fillId="2" borderId="21" xfId="0" applyNumberFormat="1" applyFont="1" applyFill="1" applyBorder="1" applyAlignment="1">
      <alignment horizontal="center"/>
    </xf>
    <xf numFmtId="44" fontId="29" fillId="2" borderId="22" xfId="0" applyNumberFormat="1" applyFont="1" applyFill="1" applyBorder="1"/>
    <xf numFmtId="4" fontId="3" fillId="2" borderId="20" xfId="0" applyNumberFormat="1" applyFont="1" applyFill="1" applyBorder="1"/>
    <xf numFmtId="9" fontId="3" fillId="2" borderId="21" xfId="0" applyNumberFormat="1" applyFont="1" applyFill="1" applyBorder="1" applyAlignment="1">
      <alignment horizontal="center"/>
    </xf>
    <xf numFmtId="4" fontId="2" fillId="2" borderId="23" xfId="0" applyNumberFormat="1" applyFont="1" applyFill="1" applyBorder="1" applyAlignment="1">
      <alignment horizontal="right"/>
    </xf>
    <xf numFmtId="44" fontId="2" fillId="2" borderId="22" xfId="0" applyNumberFormat="1" applyFont="1" applyFill="1" applyBorder="1"/>
    <xf numFmtId="0" fontId="3" fillId="0" borderId="0" xfId="0" applyFont="1" applyFill="1" applyBorder="1"/>
    <xf numFmtId="4" fontId="3" fillId="0" borderId="23" xfId="0" applyNumberFormat="1" applyFont="1" applyFill="1" applyBorder="1"/>
    <xf numFmtId="0" fontId="3" fillId="0" borderId="21" xfId="0" applyFont="1" applyFill="1" applyBorder="1" applyAlignment="1">
      <alignment horizontal="left"/>
    </xf>
    <xf numFmtId="9" fontId="3" fillId="0" borderId="2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right"/>
    </xf>
    <xf numFmtId="44" fontId="2" fillId="0" borderId="22" xfId="0" applyNumberFormat="1" applyFont="1" applyFill="1" applyBorder="1"/>
    <xf numFmtId="164" fontId="29" fillId="0" borderId="37" xfId="0" applyNumberFormat="1" applyFont="1" applyFill="1" applyBorder="1" applyAlignment="1">
      <alignment horizontal="left"/>
    </xf>
    <xf numFmtId="44" fontId="2" fillId="0" borderId="49" xfId="24" applyNumberFormat="1" applyFont="1" applyFill="1" applyBorder="1" applyAlignment="1">
      <alignment horizontal="center"/>
      <protection/>
    </xf>
    <xf numFmtId="44" fontId="2" fillId="0" borderId="50" xfId="24" applyNumberFormat="1" applyFont="1" applyFill="1" applyBorder="1" applyAlignment="1">
      <alignment horizontal="center"/>
      <protection/>
    </xf>
    <xf numFmtId="44" fontId="2" fillId="0" borderId="51" xfId="24" applyNumberFormat="1" applyFont="1" applyFill="1" applyBorder="1" applyAlignment="1">
      <alignment/>
      <protection/>
    </xf>
    <xf numFmtId="44" fontId="2" fillId="0" borderId="52" xfId="24" applyNumberFormat="1" applyFont="1" applyFill="1" applyBorder="1" applyAlignment="1">
      <alignment/>
      <protection/>
    </xf>
    <xf numFmtId="44" fontId="2" fillId="0" borderId="23" xfId="24" applyNumberFormat="1" applyFont="1" applyFill="1" applyBorder="1" applyAlignment="1">
      <alignment horizontal="center"/>
      <protection/>
    </xf>
    <xf numFmtId="44" fontId="2" fillId="0" borderId="21" xfId="24" applyNumberFormat="1" applyFont="1" applyFill="1" applyBorder="1" applyAlignment="1">
      <alignment horizontal="center"/>
      <protection/>
    </xf>
    <xf numFmtId="44" fontId="2" fillId="0" borderId="23" xfId="24" applyNumberFormat="1" applyFont="1" applyFill="1" applyBorder="1" applyAlignment="1">
      <alignment horizontal="center"/>
      <protection/>
    </xf>
    <xf numFmtId="44" fontId="2" fillId="0" borderId="21" xfId="24" applyNumberFormat="1" applyFont="1" applyFill="1" applyBorder="1" applyAlignment="1">
      <alignment horizontal="center"/>
      <protection/>
    </xf>
    <xf numFmtId="44" fontId="29" fillId="0" borderId="23" xfId="24" applyNumberFormat="1" applyFont="1" applyFill="1" applyBorder="1" applyAlignment="1">
      <alignment horizontal="center"/>
      <protection/>
    </xf>
    <xf numFmtId="44" fontId="29" fillId="0" borderId="21" xfId="24" applyNumberFormat="1" applyFont="1" applyFill="1" applyBorder="1" applyAlignment="1">
      <alignment horizontal="center"/>
      <protection/>
    </xf>
    <xf numFmtId="164" fontId="4" fillId="0" borderId="14" xfId="0" applyNumberFormat="1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left"/>
    </xf>
    <xf numFmtId="164" fontId="4" fillId="0" borderId="19" xfId="0" applyNumberFormat="1" applyFont="1" applyFill="1" applyBorder="1" applyAlignment="1">
      <alignment horizontal="left"/>
    </xf>
    <xf numFmtId="49" fontId="4" fillId="0" borderId="5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4" fontId="26" fillId="0" borderId="0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left" vertical="center" wrapText="1"/>
    </xf>
    <xf numFmtId="164" fontId="3" fillId="3" borderId="18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top"/>
    </xf>
    <xf numFmtId="164" fontId="13" fillId="7" borderId="53" xfId="0" applyNumberFormat="1" applyFont="1" applyFill="1" applyBorder="1" applyAlignment="1">
      <alignment horizontal="center"/>
    </xf>
    <xf numFmtId="164" fontId="13" fillId="7" borderId="2" xfId="0" applyNumberFormat="1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164" fontId="13" fillId="7" borderId="54" xfId="0" applyNumberFormat="1" applyFont="1" applyFill="1" applyBorder="1" applyAlignment="1">
      <alignment horizontal="center"/>
    </xf>
    <xf numFmtId="164" fontId="13" fillId="7" borderId="9" xfId="0" applyNumberFormat="1" applyFont="1" applyFill="1" applyBorder="1" applyAlignment="1">
      <alignment horizontal="center"/>
    </xf>
    <xf numFmtId="164" fontId="13" fillId="7" borderId="10" xfId="0" applyNumberFormat="1" applyFont="1" applyFill="1" applyBorder="1" applyAlignment="1">
      <alignment horizontal="center"/>
    </xf>
    <xf numFmtId="49" fontId="28" fillId="0" borderId="5" xfId="0" applyNumberFormat="1" applyFont="1" applyBorder="1" applyAlignment="1">
      <alignment horizontal="center" vertical="top" wrapText="1"/>
    </xf>
    <xf numFmtId="49" fontId="28" fillId="0" borderId="0" xfId="0" applyNumberFormat="1" applyFont="1" applyBorder="1" applyAlignment="1">
      <alignment horizontal="center" vertical="top" wrapText="1"/>
    </xf>
    <xf numFmtId="44" fontId="3" fillId="0" borderId="15" xfId="0" applyNumberFormat="1" applyFont="1" applyBorder="1" applyAlignment="1">
      <alignment horizontal="center"/>
    </xf>
    <xf numFmtId="44" fontId="3" fillId="0" borderId="16" xfId="0" applyNumberFormat="1" applyFont="1" applyBorder="1" applyAlignment="1">
      <alignment horizontal="center"/>
    </xf>
    <xf numFmtId="164" fontId="13" fillId="7" borderId="46" xfId="0" applyNumberFormat="1" applyFont="1" applyFill="1" applyBorder="1" applyAlignment="1">
      <alignment horizontal="center"/>
    </xf>
    <xf numFmtId="164" fontId="13" fillId="7" borderId="47" xfId="0" applyNumberFormat="1" applyFont="1" applyFill="1" applyBorder="1" applyAlignment="1">
      <alignment horizontal="center"/>
    </xf>
    <xf numFmtId="164" fontId="13" fillId="7" borderId="48" xfId="0" applyNumberFormat="1" applyFont="1" applyFill="1" applyBorder="1" applyAlignment="1">
      <alignment horizontal="center"/>
    </xf>
    <xf numFmtId="44" fontId="2" fillId="0" borderId="51" xfId="24" applyNumberFormat="1" applyFont="1" applyFill="1" applyBorder="1" applyAlignment="1">
      <alignment horizontal="center"/>
      <protection/>
    </xf>
    <xf numFmtId="44" fontId="2" fillId="0" borderId="52" xfId="24" applyNumberFormat="1" applyFont="1" applyFill="1" applyBorder="1" applyAlignment="1">
      <alignment horizontal="center"/>
      <protection/>
    </xf>
    <xf numFmtId="44" fontId="2" fillId="0" borderId="26" xfId="24" applyNumberFormat="1" applyFont="1" applyFill="1" applyBorder="1" applyAlignment="1">
      <alignment horizontal="center"/>
      <protection/>
    </xf>
    <xf numFmtId="44" fontId="2" fillId="0" borderId="25" xfId="24" applyNumberFormat="1" applyFont="1" applyFill="1" applyBorder="1" applyAlignment="1">
      <alignment horizont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textový odkaz 2" xfId="21"/>
    <cellStyle name="normální 2" xfId="22"/>
    <cellStyle name="normální 3" xfId="23"/>
    <cellStyle name="Normální 4" xfId="24"/>
    <cellStyle name="normální 2 2" xfId="25"/>
    <cellStyle name="Normální 5" xfId="26"/>
    <cellStyle name="Normální 2 3" xfId="27"/>
    <cellStyle name="Normální 6" xfId="28"/>
    <cellStyle name="Hypertextový odkaz 3" xfId="29"/>
    <cellStyle name="Normální 7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6</xdr:row>
      <xdr:rowOff>114300</xdr:rowOff>
    </xdr:from>
    <xdr:to>
      <xdr:col>1</xdr:col>
      <xdr:colOff>1581150</xdr:colOff>
      <xdr:row>6</xdr:row>
      <xdr:rowOff>514350</xdr:rowOff>
    </xdr:to>
    <xdr:pic>
      <xdr:nvPicPr>
        <xdr:cNvPr id="32" name="Obrázek 31" descr="cid:image002.jpg@01D2920B.345BC25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981200"/>
          <a:ext cx="14478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638175</xdr:rowOff>
    </xdr:from>
    <xdr:to>
      <xdr:col>1</xdr:col>
      <xdr:colOff>1143000</xdr:colOff>
      <xdr:row>5</xdr:row>
      <xdr:rowOff>333375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790575"/>
          <a:ext cx="1076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</xdr:colOff>
      <xdr:row>1</xdr:row>
      <xdr:rowOff>200025</xdr:rowOff>
    </xdr:from>
    <xdr:to>
      <xdr:col>9</xdr:col>
      <xdr:colOff>962025</xdr:colOff>
      <xdr:row>7</xdr:row>
      <xdr:rowOff>104775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352425"/>
          <a:ext cx="2781300" cy="2152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1676400</xdr:colOff>
      <xdr:row>20</xdr:row>
      <xdr:rowOff>161925</xdr:rowOff>
    </xdr:from>
    <xdr:to>
      <xdr:col>1</xdr:col>
      <xdr:colOff>2581275</xdr:colOff>
      <xdr:row>20</xdr:row>
      <xdr:rowOff>1362075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838325" y="5181600"/>
          <a:ext cx="904875" cy="1200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133350</xdr:colOff>
      <xdr:row>20</xdr:row>
      <xdr:rowOff>247650</xdr:rowOff>
    </xdr:from>
    <xdr:to>
      <xdr:col>1</xdr:col>
      <xdr:colOff>1581150</xdr:colOff>
      <xdr:row>20</xdr:row>
      <xdr:rowOff>1323975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5267325"/>
          <a:ext cx="1447800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2657475</xdr:colOff>
      <xdr:row>20</xdr:row>
      <xdr:rowOff>161925</xdr:rowOff>
    </xdr:from>
    <xdr:to>
      <xdr:col>1</xdr:col>
      <xdr:colOff>3552825</xdr:colOff>
      <xdr:row>20</xdr:row>
      <xdr:rowOff>1362075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819400" y="5181600"/>
          <a:ext cx="895350" cy="1200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3638550</xdr:colOff>
      <xdr:row>20</xdr:row>
      <xdr:rowOff>161925</xdr:rowOff>
    </xdr:from>
    <xdr:to>
      <xdr:col>3</xdr:col>
      <xdr:colOff>19050</xdr:colOff>
      <xdr:row>20</xdr:row>
      <xdr:rowOff>1362075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800475" y="5181600"/>
          <a:ext cx="666750" cy="1200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9"/>
  <sheetViews>
    <sheetView showGridLines="0" tabSelected="1" view="pageLayout" zoomScale="90" zoomScalePageLayoutView="90" workbookViewId="0" topLeftCell="A1">
      <selection activeCell="H24" sqref="H24:I24"/>
    </sheetView>
  </sheetViews>
  <sheetFormatPr defaultColWidth="9.140625" defaultRowHeight="12.75"/>
  <cols>
    <col min="1" max="1" width="2.421875" style="7" customWidth="1"/>
    <col min="2" max="2" width="57.28125" style="2" customWidth="1"/>
    <col min="3" max="3" width="7.00390625" style="3" customWidth="1"/>
    <col min="4" max="4" width="16.57421875" style="3" customWidth="1"/>
    <col min="5" max="5" width="4.421875" style="3" customWidth="1"/>
    <col min="6" max="6" width="8.28125" style="3" customWidth="1"/>
    <col min="7" max="7" width="3.8515625" style="4" customWidth="1"/>
    <col min="8" max="8" width="14.7109375" style="5" customWidth="1"/>
    <col min="9" max="9" width="12.7109375" style="5" customWidth="1"/>
    <col min="10" max="10" width="16.421875" style="5" customWidth="1"/>
    <col min="11" max="11" width="5.8515625" style="6" customWidth="1"/>
    <col min="12" max="12" width="2.57421875" style="8" customWidth="1"/>
    <col min="13" max="13" width="9.140625" style="7" customWidth="1"/>
    <col min="14" max="14" width="2.421875" style="8" customWidth="1"/>
    <col min="15" max="16384" width="9.140625" style="7" customWidth="1"/>
  </cols>
  <sheetData>
    <row r="1" ht="12" thickBot="1"/>
    <row r="2" spans="2:14" ht="51.75" customHeight="1">
      <c r="B2" s="263" t="s">
        <v>17</v>
      </c>
      <c r="C2" s="264"/>
      <c r="D2" s="264"/>
      <c r="E2" s="264"/>
      <c r="F2" s="264"/>
      <c r="G2" s="264"/>
      <c r="H2" s="9"/>
      <c r="I2" s="9"/>
      <c r="J2" s="10"/>
      <c r="K2" s="11"/>
      <c r="L2" s="7"/>
      <c r="M2" s="8"/>
      <c r="N2" s="7"/>
    </row>
    <row r="3" spans="2:11" ht="16.5" customHeight="1">
      <c r="B3" s="214" t="s">
        <v>25</v>
      </c>
      <c r="C3" s="196"/>
      <c r="D3" s="12"/>
      <c r="E3" s="12"/>
      <c r="F3" s="13"/>
      <c r="G3" s="14"/>
      <c r="H3" s="15"/>
      <c r="I3" s="15"/>
      <c r="J3" s="16"/>
      <c r="K3" s="17"/>
    </row>
    <row r="4" spans="2:11" ht="16.5" customHeight="1">
      <c r="B4" s="213" t="s">
        <v>27</v>
      </c>
      <c r="C4" s="197"/>
      <c r="D4" s="18"/>
      <c r="E4" s="18"/>
      <c r="F4" s="19"/>
      <c r="G4" s="20"/>
      <c r="H4" s="21"/>
      <c r="I4" s="21"/>
      <c r="J4" s="22"/>
      <c r="K4" s="17"/>
    </row>
    <row r="5" spans="2:14" ht="16.5" customHeight="1">
      <c r="B5" s="23"/>
      <c r="C5" s="24"/>
      <c r="D5" s="13"/>
      <c r="E5" s="13"/>
      <c r="F5" s="14"/>
      <c r="G5" s="13"/>
      <c r="H5" s="25"/>
      <c r="I5" s="25"/>
      <c r="J5" s="26"/>
      <c r="K5" s="11"/>
      <c r="L5" s="7"/>
      <c r="M5" s="8"/>
      <c r="N5" s="7"/>
    </row>
    <row r="6" spans="2:14" ht="33.75" customHeight="1">
      <c r="B6" s="275" t="s">
        <v>26</v>
      </c>
      <c r="C6" s="276"/>
      <c r="D6" s="276"/>
      <c r="E6" s="276"/>
      <c r="F6" s="276"/>
      <c r="G6" s="276"/>
      <c r="H6" s="195"/>
      <c r="I6" s="27"/>
      <c r="J6" s="28"/>
      <c r="K6" s="29"/>
      <c r="L6" s="30"/>
      <c r="M6" s="30"/>
      <c r="N6" s="7"/>
    </row>
    <row r="7" spans="2:14" ht="42" customHeight="1">
      <c r="B7" s="31"/>
      <c r="C7" s="268"/>
      <c r="D7" s="268"/>
      <c r="E7" s="32"/>
      <c r="F7" s="33"/>
      <c r="G7" s="33"/>
      <c r="H7" s="27"/>
      <c r="I7" s="27"/>
      <c r="J7" s="28"/>
      <c r="K7" s="29"/>
      <c r="L7" s="30"/>
      <c r="M7" s="30"/>
      <c r="N7" s="7"/>
    </row>
    <row r="8" spans="2:11" ht="18.75" customHeight="1">
      <c r="B8" s="215" t="s">
        <v>16</v>
      </c>
      <c r="C8" s="34"/>
      <c r="D8" s="35"/>
      <c r="E8" s="36"/>
      <c r="F8" s="36"/>
      <c r="G8" s="37"/>
      <c r="H8" s="38"/>
      <c r="I8" s="21"/>
      <c r="J8" s="16"/>
      <c r="K8" s="17"/>
    </row>
    <row r="9" spans="2:15" ht="15.75" customHeight="1" thickBot="1">
      <c r="B9" s="39"/>
      <c r="C9" s="40"/>
      <c r="D9" s="40"/>
      <c r="E9" s="40"/>
      <c r="F9" s="40"/>
      <c r="G9" s="41"/>
      <c r="H9" s="42"/>
      <c r="I9" s="42"/>
      <c r="J9" s="43"/>
      <c r="K9" s="44"/>
      <c r="L9" s="46"/>
      <c r="M9" s="45"/>
      <c r="N9" s="46"/>
      <c r="O9" s="45"/>
    </row>
    <row r="10" spans="2:15" ht="21" customHeight="1" thickBot="1">
      <c r="B10" s="269" t="s">
        <v>13</v>
      </c>
      <c r="C10" s="270"/>
      <c r="D10" s="270"/>
      <c r="E10" s="270"/>
      <c r="F10" s="270"/>
      <c r="G10" s="270"/>
      <c r="H10" s="270"/>
      <c r="I10" s="270"/>
      <c r="J10" s="271"/>
      <c r="K10" s="47"/>
      <c r="L10" s="46"/>
      <c r="M10" s="45"/>
      <c r="N10" s="46"/>
      <c r="O10" s="45"/>
    </row>
    <row r="11" spans="2:15" ht="12" thickBot="1">
      <c r="B11" s="48"/>
      <c r="C11" s="49"/>
      <c r="D11" s="49"/>
      <c r="E11" s="49"/>
      <c r="F11" s="49"/>
      <c r="G11" s="50"/>
      <c r="H11" s="51"/>
      <c r="I11" s="51"/>
      <c r="J11" s="52"/>
      <c r="K11" s="44"/>
      <c r="L11" s="46"/>
      <c r="M11" s="19"/>
      <c r="N11" s="46"/>
      <c r="O11" s="45"/>
    </row>
    <row r="12" spans="2:11" ht="12.75">
      <c r="B12" s="109"/>
      <c r="C12" s="19"/>
      <c r="D12" s="19"/>
      <c r="E12" s="19"/>
      <c r="F12" s="19"/>
      <c r="G12" s="20"/>
      <c r="H12" s="21"/>
      <c r="I12" s="21"/>
      <c r="J12" s="21"/>
      <c r="K12" s="44"/>
    </row>
    <row r="13" spans="2:11" ht="12.75">
      <c r="B13" s="109"/>
      <c r="C13" s="19"/>
      <c r="D13" s="19"/>
      <c r="E13" s="19"/>
      <c r="F13" s="19"/>
      <c r="G13" s="20"/>
      <c r="H13" s="21"/>
      <c r="I13" s="21"/>
      <c r="J13" s="21"/>
      <c r="K13" s="44"/>
    </row>
    <row r="14" spans="2:11" ht="25.5">
      <c r="B14" s="265" t="s">
        <v>26</v>
      </c>
      <c r="C14" s="265"/>
      <c r="D14" s="265"/>
      <c r="E14" s="265"/>
      <c r="F14" s="265"/>
      <c r="G14" s="265"/>
      <c r="H14" s="265"/>
      <c r="I14" s="265"/>
      <c r="J14" s="265"/>
      <c r="K14" s="44"/>
    </row>
    <row r="15" spans="2:11" ht="12.75">
      <c r="B15" s="109"/>
      <c r="C15" s="19"/>
      <c r="D15" s="19"/>
      <c r="E15" s="19"/>
      <c r="F15" s="19"/>
      <c r="G15" s="20"/>
      <c r="H15" s="21"/>
      <c r="I15" s="21"/>
      <c r="J15" s="21"/>
      <c r="K15" s="44"/>
    </row>
    <row r="16" spans="2:11" ht="12" thickBot="1">
      <c r="B16" s="109"/>
      <c r="C16" s="19"/>
      <c r="D16" s="19"/>
      <c r="E16" s="19"/>
      <c r="F16" s="19"/>
      <c r="G16" s="20"/>
      <c r="H16" s="21"/>
      <c r="I16" s="21"/>
      <c r="J16" s="21"/>
      <c r="K16" s="44"/>
    </row>
    <row r="17" spans="2:15" ht="21" customHeight="1" thickBot="1">
      <c r="B17" s="272" t="s">
        <v>28</v>
      </c>
      <c r="C17" s="273"/>
      <c r="D17" s="273"/>
      <c r="E17" s="273"/>
      <c r="F17" s="273"/>
      <c r="G17" s="273"/>
      <c r="H17" s="273"/>
      <c r="I17" s="273"/>
      <c r="J17" s="274"/>
      <c r="K17" s="47"/>
      <c r="L17" s="46"/>
      <c r="M17" s="45"/>
      <c r="N17" s="46"/>
      <c r="O17" s="45"/>
    </row>
    <row r="18" spans="2:15" s="58" customFormat="1" ht="12.75">
      <c r="B18" s="53"/>
      <c r="C18" s="54"/>
      <c r="D18" s="54"/>
      <c r="E18" s="54"/>
      <c r="F18" s="54"/>
      <c r="G18" s="54"/>
      <c r="H18" s="54"/>
      <c r="I18" s="55"/>
      <c r="J18" s="56"/>
      <c r="K18" s="54"/>
      <c r="L18" s="57"/>
      <c r="M18" s="57"/>
      <c r="N18" s="57"/>
      <c r="O18" s="57"/>
    </row>
    <row r="19" spans="2:15" s="58" customFormat="1" ht="16.5" customHeight="1">
      <c r="B19" s="59"/>
      <c r="C19" s="60" t="s">
        <v>7</v>
      </c>
      <c r="D19" s="61"/>
      <c r="E19" s="61"/>
      <c r="F19" s="62"/>
      <c r="G19" s="63" t="s">
        <v>11</v>
      </c>
      <c r="H19" s="64"/>
      <c r="I19" s="65"/>
      <c r="J19" s="66"/>
      <c r="K19" s="67"/>
      <c r="L19" s="57"/>
      <c r="M19" s="57"/>
      <c r="N19" s="57"/>
      <c r="O19" s="57"/>
    </row>
    <row r="20" spans="2:15" ht="12.75">
      <c r="B20" s="68" t="s">
        <v>1</v>
      </c>
      <c r="C20" s="69"/>
      <c r="D20" s="70"/>
      <c r="E20" s="71"/>
      <c r="F20" s="72" t="s">
        <v>4</v>
      </c>
      <c r="G20" s="73"/>
      <c r="H20" s="277" t="s">
        <v>24</v>
      </c>
      <c r="I20" s="278"/>
      <c r="J20" s="74" t="s">
        <v>0</v>
      </c>
      <c r="K20" s="17"/>
      <c r="L20" s="46"/>
      <c r="M20" s="45"/>
      <c r="N20" s="46"/>
      <c r="O20" s="45"/>
    </row>
    <row r="21" spans="2:15" ht="117" customHeight="1">
      <c r="B21" s="192" t="s">
        <v>29</v>
      </c>
      <c r="C21" s="75"/>
      <c r="D21" s="75"/>
      <c r="E21" s="75"/>
      <c r="F21" s="75"/>
      <c r="G21" s="75"/>
      <c r="H21" s="75"/>
      <c r="I21" s="75"/>
      <c r="J21" s="76"/>
      <c r="K21" s="47"/>
      <c r="L21" s="46"/>
      <c r="M21" s="45"/>
      <c r="N21" s="46"/>
      <c r="O21" s="45"/>
    </row>
    <row r="22" spans="2:14" ht="12" customHeight="1">
      <c r="B22" s="219" t="s">
        <v>43</v>
      </c>
      <c r="C22" s="86"/>
      <c r="D22" s="86"/>
      <c r="E22" s="87"/>
      <c r="F22" s="88"/>
      <c r="G22" s="89"/>
      <c r="H22" s="90"/>
      <c r="I22" s="90"/>
      <c r="J22" s="91"/>
      <c r="K22" s="80"/>
      <c r="L22" s="46"/>
      <c r="M22" s="45"/>
      <c r="N22" s="7"/>
    </row>
    <row r="23" spans="2:13" s="95" customFormat="1" ht="12" customHeight="1">
      <c r="B23" s="1" t="s">
        <v>30</v>
      </c>
      <c r="C23" s="96"/>
      <c r="D23" s="97"/>
      <c r="E23" s="78"/>
      <c r="F23" s="150">
        <v>1.2</v>
      </c>
      <c r="G23" s="158" t="s">
        <v>40</v>
      </c>
      <c r="H23" s="252">
        <v>0</v>
      </c>
      <c r="I23" s="253"/>
      <c r="J23" s="98">
        <f>SUM(F23*(H23+I23))</f>
        <v>0</v>
      </c>
      <c r="K23" s="92"/>
      <c r="L23" s="93"/>
      <c r="M23" s="94"/>
    </row>
    <row r="24" spans="2:13" s="95" customFormat="1" ht="12" customHeight="1">
      <c r="B24" s="1" t="s">
        <v>31</v>
      </c>
      <c r="C24" s="96"/>
      <c r="D24" s="97"/>
      <c r="E24" s="78"/>
      <c r="F24" s="150">
        <v>1.2</v>
      </c>
      <c r="G24" s="158" t="s">
        <v>40</v>
      </c>
      <c r="H24" s="254">
        <v>0</v>
      </c>
      <c r="I24" s="255"/>
      <c r="J24" s="98">
        <f>SUM(F24*(H24+I24))</f>
        <v>0</v>
      </c>
      <c r="K24" s="92"/>
      <c r="L24" s="93"/>
      <c r="M24" s="94"/>
    </row>
    <row r="25" spans="2:14" ht="24" customHeight="1">
      <c r="B25" s="220" t="s">
        <v>32</v>
      </c>
      <c r="C25" s="82"/>
      <c r="D25" s="83"/>
      <c r="E25" s="84"/>
      <c r="F25" s="81">
        <v>3</v>
      </c>
      <c r="G25" s="154" t="s">
        <v>10</v>
      </c>
      <c r="H25" s="254">
        <v>0</v>
      </c>
      <c r="I25" s="255"/>
      <c r="J25" s="85">
        <f aca="true" t="shared" si="0" ref="J25:J32">SUM(F25*(H25+I25))</f>
        <v>0</v>
      </c>
      <c r="K25" s="80"/>
      <c r="L25" s="46"/>
      <c r="M25" s="45"/>
      <c r="N25" s="7"/>
    </row>
    <row r="26" spans="2:13" s="221" customFormat="1" ht="12" customHeight="1">
      <c r="B26" s="222" t="s">
        <v>33</v>
      </c>
      <c r="C26" s="223"/>
      <c r="D26" s="224"/>
      <c r="E26" s="225"/>
      <c r="F26" s="226">
        <v>3</v>
      </c>
      <c r="G26" s="227" t="s">
        <v>10</v>
      </c>
      <c r="H26" s="258">
        <v>0</v>
      </c>
      <c r="I26" s="259"/>
      <c r="J26" s="228">
        <f t="shared" si="0"/>
        <v>0</v>
      </c>
      <c r="K26" s="229"/>
      <c r="L26" s="230"/>
      <c r="M26" s="231"/>
    </row>
    <row r="27" spans="2:13" s="221" customFormat="1" ht="12" customHeight="1">
      <c r="B27" s="232" t="s">
        <v>34</v>
      </c>
      <c r="C27" s="233"/>
      <c r="D27" s="234"/>
      <c r="E27" s="235"/>
      <c r="F27" s="236">
        <v>6</v>
      </c>
      <c r="G27" s="237" t="s">
        <v>10</v>
      </c>
      <c r="H27" s="258">
        <v>0</v>
      </c>
      <c r="I27" s="259"/>
      <c r="J27" s="238">
        <f t="shared" si="0"/>
        <v>0</v>
      </c>
      <c r="K27" s="229"/>
      <c r="L27" s="230"/>
      <c r="M27" s="231"/>
    </row>
    <row r="28" spans="2:14" ht="12" customHeight="1">
      <c r="B28" s="155" t="s">
        <v>35</v>
      </c>
      <c r="C28" s="82"/>
      <c r="D28" s="83"/>
      <c r="E28" s="84"/>
      <c r="F28" s="150">
        <v>0.192</v>
      </c>
      <c r="G28" s="154" t="s">
        <v>41</v>
      </c>
      <c r="H28" s="254">
        <v>0</v>
      </c>
      <c r="I28" s="255"/>
      <c r="J28" s="85">
        <f t="shared" si="0"/>
        <v>0</v>
      </c>
      <c r="K28" s="80"/>
      <c r="L28" s="46"/>
      <c r="M28" s="45"/>
      <c r="N28" s="7"/>
    </row>
    <row r="29" spans="2:14" ht="12" customHeight="1">
      <c r="B29" s="157" t="s">
        <v>36</v>
      </c>
      <c r="C29" s="77"/>
      <c r="D29" s="218"/>
      <c r="E29" s="78"/>
      <c r="F29" s="81">
        <v>0.192</v>
      </c>
      <c r="G29" s="158" t="s">
        <v>41</v>
      </c>
      <c r="H29" s="254">
        <v>0</v>
      </c>
      <c r="I29" s="255"/>
      <c r="J29" s="79">
        <f t="shared" si="0"/>
        <v>0</v>
      </c>
      <c r="K29" s="80"/>
      <c r="L29" s="46"/>
      <c r="M29" s="45"/>
      <c r="N29" s="7"/>
    </row>
    <row r="30" spans="2:14" ht="12" customHeight="1">
      <c r="B30" s="155" t="s">
        <v>37</v>
      </c>
      <c r="C30" s="82"/>
      <c r="D30" s="83"/>
      <c r="E30" s="84"/>
      <c r="F30" s="150">
        <v>0.192</v>
      </c>
      <c r="G30" s="154" t="s">
        <v>41</v>
      </c>
      <c r="H30" s="254">
        <v>0</v>
      </c>
      <c r="I30" s="255"/>
      <c r="J30" s="85">
        <f t="shared" si="0"/>
        <v>0</v>
      </c>
      <c r="K30" s="80"/>
      <c r="L30" s="46"/>
      <c r="M30" s="45"/>
      <c r="N30" s="7"/>
    </row>
    <row r="31" spans="2:14" ht="12" customHeight="1">
      <c r="B31" s="152" t="s">
        <v>38</v>
      </c>
      <c r="C31" s="82"/>
      <c r="D31" s="83"/>
      <c r="E31" s="84"/>
      <c r="F31" s="81">
        <v>1.2</v>
      </c>
      <c r="G31" s="158" t="s">
        <v>40</v>
      </c>
      <c r="H31" s="254">
        <v>0</v>
      </c>
      <c r="I31" s="255"/>
      <c r="J31" s="85">
        <f t="shared" si="0"/>
        <v>0</v>
      </c>
      <c r="K31" s="80"/>
      <c r="L31" s="46"/>
      <c r="M31" s="45"/>
      <c r="N31" s="7"/>
    </row>
    <row r="32" spans="2:14" ht="12" customHeight="1">
      <c r="B32" s="155" t="s">
        <v>39</v>
      </c>
      <c r="C32" s="82"/>
      <c r="D32" s="83"/>
      <c r="E32" s="84"/>
      <c r="F32" s="150">
        <v>40.8</v>
      </c>
      <c r="G32" s="154" t="s">
        <v>10</v>
      </c>
      <c r="H32" s="254">
        <v>0</v>
      </c>
      <c r="I32" s="255"/>
      <c r="J32" s="85">
        <f t="shared" si="0"/>
        <v>0</v>
      </c>
      <c r="K32" s="80"/>
      <c r="L32" s="46"/>
      <c r="M32" s="45"/>
      <c r="N32" s="7"/>
    </row>
    <row r="33" spans="2:14" ht="12" customHeight="1">
      <c r="B33" s="99"/>
      <c r="C33" s="100"/>
      <c r="D33" s="101">
        <f>SUM(J23:J32)</f>
        <v>0</v>
      </c>
      <c r="E33" s="102"/>
      <c r="F33" s="103"/>
      <c r="G33" s="104"/>
      <c r="H33" s="250"/>
      <c r="I33" s="251"/>
      <c r="J33" s="105"/>
      <c r="K33" s="80"/>
      <c r="L33" s="46"/>
      <c r="M33" s="45"/>
      <c r="N33" s="7"/>
    </row>
    <row r="34" spans="2:14" ht="12" customHeight="1">
      <c r="B34" s="219" t="s">
        <v>42</v>
      </c>
      <c r="C34" s="86"/>
      <c r="D34" s="86"/>
      <c r="E34" s="87"/>
      <c r="F34" s="88"/>
      <c r="G34" s="89"/>
      <c r="H34" s="90"/>
      <c r="I34" s="90"/>
      <c r="J34" s="91"/>
      <c r="K34" s="80"/>
      <c r="L34" s="46"/>
      <c r="M34" s="45"/>
      <c r="N34" s="7"/>
    </row>
    <row r="35" spans="2:13" s="95" customFormat="1" ht="12" customHeight="1">
      <c r="B35" s="1" t="s">
        <v>30</v>
      </c>
      <c r="C35" s="96"/>
      <c r="D35" s="97"/>
      <c r="E35" s="78"/>
      <c r="F35" s="150">
        <v>5.4</v>
      </c>
      <c r="G35" s="158" t="s">
        <v>40</v>
      </c>
      <c r="H35" s="252">
        <v>0</v>
      </c>
      <c r="I35" s="253"/>
      <c r="J35" s="98">
        <f>SUM(F35*(H35+I35))</f>
        <v>0</v>
      </c>
      <c r="K35" s="92"/>
      <c r="L35" s="93"/>
      <c r="M35" s="94"/>
    </row>
    <row r="36" spans="2:13" s="95" customFormat="1" ht="12" customHeight="1">
      <c r="B36" s="1" t="s">
        <v>31</v>
      </c>
      <c r="C36" s="96"/>
      <c r="D36" s="97"/>
      <c r="E36" s="78"/>
      <c r="F36" s="150">
        <v>4.14</v>
      </c>
      <c r="G36" s="158" t="s">
        <v>40</v>
      </c>
      <c r="H36" s="254">
        <v>0</v>
      </c>
      <c r="I36" s="255"/>
      <c r="J36" s="98">
        <f>SUM(F36*(H36+I36))</f>
        <v>0</v>
      </c>
      <c r="K36" s="92"/>
      <c r="L36" s="93"/>
      <c r="M36" s="94"/>
    </row>
    <row r="37" spans="2:14" ht="12" customHeight="1">
      <c r="B37" s="220" t="s">
        <v>32</v>
      </c>
      <c r="C37" s="82"/>
      <c r="D37" s="83"/>
      <c r="E37" s="84"/>
      <c r="F37" s="81">
        <v>9</v>
      </c>
      <c r="G37" s="154" t="s">
        <v>10</v>
      </c>
      <c r="H37" s="254">
        <v>0</v>
      </c>
      <c r="I37" s="255"/>
      <c r="J37" s="85">
        <f aca="true" t="shared" si="1" ref="J37:J52">SUM(F37*(H37+I37))</f>
        <v>0</v>
      </c>
      <c r="K37" s="80"/>
      <c r="L37" s="46"/>
      <c r="M37" s="45"/>
      <c r="N37" s="7"/>
    </row>
    <row r="38" spans="2:13" s="221" customFormat="1" ht="12" customHeight="1">
      <c r="B38" s="222" t="s">
        <v>33</v>
      </c>
      <c r="C38" s="223"/>
      <c r="D38" s="224"/>
      <c r="E38" s="225"/>
      <c r="F38" s="226">
        <v>9</v>
      </c>
      <c r="G38" s="227" t="s">
        <v>10</v>
      </c>
      <c r="H38" s="258">
        <v>0</v>
      </c>
      <c r="I38" s="259"/>
      <c r="J38" s="228">
        <f t="shared" si="1"/>
        <v>0</v>
      </c>
      <c r="K38" s="229"/>
      <c r="L38" s="230"/>
      <c r="M38" s="231"/>
    </row>
    <row r="39" spans="2:13" s="221" customFormat="1" ht="12" customHeight="1">
      <c r="B39" s="232" t="s">
        <v>34</v>
      </c>
      <c r="C39" s="233"/>
      <c r="D39" s="234"/>
      <c r="E39" s="235"/>
      <c r="F39" s="236">
        <v>18</v>
      </c>
      <c r="G39" s="237" t="s">
        <v>9</v>
      </c>
      <c r="H39" s="258">
        <v>0</v>
      </c>
      <c r="I39" s="259"/>
      <c r="J39" s="238">
        <f aca="true" t="shared" si="2" ref="J39:J49">SUM(F39*(H39+I39))</f>
        <v>0</v>
      </c>
      <c r="K39" s="229"/>
      <c r="L39" s="230"/>
      <c r="M39" s="231"/>
    </row>
    <row r="40" spans="2:14" ht="12" customHeight="1">
      <c r="B40" s="155" t="s">
        <v>35</v>
      </c>
      <c r="C40" s="82"/>
      <c r="D40" s="83"/>
      <c r="E40" s="84"/>
      <c r="F40" s="150">
        <v>0.864</v>
      </c>
      <c r="G40" s="154" t="s">
        <v>41</v>
      </c>
      <c r="H40" s="254">
        <v>0</v>
      </c>
      <c r="I40" s="255"/>
      <c r="J40" s="85">
        <f t="shared" si="2"/>
        <v>0</v>
      </c>
      <c r="K40" s="80"/>
      <c r="L40" s="46"/>
      <c r="M40" s="45"/>
      <c r="N40" s="7"/>
    </row>
    <row r="41" spans="2:14" ht="12" customHeight="1">
      <c r="B41" s="157" t="s">
        <v>36</v>
      </c>
      <c r="C41" s="77"/>
      <c r="D41" s="218"/>
      <c r="E41" s="78"/>
      <c r="F41" s="150">
        <v>0.864</v>
      </c>
      <c r="G41" s="158" t="s">
        <v>41</v>
      </c>
      <c r="H41" s="254">
        <v>0</v>
      </c>
      <c r="I41" s="255"/>
      <c r="J41" s="79">
        <f t="shared" si="2"/>
        <v>0</v>
      </c>
      <c r="K41" s="80"/>
      <c r="L41" s="46"/>
      <c r="M41" s="45"/>
      <c r="N41" s="7"/>
    </row>
    <row r="42" spans="2:14" ht="12" customHeight="1">
      <c r="B42" s="155" t="s">
        <v>37</v>
      </c>
      <c r="C42" s="82"/>
      <c r="D42" s="83"/>
      <c r="E42" s="84"/>
      <c r="F42" s="150">
        <v>0.864</v>
      </c>
      <c r="G42" s="154" t="s">
        <v>41</v>
      </c>
      <c r="H42" s="254">
        <v>0</v>
      </c>
      <c r="I42" s="255"/>
      <c r="J42" s="85">
        <f t="shared" si="2"/>
        <v>0</v>
      </c>
      <c r="K42" s="80"/>
      <c r="L42" s="46"/>
      <c r="M42" s="45"/>
      <c r="N42" s="7"/>
    </row>
    <row r="43" spans="2:14" ht="12" customHeight="1">
      <c r="B43" s="152" t="s">
        <v>44</v>
      </c>
      <c r="C43" s="82"/>
      <c r="D43" s="83"/>
      <c r="E43" s="84"/>
      <c r="F43" s="81">
        <v>2</v>
      </c>
      <c r="G43" s="158" t="s">
        <v>10</v>
      </c>
      <c r="H43" s="254">
        <v>0</v>
      </c>
      <c r="I43" s="255"/>
      <c r="J43" s="85">
        <f t="shared" si="2"/>
        <v>0</v>
      </c>
      <c r="K43" s="80"/>
      <c r="L43" s="46"/>
      <c r="M43" s="45"/>
      <c r="N43" s="7"/>
    </row>
    <row r="44" spans="2:13" s="159" customFormat="1" ht="12" customHeight="1">
      <c r="B44" s="157" t="s">
        <v>45</v>
      </c>
      <c r="C44" s="239"/>
      <c r="D44" s="218"/>
      <c r="E44" s="240"/>
      <c r="F44" s="241">
        <v>2</v>
      </c>
      <c r="G44" s="158" t="s">
        <v>9</v>
      </c>
      <c r="H44" s="256">
        <v>0</v>
      </c>
      <c r="I44" s="257"/>
      <c r="J44" s="242">
        <f t="shared" si="2"/>
        <v>0</v>
      </c>
      <c r="K44" s="183"/>
      <c r="L44" s="243"/>
      <c r="M44" s="165"/>
    </row>
    <row r="45" spans="2:14" ht="12" customHeight="1">
      <c r="B45" s="155" t="s">
        <v>46</v>
      </c>
      <c r="C45" s="82"/>
      <c r="D45" s="83"/>
      <c r="E45" s="84"/>
      <c r="F45" s="150">
        <v>3</v>
      </c>
      <c r="G45" s="154" t="s">
        <v>9</v>
      </c>
      <c r="H45" s="254">
        <v>0</v>
      </c>
      <c r="I45" s="255"/>
      <c r="J45" s="85">
        <f t="shared" si="2"/>
        <v>0</v>
      </c>
      <c r="K45" s="80"/>
      <c r="L45" s="46"/>
      <c r="M45" s="45"/>
      <c r="N45" s="7"/>
    </row>
    <row r="46" spans="2:13" s="221" customFormat="1" ht="12" customHeight="1">
      <c r="B46" s="232" t="s">
        <v>47</v>
      </c>
      <c r="C46" s="233"/>
      <c r="D46" s="234"/>
      <c r="E46" s="235"/>
      <c r="F46" s="236">
        <v>2</v>
      </c>
      <c r="G46" s="237" t="s">
        <v>10</v>
      </c>
      <c r="H46" s="258">
        <v>0</v>
      </c>
      <c r="I46" s="259"/>
      <c r="J46" s="238">
        <f t="shared" si="2"/>
        <v>0</v>
      </c>
      <c r="K46" s="229"/>
      <c r="L46" s="230"/>
      <c r="M46" s="231"/>
    </row>
    <row r="47" spans="2:13" s="221" customFormat="1" ht="12" customHeight="1">
      <c r="B47" s="222" t="s">
        <v>48</v>
      </c>
      <c r="C47" s="223"/>
      <c r="D47" s="224"/>
      <c r="E47" s="225"/>
      <c r="F47" s="226">
        <v>2</v>
      </c>
      <c r="G47" s="227" t="s">
        <v>9</v>
      </c>
      <c r="H47" s="258">
        <v>0</v>
      </c>
      <c r="I47" s="259"/>
      <c r="J47" s="228">
        <f t="shared" si="2"/>
        <v>0</v>
      </c>
      <c r="K47" s="229"/>
      <c r="L47" s="230"/>
      <c r="M47" s="231"/>
    </row>
    <row r="48" spans="2:13" s="221" customFormat="1" ht="12" customHeight="1">
      <c r="B48" s="249" t="s">
        <v>49</v>
      </c>
      <c r="C48" s="223"/>
      <c r="D48" s="224"/>
      <c r="E48" s="225"/>
      <c r="F48" s="236">
        <v>3</v>
      </c>
      <c r="G48" s="237" t="s">
        <v>9</v>
      </c>
      <c r="H48" s="258">
        <v>0</v>
      </c>
      <c r="I48" s="259"/>
      <c r="J48" s="228">
        <f t="shared" si="2"/>
        <v>0</v>
      </c>
      <c r="K48" s="229"/>
      <c r="L48" s="230"/>
      <c r="M48" s="231"/>
    </row>
    <row r="49" spans="2:13" s="221" customFormat="1" ht="12" customHeight="1">
      <c r="B49" s="222" t="s">
        <v>50</v>
      </c>
      <c r="C49" s="223"/>
      <c r="D49" s="224"/>
      <c r="E49" s="225"/>
      <c r="F49" s="226">
        <v>1</v>
      </c>
      <c r="G49" s="227" t="s">
        <v>9</v>
      </c>
      <c r="H49" s="258">
        <v>0</v>
      </c>
      <c r="I49" s="259"/>
      <c r="J49" s="228">
        <f t="shared" si="2"/>
        <v>0</v>
      </c>
      <c r="K49" s="229"/>
      <c r="L49" s="230"/>
      <c r="M49" s="231"/>
    </row>
    <row r="50" spans="2:13" s="159" customFormat="1" ht="12" customHeight="1">
      <c r="B50" s="157" t="s">
        <v>51</v>
      </c>
      <c r="C50" s="239"/>
      <c r="D50" s="218"/>
      <c r="E50" s="240"/>
      <c r="F50" s="241">
        <v>1</v>
      </c>
      <c r="G50" s="158" t="s">
        <v>9</v>
      </c>
      <c r="H50" s="256">
        <v>0</v>
      </c>
      <c r="I50" s="257"/>
      <c r="J50" s="242">
        <f t="shared" si="1"/>
        <v>0</v>
      </c>
      <c r="K50" s="183"/>
      <c r="L50" s="243"/>
      <c r="M50" s="165"/>
    </row>
    <row r="51" spans="2:14" ht="12" customHeight="1">
      <c r="B51" s="155" t="s">
        <v>38</v>
      </c>
      <c r="C51" s="82"/>
      <c r="D51" s="83"/>
      <c r="E51" s="84"/>
      <c r="F51" s="150">
        <v>5.4</v>
      </c>
      <c r="G51" s="158" t="s">
        <v>40</v>
      </c>
      <c r="H51" s="254">
        <v>0</v>
      </c>
      <c r="I51" s="255"/>
      <c r="J51" s="85">
        <f t="shared" si="1"/>
        <v>0</v>
      </c>
      <c r="K51" s="80"/>
      <c r="L51" s="46"/>
      <c r="M51" s="45"/>
      <c r="N51" s="7"/>
    </row>
    <row r="52" spans="2:14" ht="12" customHeight="1">
      <c r="B52" s="157" t="s">
        <v>39</v>
      </c>
      <c r="C52" s="77"/>
      <c r="D52" s="218"/>
      <c r="E52" s="78"/>
      <c r="F52" s="81">
        <v>18</v>
      </c>
      <c r="G52" s="158" t="s">
        <v>10</v>
      </c>
      <c r="H52" s="254">
        <v>0</v>
      </c>
      <c r="I52" s="255"/>
      <c r="J52" s="79">
        <f t="shared" si="1"/>
        <v>0</v>
      </c>
      <c r="K52" s="80"/>
      <c r="L52" s="46"/>
      <c r="M52" s="45"/>
      <c r="N52" s="7"/>
    </row>
    <row r="53" spans="2:14" ht="12" customHeight="1">
      <c r="B53" s="99"/>
      <c r="C53" s="100"/>
      <c r="D53" s="101">
        <f>SUM(J35:J52)</f>
        <v>0</v>
      </c>
      <c r="E53" s="102"/>
      <c r="F53" s="103"/>
      <c r="G53" s="104"/>
      <c r="H53" s="250">
        <v>0</v>
      </c>
      <c r="I53" s="251"/>
      <c r="J53" s="105"/>
      <c r="K53" s="80"/>
      <c r="L53" s="46"/>
      <c r="M53" s="45"/>
      <c r="N53" s="7"/>
    </row>
    <row r="54" spans="2:14" ht="12" customHeight="1">
      <c r="B54" s="219" t="s">
        <v>52</v>
      </c>
      <c r="C54" s="86"/>
      <c r="D54" s="86"/>
      <c r="E54" s="87"/>
      <c r="F54" s="88"/>
      <c r="G54" s="89"/>
      <c r="H54" s="90"/>
      <c r="I54" s="90"/>
      <c r="J54" s="91"/>
      <c r="K54" s="80"/>
      <c r="L54" s="46"/>
      <c r="M54" s="45"/>
      <c r="N54" s="7"/>
    </row>
    <row r="55" spans="2:13" s="95" customFormat="1" ht="12" customHeight="1">
      <c r="B55" s="1" t="s">
        <v>30</v>
      </c>
      <c r="C55" s="96"/>
      <c r="D55" s="97"/>
      <c r="E55" s="78"/>
      <c r="F55" s="150">
        <v>8</v>
      </c>
      <c r="G55" s="158" t="s">
        <v>40</v>
      </c>
      <c r="H55" s="252">
        <v>0</v>
      </c>
      <c r="I55" s="253"/>
      <c r="J55" s="98">
        <f>SUM(F55*(H55+I55))</f>
        <v>0</v>
      </c>
      <c r="K55" s="92"/>
      <c r="L55" s="93"/>
      <c r="M55" s="94"/>
    </row>
    <row r="56" spans="2:13" s="159" customFormat="1" ht="12" customHeight="1">
      <c r="B56" s="155" t="s">
        <v>53</v>
      </c>
      <c r="C56" s="244"/>
      <c r="D56" s="245"/>
      <c r="E56" s="246"/>
      <c r="F56" s="247">
        <v>8</v>
      </c>
      <c r="G56" s="158" t="s">
        <v>40</v>
      </c>
      <c r="H56" s="256">
        <v>0</v>
      </c>
      <c r="I56" s="257"/>
      <c r="J56" s="248">
        <f aca="true" t="shared" si="3" ref="J56:J61">SUM(F56*(H56+I56))</f>
        <v>0</v>
      </c>
      <c r="K56" s="183"/>
      <c r="L56" s="243"/>
      <c r="M56" s="165"/>
    </row>
    <row r="57" spans="2:13" s="159" customFormat="1" ht="12" customHeight="1">
      <c r="B57" s="157" t="s">
        <v>31</v>
      </c>
      <c r="C57" s="239"/>
      <c r="D57" s="218"/>
      <c r="E57" s="240"/>
      <c r="F57" s="241">
        <v>8</v>
      </c>
      <c r="G57" s="158" t="s">
        <v>40</v>
      </c>
      <c r="H57" s="256">
        <v>0</v>
      </c>
      <c r="I57" s="257"/>
      <c r="J57" s="242">
        <f t="shared" si="3"/>
        <v>0</v>
      </c>
      <c r="K57" s="183"/>
      <c r="L57" s="243"/>
      <c r="M57" s="165"/>
    </row>
    <row r="58" spans="2:14" ht="12" customHeight="1">
      <c r="B58" s="155" t="s">
        <v>35</v>
      </c>
      <c r="C58" s="82"/>
      <c r="D58" s="83"/>
      <c r="E58" s="84"/>
      <c r="F58" s="150">
        <v>1.28</v>
      </c>
      <c r="G58" s="154" t="s">
        <v>41</v>
      </c>
      <c r="H58" s="254">
        <v>0</v>
      </c>
      <c r="I58" s="255"/>
      <c r="J58" s="85">
        <f t="shared" si="3"/>
        <v>0</v>
      </c>
      <c r="K58" s="80"/>
      <c r="L58" s="46"/>
      <c r="M58" s="45"/>
      <c r="N58" s="7"/>
    </row>
    <row r="59" spans="2:14" ht="12" customHeight="1">
      <c r="B59" s="157" t="s">
        <v>36</v>
      </c>
      <c r="C59" s="77"/>
      <c r="D59" s="218"/>
      <c r="E59" s="78"/>
      <c r="F59" s="150">
        <v>1.28</v>
      </c>
      <c r="G59" s="158" t="s">
        <v>41</v>
      </c>
      <c r="H59" s="254">
        <v>0</v>
      </c>
      <c r="I59" s="255"/>
      <c r="J59" s="79">
        <f t="shared" si="3"/>
        <v>0</v>
      </c>
      <c r="K59" s="80"/>
      <c r="L59" s="46"/>
      <c r="M59" s="45"/>
      <c r="N59" s="7"/>
    </row>
    <row r="60" spans="2:14" ht="12" customHeight="1">
      <c r="B60" s="155" t="s">
        <v>37</v>
      </c>
      <c r="C60" s="82"/>
      <c r="D60" s="83"/>
      <c r="E60" s="84"/>
      <c r="F60" s="150">
        <v>1.28</v>
      </c>
      <c r="G60" s="154" t="s">
        <v>41</v>
      </c>
      <c r="H60" s="254">
        <v>0</v>
      </c>
      <c r="I60" s="255"/>
      <c r="J60" s="85">
        <f t="shared" si="3"/>
        <v>0</v>
      </c>
      <c r="K60" s="80"/>
      <c r="L60" s="46"/>
      <c r="M60" s="45"/>
      <c r="N60" s="7"/>
    </row>
    <row r="61" spans="2:14" ht="12" customHeight="1">
      <c r="B61" s="152" t="s">
        <v>38</v>
      </c>
      <c r="C61" s="82"/>
      <c r="D61" s="83"/>
      <c r="E61" s="84"/>
      <c r="F61" s="81">
        <v>8</v>
      </c>
      <c r="G61" s="158" t="s">
        <v>40</v>
      </c>
      <c r="H61" s="254">
        <v>0</v>
      </c>
      <c r="I61" s="255"/>
      <c r="J61" s="85">
        <f t="shared" si="3"/>
        <v>0</v>
      </c>
      <c r="K61" s="80"/>
      <c r="L61" s="46"/>
      <c r="M61" s="45"/>
      <c r="N61" s="7"/>
    </row>
    <row r="62" spans="2:14" ht="12" customHeight="1">
      <c r="B62" s="99"/>
      <c r="C62" s="100"/>
      <c r="D62" s="101">
        <f>SUM(J55:J61)</f>
        <v>0</v>
      </c>
      <c r="E62" s="102"/>
      <c r="F62" s="103"/>
      <c r="G62" s="104"/>
      <c r="H62" s="250"/>
      <c r="I62" s="251"/>
      <c r="J62" s="105"/>
      <c r="K62" s="80"/>
      <c r="L62" s="46"/>
      <c r="M62" s="45"/>
      <c r="N62" s="7"/>
    </row>
    <row r="63" spans="2:14" ht="12" customHeight="1">
      <c r="B63" s="219" t="s">
        <v>54</v>
      </c>
      <c r="C63" s="86"/>
      <c r="D63" s="86"/>
      <c r="E63" s="87"/>
      <c r="F63" s="88"/>
      <c r="G63" s="89"/>
      <c r="H63" s="90"/>
      <c r="I63" s="90"/>
      <c r="J63" s="91"/>
      <c r="K63" s="80"/>
      <c r="L63" s="46"/>
      <c r="M63" s="45"/>
      <c r="N63" s="7"/>
    </row>
    <row r="64" spans="2:13" s="95" customFormat="1" ht="12" customHeight="1">
      <c r="B64" s="1" t="s">
        <v>55</v>
      </c>
      <c r="C64" s="96"/>
      <c r="D64" s="97"/>
      <c r="E64" s="78"/>
      <c r="F64" s="150">
        <v>33</v>
      </c>
      <c r="G64" s="158" t="s">
        <v>10</v>
      </c>
      <c r="H64" s="252">
        <v>0</v>
      </c>
      <c r="I64" s="253"/>
      <c r="J64" s="98">
        <f>SUM(F64*(H64+I64))</f>
        <v>0</v>
      </c>
      <c r="K64" s="92"/>
      <c r="L64" s="93"/>
      <c r="M64" s="94"/>
    </row>
    <row r="65" spans="2:14" ht="12" customHeight="1">
      <c r="B65" s="99"/>
      <c r="C65" s="100"/>
      <c r="D65" s="101">
        <f>SUM(J64:J64)</f>
        <v>0</v>
      </c>
      <c r="E65" s="102"/>
      <c r="F65" s="103"/>
      <c r="G65" s="104"/>
      <c r="H65" s="250"/>
      <c r="I65" s="251"/>
      <c r="J65" s="105"/>
      <c r="K65" s="80"/>
      <c r="L65" s="46"/>
      <c r="M65" s="45"/>
      <c r="N65" s="7"/>
    </row>
    <row r="66" spans="2:14" ht="12" customHeight="1">
      <c r="B66" s="266" t="s">
        <v>58</v>
      </c>
      <c r="C66" s="267"/>
      <c r="D66" s="267"/>
      <c r="E66" s="87"/>
      <c r="F66" s="193"/>
      <c r="G66" s="194"/>
      <c r="H66" s="90"/>
      <c r="I66" s="90"/>
      <c r="J66" s="91"/>
      <c r="K66" s="80"/>
      <c r="L66" s="46"/>
      <c r="M66" s="45"/>
      <c r="N66" s="7"/>
    </row>
    <row r="67" spans="2:14" ht="12" customHeight="1">
      <c r="B67" s="156" t="s">
        <v>56</v>
      </c>
      <c r="C67" s="82"/>
      <c r="D67" s="83"/>
      <c r="E67" s="84"/>
      <c r="F67" s="81">
        <v>1</v>
      </c>
      <c r="G67" s="154" t="s">
        <v>6</v>
      </c>
      <c r="H67" s="282">
        <v>0</v>
      </c>
      <c r="I67" s="283"/>
      <c r="J67" s="85">
        <f aca="true" t="shared" si="4" ref="J67:J68">SUM(F67*(H67+I67))</f>
        <v>0</v>
      </c>
      <c r="K67" s="80"/>
      <c r="L67" s="46"/>
      <c r="M67" s="45"/>
      <c r="N67" s="7"/>
    </row>
    <row r="68" spans="2:14" ht="12" customHeight="1">
      <c r="B68" s="152" t="s">
        <v>57</v>
      </c>
      <c r="C68" s="82"/>
      <c r="D68" s="83"/>
      <c r="E68" s="84"/>
      <c r="F68" s="150">
        <v>1</v>
      </c>
      <c r="G68" s="154" t="s">
        <v>6</v>
      </c>
      <c r="H68" s="254">
        <v>0</v>
      </c>
      <c r="I68" s="255"/>
      <c r="J68" s="85">
        <f t="shared" si="4"/>
        <v>0</v>
      </c>
      <c r="K68" s="80"/>
      <c r="L68" s="46"/>
      <c r="M68" s="45"/>
      <c r="N68" s="7"/>
    </row>
    <row r="69" spans="2:14" ht="12.75" customHeight="1">
      <c r="B69" s="151" t="s">
        <v>14</v>
      </c>
      <c r="C69" s="106"/>
      <c r="D69" s="107"/>
      <c r="E69" s="102"/>
      <c r="F69" s="103"/>
      <c r="G69" s="104"/>
      <c r="H69" s="254"/>
      <c r="I69" s="255"/>
      <c r="J69" s="105"/>
      <c r="K69" s="80"/>
      <c r="L69" s="46"/>
      <c r="M69" s="45"/>
      <c r="N69" s="7"/>
    </row>
    <row r="70" spans="2:14" ht="12" customHeight="1">
      <c r="B70" s="99"/>
      <c r="C70" s="100"/>
      <c r="D70" s="101">
        <f>SUM(J67:J69)</f>
        <v>0</v>
      </c>
      <c r="E70" s="102"/>
      <c r="F70" s="103"/>
      <c r="G70" s="104"/>
      <c r="H70" s="284"/>
      <c r="I70" s="285"/>
      <c r="J70" s="105"/>
      <c r="K70" s="80"/>
      <c r="L70" s="46"/>
      <c r="M70" s="45"/>
      <c r="N70" s="7"/>
    </row>
    <row r="71" spans="2:15" ht="15" customHeight="1" thickBot="1">
      <c r="B71" s="198" t="s">
        <v>2</v>
      </c>
      <c r="C71" s="199"/>
      <c r="D71" s="199"/>
      <c r="E71" s="199"/>
      <c r="F71" s="199"/>
      <c r="G71" s="200"/>
      <c r="H71" s="201"/>
      <c r="I71" s="201"/>
      <c r="J71" s="202">
        <f>SUM(J22:J70)</f>
        <v>0</v>
      </c>
      <c r="K71" s="108"/>
      <c r="L71" s="46"/>
      <c r="M71" s="19"/>
      <c r="N71" s="46"/>
      <c r="O71" s="45"/>
    </row>
    <row r="72" spans="2:15" ht="12.75">
      <c r="B72" s="109"/>
      <c r="C72" s="19"/>
      <c r="D72" s="19"/>
      <c r="E72" s="19"/>
      <c r="F72" s="19"/>
      <c r="G72" s="45"/>
      <c r="H72" s="21"/>
      <c r="I72" s="21"/>
      <c r="J72" s="21"/>
      <c r="K72" s="44"/>
      <c r="L72" s="46"/>
      <c r="M72" s="19"/>
      <c r="N72" s="46"/>
      <c r="O72" s="45"/>
    </row>
    <row r="73" spans="2:11" ht="12.75">
      <c r="B73" s="109"/>
      <c r="C73" s="19"/>
      <c r="D73" s="19"/>
      <c r="E73" s="19"/>
      <c r="F73" s="19"/>
      <c r="G73" s="20"/>
      <c r="H73" s="21"/>
      <c r="I73" s="21"/>
      <c r="J73" s="21"/>
      <c r="K73" s="44"/>
    </row>
    <row r="74" spans="2:11" ht="12.75">
      <c r="B74" s="109"/>
      <c r="C74" s="19"/>
      <c r="D74" s="19"/>
      <c r="E74" s="19"/>
      <c r="F74" s="19"/>
      <c r="G74" s="20"/>
      <c r="H74" s="21"/>
      <c r="I74" s="21"/>
      <c r="J74" s="21"/>
      <c r="K74" s="44"/>
    </row>
    <row r="75" spans="2:11" ht="12.75">
      <c r="B75" s="109"/>
      <c r="C75" s="19"/>
      <c r="D75" s="19"/>
      <c r="E75" s="19"/>
      <c r="F75" s="19"/>
      <c r="G75" s="20"/>
      <c r="H75" s="21"/>
      <c r="I75" s="21"/>
      <c r="J75" s="21"/>
      <c r="K75" s="44"/>
    </row>
    <row r="76" spans="2:11" ht="12.75">
      <c r="B76" s="109"/>
      <c r="C76" s="19"/>
      <c r="D76" s="19"/>
      <c r="E76" s="19"/>
      <c r="F76" s="19"/>
      <c r="G76" s="20"/>
      <c r="H76" s="21"/>
      <c r="I76" s="21"/>
      <c r="J76" s="21"/>
      <c r="K76" s="44"/>
    </row>
    <row r="77" spans="2:11" s="159" customFormat="1" ht="12" thickBot="1">
      <c r="B77" s="160"/>
      <c r="C77" s="161"/>
      <c r="D77" s="161"/>
      <c r="E77" s="161"/>
      <c r="F77" s="161"/>
      <c r="G77" s="162"/>
      <c r="H77" s="163"/>
      <c r="I77" s="163"/>
      <c r="J77" s="163"/>
      <c r="K77" s="164"/>
    </row>
    <row r="78" spans="2:11" s="159" customFormat="1" ht="21" customHeight="1">
      <c r="B78" s="279" t="s">
        <v>23</v>
      </c>
      <c r="C78" s="280"/>
      <c r="D78" s="280"/>
      <c r="E78" s="280"/>
      <c r="F78" s="280"/>
      <c r="G78" s="280"/>
      <c r="H78" s="280"/>
      <c r="I78" s="280"/>
      <c r="J78" s="281"/>
      <c r="K78" s="47"/>
    </row>
    <row r="79" spans="2:11" s="159" customFormat="1" ht="12.75">
      <c r="B79" s="166" t="s">
        <v>1</v>
      </c>
      <c r="C79" s="167"/>
      <c r="D79" s="168"/>
      <c r="E79" s="169"/>
      <c r="F79" s="170" t="s">
        <v>4</v>
      </c>
      <c r="G79" s="171"/>
      <c r="H79" s="172" t="s">
        <v>5</v>
      </c>
      <c r="I79" s="173" t="s">
        <v>3</v>
      </c>
      <c r="J79" s="174" t="s">
        <v>0</v>
      </c>
      <c r="K79" s="175"/>
    </row>
    <row r="80" spans="2:11" s="159" customFormat="1" ht="21" customHeight="1">
      <c r="B80" s="260" t="s">
        <v>12</v>
      </c>
      <c r="C80" s="261"/>
      <c r="D80" s="261"/>
      <c r="E80" s="261"/>
      <c r="F80" s="261"/>
      <c r="G80" s="261"/>
      <c r="H80" s="261"/>
      <c r="I80" s="261"/>
      <c r="J80" s="262"/>
      <c r="K80" s="47"/>
    </row>
    <row r="81" spans="2:11" s="159" customFormat="1" ht="12.75">
      <c r="B81" s="156"/>
      <c r="C81" s="176"/>
      <c r="D81" s="177"/>
      <c r="E81" s="178"/>
      <c r="F81" s="179">
        <v>1</v>
      </c>
      <c r="G81" s="180" t="s">
        <v>6</v>
      </c>
      <c r="H81" s="181">
        <v>0</v>
      </c>
      <c r="I81" s="181">
        <v>0</v>
      </c>
      <c r="J81" s="182">
        <f>SUM(F81*(H81+I81))</f>
        <v>0</v>
      </c>
      <c r="K81" s="183"/>
    </row>
    <row r="82" spans="2:11" s="159" customFormat="1" ht="12" thickBot="1">
      <c r="B82" s="184"/>
      <c r="C82" s="185"/>
      <c r="D82" s="186"/>
      <c r="E82" s="187"/>
      <c r="F82" s="188"/>
      <c r="G82" s="189"/>
      <c r="H82" s="190"/>
      <c r="I82" s="190"/>
      <c r="J82" s="191"/>
      <c r="K82" s="183"/>
    </row>
    <row r="83" spans="2:11" s="159" customFormat="1" ht="15" customHeight="1" thickBot="1">
      <c r="B83" s="203" t="s">
        <v>2</v>
      </c>
      <c r="C83" s="204"/>
      <c r="D83" s="204"/>
      <c r="E83" s="204"/>
      <c r="F83" s="204"/>
      <c r="G83" s="205"/>
      <c r="H83" s="206"/>
      <c r="I83" s="206"/>
      <c r="J83" s="202">
        <f>SUM(J81:J82)</f>
        <v>0</v>
      </c>
      <c r="K83" s="108"/>
    </row>
    <row r="84" spans="2:11" ht="12.75">
      <c r="B84" s="109"/>
      <c r="C84" s="19"/>
      <c r="D84" s="19"/>
      <c r="E84" s="19"/>
      <c r="F84" s="19"/>
      <c r="G84" s="20"/>
      <c r="H84" s="21"/>
      <c r="I84" s="21"/>
      <c r="J84" s="21"/>
      <c r="K84" s="44"/>
    </row>
    <row r="86" spans="2:12" ht="12.75">
      <c r="B86" s="109"/>
      <c r="C86" s="19"/>
      <c r="D86" s="19"/>
      <c r="E86" s="19"/>
      <c r="F86" s="19"/>
      <c r="G86" s="20"/>
      <c r="H86" s="21"/>
      <c r="I86" s="21"/>
      <c r="J86" s="21"/>
      <c r="K86" s="44"/>
      <c r="L86" s="149"/>
    </row>
    <row r="87" spans="2:11" ht="12.75">
      <c r="B87" s="109"/>
      <c r="C87" s="19"/>
      <c r="D87" s="19"/>
      <c r="E87" s="19"/>
      <c r="F87" s="19"/>
      <c r="G87" s="20"/>
      <c r="H87" s="21"/>
      <c r="I87" s="21"/>
      <c r="J87" s="21"/>
      <c r="K87" s="44"/>
    </row>
    <row r="88" spans="2:11" ht="12.75">
      <c r="B88" s="109"/>
      <c r="C88" s="19"/>
      <c r="D88" s="19"/>
      <c r="E88" s="19"/>
      <c r="F88" s="19"/>
      <c r="G88" s="20"/>
      <c r="H88" s="21"/>
      <c r="I88" s="21"/>
      <c r="J88" s="21"/>
      <c r="K88" s="44"/>
    </row>
    <row r="89" spans="2:11" ht="12" thickBot="1">
      <c r="B89" s="109"/>
      <c r="C89" s="19"/>
      <c r="D89" s="19"/>
      <c r="E89" s="19"/>
      <c r="F89" s="19"/>
      <c r="G89" s="20"/>
      <c r="H89" s="21"/>
      <c r="I89" s="21"/>
      <c r="J89" s="21"/>
      <c r="K89" s="44"/>
    </row>
    <row r="90" spans="2:15" ht="15" customHeight="1">
      <c r="B90" s="207" t="s">
        <v>59</v>
      </c>
      <c r="C90" s="208"/>
      <c r="D90" s="208"/>
      <c r="E90" s="208"/>
      <c r="F90" s="209"/>
      <c r="G90" s="210"/>
      <c r="H90" s="211"/>
      <c r="I90" s="211"/>
      <c r="J90" s="212" t="s">
        <v>0</v>
      </c>
      <c r="K90" s="44"/>
      <c r="L90" s="46"/>
      <c r="M90" s="45"/>
      <c r="N90" s="46"/>
      <c r="O90" s="45"/>
    </row>
    <row r="91" spans="2:15" s="110" customFormat="1" ht="12">
      <c r="B91" s="111" t="str">
        <f>B17</f>
        <v>1. NAPOJENÍ PŮVODNÍCH ŽLABŮ A PROVEDENÍ NOVÉHO ŽLABU</v>
      </c>
      <c r="C91" s="112"/>
      <c r="D91" s="112"/>
      <c r="E91" s="112"/>
      <c r="F91" s="113"/>
      <c r="G91" s="114"/>
      <c r="H91" s="115"/>
      <c r="I91" s="115"/>
      <c r="J91" s="116">
        <f>J71</f>
        <v>0</v>
      </c>
      <c r="K91" s="117"/>
      <c r="L91" s="118"/>
      <c r="M91" s="118"/>
      <c r="N91" s="118"/>
      <c r="O91" s="118"/>
    </row>
    <row r="92" spans="1:15" s="110" customFormat="1" ht="12">
      <c r="A92" s="119"/>
      <c r="B92" s="111" t="str">
        <f>B78</f>
        <v>2. PROJEKČNÍ A INŽENÝRSKÉ ČINNOSTI</v>
      </c>
      <c r="C92" s="112"/>
      <c r="D92" s="112"/>
      <c r="E92" s="112"/>
      <c r="F92" s="113"/>
      <c r="G92" s="114"/>
      <c r="H92" s="115"/>
      <c r="I92" s="115"/>
      <c r="J92" s="116">
        <f>J83</f>
        <v>0</v>
      </c>
      <c r="K92" s="117"/>
      <c r="L92" s="118"/>
      <c r="M92" s="118"/>
      <c r="N92" s="118"/>
      <c r="O92" s="118"/>
    </row>
    <row r="93" spans="2:15" s="110" customFormat="1" ht="12">
      <c r="B93" s="120" t="s">
        <v>18</v>
      </c>
      <c r="C93" s="121"/>
      <c r="D93" s="121"/>
      <c r="E93" s="121"/>
      <c r="F93" s="122"/>
      <c r="G93" s="123"/>
      <c r="H93" s="124"/>
      <c r="I93" s="124"/>
      <c r="J93" s="125">
        <f>SUM(J91:J92)</f>
        <v>0</v>
      </c>
      <c r="K93" s="117"/>
      <c r="L93" s="118"/>
      <c r="M93" s="118"/>
      <c r="N93" s="118"/>
      <c r="O93" s="118"/>
    </row>
    <row r="94" spans="2:15" s="110" customFormat="1" ht="12">
      <c r="B94" s="126" t="s">
        <v>8</v>
      </c>
      <c r="C94" s="127"/>
      <c r="D94" s="127"/>
      <c r="E94" s="127"/>
      <c r="F94" s="128"/>
      <c r="G94" s="129"/>
      <c r="H94" s="130"/>
      <c r="I94" s="131">
        <v>0</v>
      </c>
      <c r="J94" s="132">
        <f>-SUM(J93*I94)</f>
        <v>0</v>
      </c>
      <c r="K94" s="117"/>
      <c r="L94" s="118"/>
      <c r="M94" s="118"/>
      <c r="N94" s="118"/>
      <c r="O94" s="118"/>
    </row>
    <row r="95" spans="2:15" s="139" customFormat="1" ht="12">
      <c r="B95" s="133" t="s">
        <v>18</v>
      </c>
      <c r="C95" s="134"/>
      <c r="D95" s="134"/>
      <c r="E95" s="134"/>
      <c r="F95" s="134"/>
      <c r="G95" s="135"/>
      <c r="H95" s="136"/>
      <c r="I95" s="136"/>
      <c r="J95" s="137">
        <f>CEILING(SUM(J93:J94),1)</f>
        <v>0</v>
      </c>
      <c r="K95" s="108"/>
      <c r="L95" s="138"/>
      <c r="M95" s="138"/>
      <c r="N95" s="138"/>
      <c r="O95" s="138"/>
    </row>
    <row r="96" spans="2:15" ht="12.75">
      <c r="B96" s="216" t="s">
        <v>19</v>
      </c>
      <c r="C96" s="19"/>
      <c r="D96" s="19"/>
      <c r="E96" s="19"/>
      <c r="F96" s="19"/>
      <c r="G96" s="20"/>
      <c r="H96" s="21"/>
      <c r="I96" s="21"/>
      <c r="J96" s="16">
        <f>SUM(J97-J95)</f>
        <v>0</v>
      </c>
      <c r="K96" s="44"/>
      <c r="L96" s="46"/>
      <c r="M96" s="19"/>
      <c r="N96" s="46"/>
      <c r="O96" s="45"/>
    </row>
    <row r="97" spans="2:15" ht="17.25" customHeight="1" thickBot="1">
      <c r="B97" s="217" t="s">
        <v>20</v>
      </c>
      <c r="C97" s="140"/>
      <c r="D97" s="140"/>
      <c r="E97" s="140"/>
      <c r="F97" s="140"/>
      <c r="G97" s="141"/>
      <c r="H97" s="142"/>
      <c r="I97" s="142"/>
      <c r="J97" s="143">
        <f>CEILING(SUM(J95*1.21),1)</f>
        <v>0</v>
      </c>
      <c r="K97" s="108"/>
      <c r="L97" s="46"/>
      <c r="M97" s="19"/>
      <c r="N97" s="46"/>
      <c r="O97" s="45"/>
    </row>
    <row r="98" spans="2:15" ht="6" customHeight="1">
      <c r="B98" s="144"/>
      <c r="C98" s="145"/>
      <c r="D98" s="145"/>
      <c r="E98" s="145"/>
      <c r="F98" s="145"/>
      <c r="G98" s="146"/>
      <c r="H98" s="147"/>
      <c r="I98" s="147"/>
      <c r="J98" s="147"/>
      <c r="K98" s="44"/>
      <c r="L98" s="46"/>
      <c r="M98" s="19"/>
      <c r="N98" s="46"/>
      <c r="O98" s="45"/>
    </row>
    <row r="99" spans="2:11" ht="12.75">
      <c r="B99" s="109"/>
      <c r="C99" s="19"/>
      <c r="D99" s="19"/>
      <c r="E99" s="19"/>
      <c r="F99" s="19"/>
      <c r="G99" s="20"/>
      <c r="H99" s="21"/>
      <c r="I99" s="21"/>
      <c r="J99" s="21"/>
      <c r="K99" s="44"/>
    </row>
    <row r="100" spans="2:15" ht="12.75">
      <c r="B100" s="153" t="s">
        <v>21</v>
      </c>
      <c r="C100" s="19"/>
      <c r="D100" s="19"/>
      <c r="E100" s="19"/>
      <c r="F100" s="19"/>
      <c r="G100" s="45"/>
      <c r="H100" s="21"/>
      <c r="I100" s="21"/>
      <c r="J100" s="21"/>
      <c r="K100" s="44"/>
      <c r="L100" s="46"/>
      <c r="M100" s="19"/>
      <c r="N100" s="46"/>
      <c r="O100" s="45"/>
    </row>
    <row r="101" spans="2:15" ht="12.75">
      <c r="B101" s="153" t="s">
        <v>22</v>
      </c>
      <c r="C101" s="19"/>
      <c r="D101" s="19"/>
      <c r="E101" s="19"/>
      <c r="F101" s="19"/>
      <c r="G101" s="45"/>
      <c r="H101" s="21"/>
      <c r="I101" s="21"/>
      <c r="J101" s="21"/>
      <c r="K101" s="44"/>
      <c r="L101" s="46"/>
      <c r="M101" s="19"/>
      <c r="N101" s="46"/>
      <c r="O101" s="45"/>
    </row>
    <row r="102" spans="2:15" ht="12.75">
      <c r="B102" s="148"/>
      <c r="C102" s="19"/>
      <c r="D102" s="19"/>
      <c r="E102" s="19"/>
      <c r="F102" s="19"/>
      <c r="G102" s="45"/>
      <c r="H102" s="21"/>
      <c r="I102" s="21"/>
      <c r="J102" s="21"/>
      <c r="K102" s="44"/>
      <c r="L102" s="46"/>
      <c r="M102" s="19"/>
      <c r="N102" s="46"/>
      <c r="O102" s="45"/>
    </row>
    <row r="103" spans="2:15" ht="12.75">
      <c r="B103" s="160" t="s">
        <v>15</v>
      </c>
      <c r="C103" s="19"/>
      <c r="D103" s="19"/>
      <c r="E103" s="19"/>
      <c r="F103" s="19"/>
      <c r="G103" s="45"/>
      <c r="H103" s="21"/>
      <c r="I103" s="21"/>
      <c r="J103" s="21"/>
      <c r="K103" s="44"/>
      <c r="L103" s="46"/>
      <c r="M103" s="19"/>
      <c r="N103" s="46"/>
      <c r="O103" s="45"/>
    </row>
    <row r="106" spans="2:12" ht="12.75">
      <c r="B106" s="109"/>
      <c r="C106" s="19"/>
      <c r="D106" s="19"/>
      <c r="E106" s="19"/>
      <c r="F106" s="19"/>
      <c r="G106" s="20"/>
      <c r="H106" s="21"/>
      <c r="I106" s="21"/>
      <c r="J106" s="21"/>
      <c r="K106" s="44"/>
      <c r="L106" s="149"/>
    </row>
    <row r="107" spans="2:11" ht="12.75">
      <c r="B107" s="109"/>
      <c r="C107" s="19"/>
      <c r="D107" s="19"/>
      <c r="E107" s="19"/>
      <c r="F107" s="19"/>
      <c r="G107" s="20"/>
      <c r="H107" s="21"/>
      <c r="I107" s="21"/>
      <c r="J107" s="21"/>
      <c r="K107" s="44"/>
    </row>
    <row r="108" spans="2:11" ht="12.75">
      <c r="B108" s="109"/>
      <c r="C108" s="19"/>
      <c r="D108" s="19"/>
      <c r="E108" s="19"/>
      <c r="F108" s="19"/>
      <c r="G108" s="20"/>
      <c r="H108" s="21"/>
      <c r="I108" s="21"/>
      <c r="J108" s="21"/>
      <c r="K108" s="44"/>
    </row>
    <row r="109" spans="2:11" ht="12.75">
      <c r="B109" s="109"/>
      <c r="C109" s="19"/>
      <c r="D109" s="19"/>
      <c r="E109" s="19"/>
      <c r="F109" s="19"/>
      <c r="G109" s="20"/>
      <c r="H109" s="21"/>
      <c r="I109" s="21"/>
      <c r="J109" s="21"/>
      <c r="K109" s="44"/>
    </row>
    <row r="110" spans="2:11" ht="12.75">
      <c r="B110" s="109"/>
      <c r="C110" s="19"/>
      <c r="D110" s="19"/>
      <c r="E110" s="19"/>
      <c r="F110" s="19"/>
      <c r="G110" s="20"/>
      <c r="H110" s="21"/>
      <c r="I110" s="21"/>
      <c r="J110" s="21"/>
      <c r="K110" s="44"/>
    </row>
    <row r="111" spans="2:11" ht="12.75">
      <c r="B111" s="109"/>
      <c r="C111" s="19"/>
      <c r="D111" s="19"/>
      <c r="E111" s="19"/>
      <c r="F111" s="19"/>
      <c r="G111" s="20"/>
      <c r="H111" s="21"/>
      <c r="I111" s="21"/>
      <c r="J111" s="21"/>
      <c r="K111" s="44"/>
    </row>
    <row r="112" spans="2:11" ht="12.75">
      <c r="B112" s="109"/>
      <c r="C112" s="19"/>
      <c r="D112" s="19"/>
      <c r="E112" s="19"/>
      <c r="F112" s="19"/>
      <c r="G112" s="20"/>
      <c r="H112" s="21"/>
      <c r="I112" s="21"/>
      <c r="J112" s="21"/>
      <c r="K112" s="44"/>
    </row>
    <row r="113" spans="2:11" ht="12.75">
      <c r="B113" s="109"/>
      <c r="C113" s="19"/>
      <c r="D113" s="19"/>
      <c r="E113" s="19"/>
      <c r="F113" s="19"/>
      <c r="G113" s="20"/>
      <c r="H113" s="21"/>
      <c r="I113" s="21"/>
      <c r="J113" s="21"/>
      <c r="K113" s="44"/>
    </row>
    <row r="114" spans="2:11" ht="12.75">
      <c r="B114" s="109"/>
      <c r="C114" s="19"/>
      <c r="D114" s="19"/>
      <c r="E114" s="19"/>
      <c r="F114" s="19"/>
      <c r="G114" s="20"/>
      <c r="H114" s="21"/>
      <c r="I114" s="21"/>
      <c r="J114" s="21"/>
      <c r="K114" s="44"/>
    </row>
    <row r="115" spans="2:11" ht="12.75">
      <c r="B115" s="109"/>
      <c r="C115" s="19"/>
      <c r="D115" s="19"/>
      <c r="E115" s="19"/>
      <c r="F115" s="19"/>
      <c r="G115" s="20"/>
      <c r="H115" s="21"/>
      <c r="I115" s="21"/>
      <c r="J115" s="21"/>
      <c r="K115" s="44"/>
    </row>
    <row r="116" spans="2:11" ht="12.75">
      <c r="B116" s="109"/>
      <c r="C116" s="19"/>
      <c r="D116" s="19"/>
      <c r="E116" s="19"/>
      <c r="F116" s="19"/>
      <c r="G116" s="20"/>
      <c r="H116" s="21"/>
      <c r="I116" s="21"/>
      <c r="J116" s="21"/>
      <c r="K116" s="44"/>
    </row>
    <row r="117" spans="2:11" ht="12.75">
      <c r="B117" s="109"/>
      <c r="C117" s="19"/>
      <c r="D117" s="19"/>
      <c r="E117" s="19"/>
      <c r="F117" s="19"/>
      <c r="G117" s="20"/>
      <c r="H117" s="21"/>
      <c r="I117" s="21"/>
      <c r="J117" s="21"/>
      <c r="K117" s="44"/>
    </row>
    <row r="118" spans="2:11" ht="12.75">
      <c r="B118" s="109"/>
      <c r="C118" s="19"/>
      <c r="D118" s="19"/>
      <c r="E118" s="19"/>
      <c r="F118" s="19"/>
      <c r="G118" s="20"/>
      <c r="H118" s="21"/>
      <c r="I118" s="21"/>
      <c r="J118" s="21"/>
      <c r="K118" s="44"/>
    </row>
    <row r="119" spans="2:11" ht="12.75">
      <c r="B119" s="109"/>
      <c r="C119" s="19"/>
      <c r="D119" s="19"/>
      <c r="E119" s="19"/>
      <c r="F119" s="19"/>
      <c r="G119" s="20"/>
      <c r="H119" s="21"/>
      <c r="I119" s="21"/>
      <c r="J119" s="21"/>
      <c r="K119" s="44"/>
    </row>
  </sheetData>
  <mergeCells count="54">
    <mergeCell ref="B78:J78"/>
    <mergeCell ref="H67:I67"/>
    <mergeCell ref="H68:I68"/>
    <mergeCell ref="H69:I69"/>
    <mergeCell ref="H70:I70"/>
    <mergeCell ref="H41:I41"/>
    <mergeCell ref="H42:I42"/>
    <mergeCell ref="H43:I43"/>
    <mergeCell ref="H44:I44"/>
    <mergeCell ref="H36:I36"/>
    <mergeCell ref="H37:I37"/>
    <mergeCell ref="H38:I38"/>
    <mergeCell ref="H26:I26"/>
    <mergeCell ref="H27:I27"/>
    <mergeCell ref="B80:J80"/>
    <mergeCell ref="B2:G2"/>
    <mergeCell ref="B14:J14"/>
    <mergeCell ref="B66:D66"/>
    <mergeCell ref="C7:D7"/>
    <mergeCell ref="B10:J10"/>
    <mergeCell ref="B17:J17"/>
    <mergeCell ref="B6:G6"/>
    <mergeCell ref="H23:I23"/>
    <mergeCell ref="H20:I20"/>
    <mergeCell ref="H24:I24"/>
    <mergeCell ref="H25:I25"/>
    <mergeCell ref="H33:I33"/>
    <mergeCell ref="H28:I28"/>
    <mergeCell ref="H29:I29"/>
    <mergeCell ref="H30:I30"/>
    <mergeCell ref="H31:I31"/>
    <mergeCell ref="H32:I32"/>
    <mergeCell ref="H40:I40"/>
    <mergeCell ref="H39:I39"/>
    <mergeCell ref="H35:I35"/>
    <mergeCell ref="H56:I56"/>
    <mergeCell ref="H57:I57"/>
    <mergeCell ref="H58:I58"/>
    <mergeCell ref="H45:I45"/>
    <mergeCell ref="H46:I46"/>
    <mergeCell ref="H47:I47"/>
    <mergeCell ref="H48:I48"/>
    <mergeCell ref="H49:I49"/>
    <mergeCell ref="H52:I52"/>
    <mergeCell ref="H55:I55"/>
    <mergeCell ref="H53:I53"/>
    <mergeCell ref="H50:I50"/>
    <mergeCell ref="H51:I51"/>
    <mergeCell ref="H65:I65"/>
    <mergeCell ref="H64:I64"/>
    <mergeCell ref="H59:I59"/>
    <mergeCell ref="H60:I60"/>
    <mergeCell ref="H61:I61"/>
    <mergeCell ref="H62:I62"/>
  </mergeCells>
  <printOptions/>
  <pageMargins left="0.5905511811023623" right="0.15748031496062992" top="0.15748031496062992" bottom="0.15748031496062992" header="0.15748031496062992" footer="0.15748031496062992"/>
  <pageSetup fitToHeight="0" fitToWidth="0" horizontalDpi="600" verticalDpi="600" orientation="portrait" paperSize="9" scale="65" r:id="rId2"/>
  <headerFooter alignWithMargins="0">
    <oddFooter>&amp;CStránka &amp;P&amp;R&amp;A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FE4F983C74CB409248137E84D2DE81" ma:contentTypeVersion="10" ma:contentTypeDescription="Vytvoří nový dokument" ma:contentTypeScope="" ma:versionID="5ccddfba73dbf52e9dab1e49f5a0d18f">
  <xsd:schema xmlns:xsd="http://www.w3.org/2001/XMLSchema" xmlns:xs="http://www.w3.org/2001/XMLSchema" xmlns:p="http://schemas.microsoft.com/office/2006/metadata/properties" xmlns:ns2="234f49b8-7775-416b-92bc-b27a991e0367" xmlns:ns3="a954d9af-46c9-4fc8-ab72-0ed4b461e1d9" targetNamespace="http://schemas.microsoft.com/office/2006/metadata/properties" ma:root="true" ma:fieldsID="c2ba9751e88b804e22ccb49d816c16f0" ns2:_="" ns3:_="">
    <xsd:import namespace="234f49b8-7775-416b-92bc-b27a991e0367"/>
    <xsd:import namespace="a954d9af-46c9-4fc8-ab72-0ed4b461e1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f49b8-7775-416b-92bc-b27a991e03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4d9af-46c9-4fc8-ab72-0ed4b461e1d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5F118-931F-4D65-8173-79CA12B456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f49b8-7775-416b-92bc-b27a991e0367"/>
    <ds:schemaRef ds:uri="a954d9af-46c9-4fc8-ab72-0ed4b461e1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45CC1-BAE8-4140-9656-DE85398521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087F7E-3141-44BF-81AF-763BFCC94535}">
  <ds:schemaRefs>
    <ds:schemaRef ds:uri="http://purl.org/dc/elements/1.1/"/>
    <ds:schemaRef ds:uri="http://schemas.microsoft.com/office/2006/metadata/properties"/>
    <ds:schemaRef ds:uri="234f49b8-7775-416b-92bc-b27a991e03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a954d9af-46c9-4fc8-ab72-0ed4b461e1d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Fany</cp:lastModifiedBy>
  <cp:lastPrinted>2019-03-19T15:11:12Z</cp:lastPrinted>
  <dcterms:created xsi:type="dcterms:W3CDTF">2006-11-29T12:45:21Z</dcterms:created>
  <dcterms:modified xsi:type="dcterms:W3CDTF">2019-03-19T15:11:29Z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0x01010091FE4F983C74CB409248137E84D2DE81</vt:lpwstr>
  </property>
</Properties>
</file>