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Čá 20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<sst xmlns="http://schemas.openxmlformats.org/spreadsheetml/2006/main" count="222" uniqueCount="109">
  <si>
    <t>MJ</t>
  </si>
  <si>
    <t>Popis</t>
  </si>
  <si>
    <t>Množství</t>
  </si>
  <si>
    <t>Cena celkem (CZK)</t>
  </si>
  <si>
    <t>Jedn. cena (CZK)</t>
  </si>
  <si>
    <t>Částka celkem bez DPH</t>
  </si>
  <si>
    <t>DPH 21 %</t>
  </si>
  <si>
    <t>Částka celkem včetně DPH</t>
  </si>
  <si>
    <t xml:space="preserve"> </t>
  </si>
  <si>
    <t>Podpis oprávněné osoby:</t>
  </si>
  <si>
    <t>Příloha č. 3</t>
  </si>
  <si>
    <t>PČ</t>
  </si>
  <si>
    <t>ks</t>
  </si>
  <si>
    <t xml:space="preserve">Datum vystavení: </t>
  </si>
  <si>
    <t>časopis</t>
  </si>
  <si>
    <t>pozvánka</t>
  </si>
  <si>
    <t>inzerce</t>
  </si>
  <si>
    <t>leták</t>
  </si>
  <si>
    <t>výstavní grafika</t>
  </si>
  <si>
    <t>A2</t>
  </si>
  <si>
    <t>výroční zpráva</t>
  </si>
  <si>
    <t>Formát/rozsah</t>
  </si>
  <si>
    <t>výstup</t>
  </si>
  <si>
    <t>tisk</t>
  </si>
  <si>
    <t>různé rozměry</t>
  </si>
  <si>
    <t>billboard</t>
  </si>
  <si>
    <t>plakát</t>
  </si>
  <si>
    <t>Galerie</t>
  </si>
  <si>
    <t xml:space="preserve">plakát velký statická folie </t>
  </si>
  <si>
    <t xml:space="preserve">plakát malý statická folie </t>
  </si>
  <si>
    <t>banner</t>
  </si>
  <si>
    <t>1020 x 3400 mm</t>
  </si>
  <si>
    <t>550 x 1800 mm</t>
  </si>
  <si>
    <t>1000 x 3750 mm</t>
  </si>
  <si>
    <t>CLV</t>
  </si>
  <si>
    <t xml:space="preserve">CLV plakát </t>
  </si>
  <si>
    <t>1185 x 1750 mm</t>
  </si>
  <si>
    <t>tisk / plotr</t>
  </si>
  <si>
    <t>A5</t>
  </si>
  <si>
    <t>tisk / online</t>
  </si>
  <si>
    <t xml:space="preserve">pozvánka </t>
  </si>
  <si>
    <t>pozvánka jednotlivá</t>
  </si>
  <si>
    <t>A5 / 4 str.</t>
  </si>
  <si>
    <t>PF</t>
  </si>
  <si>
    <t xml:space="preserve">novoročenka </t>
  </si>
  <si>
    <t>katalog</t>
  </si>
  <si>
    <t xml:space="preserve">malý </t>
  </si>
  <si>
    <t>A5/30 str.</t>
  </si>
  <si>
    <t xml:space="preserve">střední </t>
  </si>
  <si>
    <t>200 x 270 mm / 150 str.</t>
  </si>
  <si>
    <t>velký</t>
  </si>
  <si>
    <t>PR</t>
  </si>
  <si>
    <t>kulturní časopis galerie</t>
  </si>
  <si>
    <t>A4 / 8 str.</t>
  </si>
  <si>
    <t>pro tistěná i online media</t>
  </si>
  <si>
    <t>variabilní formáty</t>
  </si>
  <si>
    <t>měsíční program galerie určený do veřejného prostor</t>
  </si>
  <si>
    <t>facebook</t>
  </si>
  <si>
    <t>propagace určená pro veřejnou síť</t>
  </si>
  <si>
    <t xml:space="preserve">1920 x 1080 mm </t>
  </si>
  <si>
    <t>online</t>
  </si>
  <si>
    <t>web</t>
  </si>
  <si>
    <t>propagace určená pro webové stránky</t>
  </si>
  <si>
    <t>200 x 200 px</t>
  </si>
  <si>
    <t>velkoformátová propagace do veřejného prostoru</t>
  </si>
  <si>
    <t>5100 x 2400 mm</t>
  </si>
  <si>
    <t>venkovní banner</t>
  </si>
  <si>
    <t>propagace pro veřejný prostor</t>
  </si>
  <si>
    <t xml:space="preserve">6000 x 1200 mm </t>
  </si>
  <si>
    <t>5330 x 1340 mm</t>
  </si>
  <si>
    <t>A3</t>
  </si>
  <si>
    <t>propagace určená pro širokou veřejnost</t>
  </si>
  <si>
    <t xml:space="preserve">tisk </t>
  </si>
  <si>
    <t>DL</t>
  </si>
  <si>
    <t>A5 / 8 str.</t>
  </si>
  <si>
    <t>polepy tramvaje</t>
  </si>
  <si>
    <t>atypická propagace určená pro veřejný prostor</t>
  </si>
  <si>
    <t>rámečky do vlaku</t>
  </si>
  <si>
    <t>490 x 490 mm</t>
  </si>
  <si>
    <t>vizitky</t>
  </si>
  <si>
    <t>euroformát</t>
  </si>
  <si>
    <t xml:space="preserve">mechandise </t>
  </si>
  <si>
    <t>tašky papír/látky, samolepky, diáře, balící papír atd.</t>
  </si>
  <si>
    <t>A4 / 6 str.</t>
  </si>
  <si>
    <t xml:space="preserve">popisky </t>
  </si>
  <si>
    <t xml:space="preserve">LEKTORSKÉ CENTRUM </t>
  </si>
  <si>
    <t>A6</t>
  </si>
  <si>
    <t>KNIHOVNA</t>
  </si>
  <si>
    <t xml:space="preserve">banner - propagace pro sociální síť </t>
  </si>
  <si>
    <t xml:space="preserve">banner - propagace pro webové stránky </t>
  </si>
  <si>
    <t>1920 x 1080 px</t>
  </si>
  <si>
    <t xml:space="preserve"> 220 x 300 mm / 300 str.</t>
  </si>
  <si>
    <t>pro zaměstance GASK</t>
  </si>
  <si>
    <t>komentované prohlídky, muzejní noc, audio průvodce apod.</t>
  </si>
  <si>
    <t>mezigenerační programy  a doprovodné programy k výstavám</t>
  </si>
  <si>
    <t>haptické desky, GASK teens</t>
  </si>
  <si>
    <t>A4 / 80 str.</t>
  </si>
  <si>
    <t>za rok 2018 a rok 2019</t>
  </si>
  <si>
    <t>venkovní (vlajka)</t>
  </si>
  <si>
    <t>text - různé rozměry, popisky cca A6 (prům.50 ks x 46 výstav/2 roky), tiráž - různé rozměry</t>
  </si>
  <si>
    <t>pozvánka na výstavy a komentované prohlídky (společná)</t>
  </si>
  <si>
    <t>týkající se výstav, doprovodných programů</t>
  </si>
  <si>
    <t>obecné informace o LC</t>
  </si>
  <si>
    <t xml:space="preserve">ks </t>
  </si>
  <si>
    <t>základní balík (popisky, tiráž, úvodní text/texty do výstavy)</t>
  </si>
  <si>
    <t>PŘIPLATEK ZA EXPRESNÍ SLUŽBY</t>
  </si>
  <si>
    <t xml:space="preserve">SPECIFIKACE - POLOŽKOVÝ ROZPOČET  </t>
  </si>
  <si>
    <t xml:space="preserve">pracovní listy </t>
  </si>
  <si>
    <t>vizuál vzdělávacího materiálu pro návštěvníky galerie (tvorba ilustrací, sazba, úprava fotografií)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</si>
</sst>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/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2" borderId="2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 horizontal="center" vertical="top"/>
    </xf>
    <xf numFmtId="0" fontId="0" fillId="3" borderId="15" xfId="0" applyFill="1" applyBorder="1" applyAlignment="1">
      <alignment horizontal="left"/>
    </xf>
    <xf numFmtId="0" fontId="0" fillId="3" borderId="25" xfId="0" applyFill="1" applyBorder="1"/>
    <xf numFmtId="0" fontId="0" fillId="3" borderId="16" xfId="0" applyFill="1" applyBorder="1" applyAlignment="1">
      <alignment horizontal="center"/>
    </xf>
    <xf numFmtId="0" fontId="0" fillId="3" borderId="26" xfId="0" applyFill="1" applyBorder="1"/>
    <xf numFmtId="0" fontId="0" fillId="3" borderId="17" xfId="0" applyFill="1" applyBorder="1"/>
    <xf numFmtId="0" fontId="0" fillId="3" borderId="27" xfId="0" applyFill="1" applyBorder="1"/>
    <xf numFmtId="0" fontId="0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2" xfId="0" applyBorder="1"/>
    <xf numFmtId="0" fontId="0" fillId="0" borderId="31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0" fillId="2" borderId="33" xfId="0" applyNumberForma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" fontId="0" fillId="0" borderId="14" xfId="0" applyNumberFormat="1" applyBorder="1"/>
    <xf numFmtId="4" fontId="0" fillId="0" borderId="33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2" borderId="24" xfId="0" applyNumberFormat="1" applyFill="1" applyBorder="1" applyAlignment="1">
      <alignment horizontal="center" vertical="top"/>
    </xf>
    <xf numFmtId="4" fontId="0" fillId="2" borderId="30" xfId="0" applyNumberFormat="1" applyFill="1" applyBorder="1" applyAlignment="1">
      <alignment horizontal="center" vertical="top"/>
    </xf>
    <xf numFmtId="4" fontId="0" fillId="3" borderId="34" xfId="0" applyNumberFormat="1" applyFill="1" applyBorder="1"/>
    <xf numFmtId="4" fontId="0" fillId="3" borderId="35" xfId="0" applyNumberFormat="1" applyFill="1" applyBorder="1"/>
    <xf numFmtId="4" fontId="0" fillId="3" borderId="36" xfId="0" applyNumberFormat="1" applyFill="1" applyBorder="1"/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3" borderId="3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tabSelected="1" zoomScale="90" zoomScaleNormal="90" workbookViewId="0" topLeftCell="A31">
      <selection activeCell="D52" sqref="D51:D52"/>
    </sheetView>
  </sheetViews>
  <sheetFormatPr defaultColWidth="9.140625" defaultRowHeight="15"/>
  <cols>
    <col min="3" max="3" width="16.421875" style="0" customWidth="1"/>
    <col min="4" max="4" width="44.421875" style="11" customWidth="1"/>
    <col min="5" max="6" width="28.421875" style="0" customWidth="1"/>
    <col min="8" max="8" width="10.140625" style="0" customWidth="1"/>
    <col min="9" max="10" width="18.7109375" style="0" customWidth="1"/>
    <col min="11" max="11" width="30.7109375" style="0" customWidth="1"/>
  </cols>
  <sheetData>
    <row r="1" ht="15">
      <c r="B1" t="s">
        <v>10</v>
      </c>
    </row>
    <row r="3" spans="2:13" ht="15">
      <c r="B3" s="5"/>
      <c r="C3" s="5"/>
      <c r="D3" s="12" t="s">
        <v>106</v>
      </c>
      <c r="E3" s="1"/>
      <c r="F3" s="1"/>
      <c r="G3" s="5"/>
      <c r="H3" s="5"/>
      <c r="M3" t="s">
        <v>8</v>
      </c>
    </row>
    <row r="4" ht="15.75" thickBot="1"/>
    <row r="5" spans="2:10" ht="15.75" thickBot="1">
      <c r="B5" s="66" t="s">
        <v>11</v>
      </c>
      <c r="C5" s="95" t="s">
        <v>1</v>
      </c>
      <c r="D5" s="96"/>
      <c r="E5" s="67" t="s">
        <v>21</v>
      </c>
      <c r="F5" s="67" t="s">
        <v>22</v>
      </c>
      <c r="G5" s="68" t="s">
        <v>0</v>
      </c>
      <c r="H5" s="68" t="s">
        <v>2</v>
      </c>
      <c r="I5" s="68" t="s">
        <v>4</v>
      </c>
      <c r="J5" s="69" t="s">
        <v>3</v>
      </c>
    </row>
    <row r="6" spans="2:10" ht="15.75" thickBot="1">
      <c r="B6" s="97" t="s">
        <v>27</v>
      </c>
      <c r="C6" s="98"/>
      <c r="D6" s="52"/>
      <c r="E6" s="53"/>
      <c r="F6" s="53"/>
      <c r="G6" s="54"/>
      <c r="H6" s="54"/>
      <c r="I6" s="54"/>
      <c r="J6" s="81">
        <f>J7+J8+J9+J10+J11+J12+J13+J14+J15+J16+J17+J18</f>
        <v>0</v>
      </c>
    </row>
    <row r="7" spans="2:10" ht="15.75" thickBot="1">
      <c r="B7" s="20">
        <v>1</v>
      </c>
      <c r="C7" s="22" t="s">
        <v>26</v>
      </c>
      <c r="D7" s="23" t="s">
        <v>28</v>
      </c>
      <c r="E7" s="24" t="s">
        <v>31</v>
      </c>
      <c r="F7" s="24" t="s">
        <v>23</v>
      </c>
      <c r="G7" s="24" t="s">
        <v>12</v>
      </c>
      <c r="H7" s="24">
        <v>46</v>
      </c>
      <c r="I7" s="72"/>
      <c r="J7" s="73">
        <f>I7*H7</f>
        <v>0</v>
      </c>
    </row>
    <row r="8" spans="2:10" ht="15.75" thickBot="1">
      <c r="B8" s="7">
        <v>2</v>
      </c>
      <c r="C8" s="25" t="s">
        <v>26</v>
      </c>
      <c r="D8" s="13" t="s">
        <v>29</v>
      </c>
      <c r="E8" s="6" t="s">
        <v>32</v>
      </c>
      <c r="F8" s="6" t="s">
        <v>23</v>
      </c>
      <c r="G8" s="6" t="s">
        <v>12</v>
      </c>
      <c r="H8" s="6">
        <v>46</v>
      </c>
      <c r="I8" s="74"/>
      <c r="J8" s="73">
        <f aca="true" t="shared" si="0" ref="J8:J18">I8*H8</f>
        <v>0</v>
      </c>
    </row>
    <row r="9" spans="2:10" ht="15.75" thickBot="1">
      <c r="B9" s="7">
        <v>3</v>
      </c>
      <c r="C9" s="25" t="s">
        <v>30</v>
      </c>
      <c r="D9" s="13" t="s">
        <v>98</v>
      </c>
      <c r="E9" s="6" t="s">
        <v>33</v>
      </c>
      <c r="F9" s="6" t="s">
        <v>23</v>
      </c>
      <c r="G9" s="6" t="s">
        <v>12</v>
      </c>
      <c r="H9" s="6">
        <v>25</v>
      </c>
      <c r="I9" s="74"/>
      <c r="J9" s="73">
        <f t="shared" si="0"/>
        <v>0</v>
      </c>
    </row>
    <row r="10" spans="2:10" ht="15.75" thickBot="1">
      <c r="B10" s="7">
        <v>4</v>
      </c>
      <c r="C10" s="25" t="s">
        <v>34</v>
      </c>
      <c r="D10" s="13" t="s">
        <v>35</v>
      </c>
      <c r="E10" s="6" t="s">
        <v>36</v>
      </c>
      <c r="F10" s="6" t="s">
        <v>23</v>
      </c>
      <c r="G10" s="6" t="s">
        <v>12</v>
      </c>
      <c r="H10" s="6">
        <v>5</v>
      </c>
      <c r="I10" s="74"/>
      <c r="J10" s="73">
        <f t="shared" si="0"/>
        <v>0</v>
      </c>
    </row>
    <row r="11" spans="2:10" ht="60.75" thickBot="1">
      <c r="B11" s="7">
        <v>5</v>
      </c>
      <c r="C11" s="30" t="s">
        <v>18</v>
      </c>
      <c r="D11" s="13" t="s">
        <v>104</v>
      </c>
      <c r="E11" s="8" t="s">
        <v>99</v>
      </c>
      <c r="F11" s="6" t="s">
        <v>37</v>
      </c>
      <c r="G11" s="6" t="s">
        <v>12</v>
      </c>
      <c r="H11" s="6">
        <v>46</v>
      </c>
      <c r="I11" s="74"/>
      <c r="J11" s="73">
        <f t="shared" si="0"/>
        <v>0</v>
      </c>
    </row>
    <row r="12" spans="2:10" ht="30.75" thickBot="1">
      <c r="B12" s="7">
        <v>6</v>
      </c>
      <c r="C12" s="25" t="s">
        <v>15</v>
      </c>
      <c r="D12" s="13" t="s">
        <v>100</v>
      </c>
      <c r="E12" s="6" t="s">
        <v>38</v>
      </c>
      <c r="F12" s="6" t="s">
        <v>39</v>
      </c>
      <c r="G12" s="6" t="s">
        <v>12</v>
      </c>
      <c r="H12" s="6">
        <v>40</v>
      </c>
      <c r="I12" s="74"/>
      <c r="J12" s="73">
        <f t="shared" si="0"/>
        <v>0</v>
      </c>
    </row>
    <row r="13" spans="2:10" ht="15.75" thickBot="1">
      <c r="B13" s="7">
        <v>7</v>
      </c>
      <c r="C13" s="25" t="s">
        <v>40</v>
      </c>
      <c r="D13" s="13" t="s">
        <v>41</v>
      </c>
      <c r="E13" s="6" t="s">
        <v>38</v>
      </c>
      <c r="F13" s="6" t="s">
        <v>39</v>
      </c>
      <c r="G13" s="6" t="s">
        <v>12</v>
      </c>
      <c r="H13" s="9">
        <v>8</v>
      </c>
      <c r="I13" s="74"/>
      <c r="J13" s="73">
        <f t="shared" si="0"/>
        <v>0</v>
      </c>
    </row>
    <row r="14" spans="2:10" ht="15.75" thickBot="1">
      <c r="B14" s="7">
        <v>8</v>
      </c>
      <c r="C14" s="25" t="s">
        <v>17</v>
      </c>
      <c r="D14" s="13" t="s">
        <v>101</v>
      </c>
      <c r="E14" s="6" t="s">
        <v>42</v>
      </c>
      <c r="F14" s="6" t="s">
        <v>23</v>
      </c>
      <c r="G14" s="6" t="s">
        <v>12</v>
      </c>
      <c r="H14" s="6">
        <v>52</v>
      </c>
      <c r="I14" s="74"/>
      <c r="J14" s="73">
        <f t="shared" si="0"/>
        <v>0</v>
      </c>
    </row>
    <row r="15" spans="2:10" ht="15.75" thickBot="1">
      <c r="B15" s="21">
        <v>9</v>
      </c>
      <c r="C15" s="26" t="s">
        <v>43</v>
      </c>
      <c r="D15" s="13" t="s">
        <v>44</v>
      </c>
      <c r="E15" s="6" t="s">
        <v>24</v>
      </c>
      <c r="F15" s="6" t="s">
        <v>39</v>
      </c>
      <c r="G15" s="6" t="s">
        <v>12</v>
      </c>
      <c r="H15" s="6">
        <v>2</v>
      </c>
      <c r="I15" s="74"/>
      <c r="J15" s="73">
        <f t="shared" si="0"/>
        <v>0</v>
      </c>
    </row>
    <row r="16" spans="2:16" ht="15.75" thickBot="1">
      <c r="B16" s="7">
        <v>10</v>
      </c>
      <c r="C16" s="25" t="s">
        <v>45</v>
      </c>
      <c r="D16" s="13" t="s">
        <v>46</v>
      </c>
      <c r="E16" s="6" t="s">
        <v>47</v>
      </c>
      <c r="F16" s="6" t="s">
        <v>39</v>
      </c>
      <c r="G16" s="6" t="s">
        <v>12</v>
      </c>
      <c r="H16" s="6">
        <v>4</v>
      </c>
      <c r="I16" s="74"/>
      <c r="J16" s="73">
        <f t="shared" si="0"/>
        <v>0</v>
      </c>
      <c r="K16" s="10"/>
      <c r="L16" s="10"/>
      <c r="M16" s="10"/>
      <c r="N16" s="10"/>
      <c r="O16" s="10"/>
      <c r="P16" s="10"/>
    </row>
    <row r="17" spans="2:16" ht="15.75" thickBot="1">
      <c r="B17" s="7">
        <f>B16+1</f>
        <v>11</v>
      </c>
      <c r="C17" s="25" t="s">
        <v>45</v>
      </c>
      <c r="D17" s="13" t="s">
        <v>48</v>
      </c>
      <c r="E17" s="6" t="s">
        <v>49</v>
      </c>
      <c r="F17" s="6" t="s">
        <v>39</v>
      </c>
      <c r="G17" s="6" t="s">
        <v>12</v>
      </c>
      <c r="H17" s="6">
        <v>6</v>
      </c>
      <c r="I17" s="74"/>
      <c r="J17" s="73">
        <f t="shared" si="0"/>
        <v>0</v>
      </c>
      <c r="K17" s="10"/>
      <c r="L17" s="10"/>
      <c r="M17" s="10"/>
      <c r="N17" s="10"/>
      <c r="O17" s="10"/>
      <c r="P17" s="10"/>
    </row>
    <row r="18" spans="2:16" ht="15.75" thickBot="1">
      <c r="B18" s="33">
        <v>12</v>
      </c>
      <c r="C18" s="34" t="s">
        <v>45</v>
      </c>
      <c r="D18" s="35" t="s">
        <v>50</v>
      </c>
      <c r="E18" s="36" t="s">
        <v>91</v>
      </c>
      <c r="F18" s="36" t="s">
        <v>39</v>
      </c>
      <c r="G18" s="36" t="s">
        <v>12</v>
      </c>
      <c r="H18" s="36">
        <v>3</v>
      </c>
      <c r="I18" s="75"/>
      <c r="J18" s="73">
        <f t="shared" si="0"/>
        <v>0</v>
      </c>
      <c r="K18" s="10"/>
      <c r="L18" s="10"/>
      <c r="M18" s="10"/>
      <c r="N18" s="10"/>
      <c r="O18" s="10"/>
      <c r="P18" s="10"/>
    </row>
    <row r="19" spans="2:16" ht="15.75" thickBot="1">
      <c r="B19" s="99" t="s">
        <v>51</v>
      </c>
      <c r="C19" s="100"/>
      <c r="D19" s="55"/>
      <c r="E19" s="56"/>
      <c r="F19" s="56"/>
      <c r="G19" s="56"/>
      <c r="H19" s="56"/>
      <c r="I19" s="56"/>
      <c r="J19" s="76">
        <f>J20+J21+J22+J23+J24+J25+J26+J27+J28+J29+J30+J31+J32+J33+J34+J35+J36+J37+J38</f>
        <v>0</v>
      </c>
      <c r="K19" s="10"/>
      <c r="L19" s="10"/>
      <c r="M19" s="10"/>
      <c r="N19" s="10"/>
      <c r="O19" s="10"/>
      <c r="P19" s="10"/>
    </row>
    <row r="20" spans="2:10" ht="15.75" thickBot="1">
      <c r="B20" s="37">
        <v>13</v>
      </c>
      <c r="C20" s="38" t="s">
        <v>14</v>
      </c>
      <c r="D20" s="39" t="s">
        <v>52</v>
      </c>
      <c r="E20" s="40" t="s">
        <v>53</v>
      </c>
      <c r="F20" s="40" t="s">
        <v>39</v>
      </c>
      <c r="G20" s="40" t="s">
        <v>12</v>
      </c>
      <c r="H20" s="40">
        <v>4</v>
      </c>
      <c r="I20" s="77"/>
      <c r="J20" s="78">
        <f>I20*H20</f>
        <v>0</v>
      </c>
    </row>
    <row r="21" spans="2:10" ht="30.75" thickBot="1">
      <c r="B21" s="41">
        <f>B20+1</f>
        <v>14</v>
      </c>
      <c r="C21" s="42" t="s">
        <v>26</v>
      </c>
      <c r="D21" s="43" t="s">
        <v>56</v>
      </c>
      <c r="E21" s="44" t="s">
        <v>19</v>
      </c>
      <c r="F21" s="44" t="s">
        <v>23</v>
      </c>
      <c r="G21" s="44" t="s">
        <v>12</v>
      </c>
      <c r="H21" s="44">
        <v>24</v>
      </c>
      <c r="I21" s="79"/>
      <c r="J21" s="78">
        <f aca="true" t="shared" si="1" ref="J21:J38">I21*H21</f>
        <v>0</v>
      </c>
    </row>
    <row r="22" spans="2:10" ht="15.75" thickBot="1">
      <c r="B22" s="41">
        <f>B21+1</f>
        <v>15</v>
      </c>
      <c r="C22" s="42" t="s">
        <v>16</v>
      </c>
      <c r="D22" s="43" t="s">
        <v>54</v>
      </c>
      <c r="E22" s="44" t="s">
        <v>55</v>
      </c>
      <c r="F22" s="44" t="s">
        <v>39</v>
      </c>
      <c r="G22" s="44" t="s">
        <v>12</v>
      </c>
      <c r="H22" s="44">
        <v>40</v>
      </c>
      <c r="I22" s="79"/>
      <c r="J22" s="78">
        <f t="shared" si="1"/>
        <v>0</v>
      </c>
    </row>
    <row r="23" spans="2:10" ht="15.75" thickBot="1">
      <c r="B23" s="41">
        <f aca="true" t="shared" si="2" ref="B23:B37">B22+1</f>
        <v>16</v>
      </c>
      <c r="C23" s="42" t="s">
        <v>57</v>
      </c>
      <c r="D23" s="43" t="s">
        <v>58</v>
      </c>
      <c r="E23" s="44" t="s">
        <v>59</v>
      </c>
      <c r="F23" s="44" t="s">
        <v>60</v>
      </c>
      <c r="G23" s="44" t="s">
        <v>12</v>
      </c>
      <c r="H23" s="44">
        <v>50</v>
      </c>
      <c r="I23" s="79"/>
      <c r="J23" s="78">
        <f t="shared" si="1"/>
        <v>0</v>
      </c>
    </row>
    <row r="24" spans="2:10" ht="15.75" thickBot="1">
      <c r="B24" s="41">
        <f t="shared" si="2"/>
        <v>17</v>
      </c>
      <c r="C24" s="42" t="s">
        <v>61</v>
      </c>
      <c r="D24" s="43" t="s">
        <v>62</v>
      </c>
      <c r="E24" s="44" t="s">
        <v>63</v>
      </c>
      <c r="F24" s="44" t="s">
        <v>60</v>
      </c>
      <c r="G24" s="44" t="s">
        <v>12</v>
      </c>
      <c r="H24" s="44">
        <v>20</v>
      </c>
      <c r="I24" s="79"/>
      <c r="J24" s="78">
        <f t="shared" si="1"/>
        <v>0</v>
      </c>
    </row>
    <row r="25" spans="2:10" ht="30.75" thickBot="1">
      <c r="B25" s="41">
        <f t="shared" si="2"/>
        <v>18</v>
      </c>
      <c r="C25" s="42" t="s">
        <v>25</v>
      </c>
      <c r="D25" s="43" t="s">
        <v>64</v>
      </c>
      <c r="E25" s="44" t="s">
        <v>65</v>
      </c>
      <c r="F25" s="44" t="s">
        <v>23</v>
      </c>
      <c r="G25" s="44" t="s">
        <v>12</v>
      </c>
      <c r="H25" s="44">
        <v>20</v>
      </c>
      <c r="I25" s="79"/>
      <c r="J25" s="78">
        <f t="shared" si="1"/>
        <v>0</v>
      </c>
    </row>
    <row r="26" spans="2:10" ht="15.75" thickBot="1">
      <c r="B26" s="41">
        <f t="shared" si="2"/>
        <v>19</v>
      </c>
      <c r="C26" s="42" t="s">
        <v>66</v>
      </c>
      <c r="D26" s="43" t="s">
        <v>67</v>
      </c>
      <c r="E26" s="44" t="s">
        <v>33</v>
      </c>
      <c r="F26" s="44" t="s">
        <v>23</v>
      </c>
      <c r="G26" s="44" t="s">
        <v>12</v>
      </c>
      <c r="H26" s="44">
        <v>20</v>
      </c>
      <c r="I26" s="79"/>
      <c r="J26" s="78">
        <f t="shared" si="1"/>
        <v>0</v>
      </c>
    </row>
    <row r="27" spans="2:10" ht="15.75" thickBot="1">
      <c r="B27" s="41">
        <f t="shared" si="2"/>
        <v>20</v>
      </c>
      <c r="C27" s="42" t="s">
        <v>66</v>
      </c>
      <c r="D27" s="43" t="s">
        <v>67</v>
      </c>
      <c r="E27" s="44" t="s">
        <v>68</v>
      </c>
      <c r="F27" s="44" t="s">
        <v>23</v>
      </c>
      <c r="G27" s="44" t="s">
        <v>12</v>
      </c>
      <c r="H27" s="44">
        <v>20</v>
      </c>
      <c r="I27" s="79"/>
      <c r="J27" s="78">
        <f t="shared" si="1"/>
        <v>0</v>
      </c>
    </row>
    <row r="28" spans="2:10" ht="15.75" thickBot="1">
      <c r="B28" s="41">
        <f t="shared" si="2"/>
        <v>21</v>
      </c>
      <c r="C28" s="42" t="s">
        <v>66</v>
      </c>
      <c r="D28" s="43" t="s">
        <v>67</v>
      </c>
      <c r="E28" s="44" t="s">
        <v>69</v>
      </c>
      <c r="F28" s="44" t="s">
        <v>23</v>
      </c>
      <c r="G28" s="44" t="s">
        <v>12</v>
      </c>
      <c r="H28" s="44">
        <v>20</v>
      </c>
      <c r="I28" s="79"/>
      <c r="J28" s="78">
        <f t="shared" si="1"/>
        <v>0</v>
      </c>
    </row>
    <row r="29" spans="2:10" ht="15.75" thickBot="1">
      <c r="B29" s="41">
        <f t="shared" si="2"/>
        <v>22</v>
      </c>
      <c r="C29" s="42" t="s">
        <v>26</v>
      </c>
      <c r="D29" s="43" t="s">
        <v>67</v>
      </c>
      <c r="E29" s="44" t="s">
        <v>70</v>
      </c>
      <c r="F29" s="44" t="s">
        <v>72</v>
      </c>
      <c r="G29" s="44" t="s">
        <v>12</v>
      </c>
      <c r="H29" s="44">
        <v>10</v>
      </c>
      <c r="I29" s="79"/>
      <c r="J29" s="78">
        <f t="shared" si="1"/>
        <v>0</v>
      </c>
    </row>
    <row r="30" spans="2:10" ht="15.75" thickBot="1">
      <c r="B30" s="41">
        <f t="shared" si="2"/>
        <v>23</v>
      </c>
      <c r="C30" s="42" t="s">
        <v>26</v>
      </c>
      <c r="D30" s="43" t="s">
        <v>67</v>
      </c>
      <c r="E30" s="44" t="s">
        <v>19</v>
      </c>
      <c r="F30" s="44" t="s">
        <v>72</v>
      </c>
      <c r="G30" s="44" t="s">
        <v>12</v>
      </c>
      <c r="H30" s="44">
        <v>70</v>
      </c>
      <c r="I30" s="79"/>
      <c r="J30" s="78">
        <f t="shared" si="1"/>
        <v>0</v>
      </c>
    </row>
    <row r="31" spans="2:10" ht="15.75" thickBot="1">
      <c r="B31" s="41">
        <f t="shared" si="2"/>
        <v>24</v>
      </c>
      <c r="C31" s="42" t="s">
        <v>17</v>
      </c>
      <c r="D31" s="43" t="s">
        <v>71</v>
      </c>
      <c r="E31" s="44" t="s">
        <v>38</v>
      </c>
      <c r="F31" s="44" t="s">
        <v>72</v>
      </c>
      <c r="G31" s="44" t="s">
        <v>12</v>
      </c>
      <c r="H31" s="44">
        <v>20</v>
      </c>
      <c r="I31" s="79"/>
      <c r="J31" s="78">
        <f t="shared" si="1"/>
        <v>0</v>
      </c>
    </row>
    <row r="32" spans="2:10" ht="15.75" thickBot="1">
      <c r="B32" s="41">
        <f t="shared" si="2"/>
        <v>25</v>
      </c>
      <c r="C32" s="42" t="s">
        <v>34</v>
      </c>
      <c r="D32" s="43" t="s">
        <v>35</v>
      </c>
      <c r="E32" s="44" t="s">
        <v>36</v>
      </c>
      <c r="F32" s="44" t="s">
        <v>23</v>
      </c>
      <c r="G32" s="44" t="s">
        <v>12</v>
      </c>
      <c r="H32" s="44">
        <v>5</v>
      </c>
      <c r="I32" s="79"/>
      <c r="J32" s="78">
        <f t="shared" si="1"/>
        <v>0</v>
      </c>
    </row>
    <row r="33" spans="2:10" ht="15.75" thickBot="1">
      <c r="B33" s="41">
        <f t="shared" si="2"/>
        <v>26</v>
      </c>
      <c r="C33" s="42" t="s">
        <v>17</v>
      </c>
      <c r="D33" s="43" t="s">
        <v>73</v>
      </c>
      <c r="E33" s="44" t="s">
        <v>74</v>
      </c>
      <c r="F33" s="44" t="s">
        <v>23</v>
      </c>
      <c r="G33" s="44" t="s">
        <v>12</v>
      </c>
      <c r="H33" s="44">
        <v>15</v>
      </c>
      <c r="I33" s="79"/>
      <c r="J33" s="78">
        <f t="shared" si="1"/>
        <v>0</v>
      </c>
    </row>
    <row r="34" spans="2:10" ht="15.75" thickBot="1">
      <c r="B34" s="41">
        <f t="shared" si="2"/>
        <v>27</v>
      </c>
      <c r="C34" s="42" t="s">
        <v>75</v>
      </c>
      <c r="D34" s="43" t="s">
        <v>76</v>
      </c>
      <c r="E34" s="44" t="s">
        <v>24</v>
      </c>
      <c r="F34" s="44" t="s">
        <v>23</v>
      </c>
      <c r="G34" s="44" t="s">
        <v>12</v>
      </c>
      <c r="H34" s="45">
        <v>2</v>
      </c>
      <c r="I34" s="79"/>
      <c r="J34" s="78">
        <f t="shared" si="1"/>
        <v>0</v>
      </c>
    </row>
    <row r="35" spans="2:10" ht="15.75" thickBot="1">
      <c r="B35" s="41">
        <f t="shared" si="2"/>
        <v>28</v>
      </c>
      <c r="C35" s="42" t="s">
        <v>77</v>
      </c>
      <c r="D35" s="43" t="s">
        <v>67</v>
      </c>
      <c r="E35" s="44" t="s">
        <v>78</v>
      </c>
      <c r="F35" s="44" t="s">
        <v>23</v>
      </c>
      <c r="G35" s="44" t="s">
        <v>12</v>
      </c>
      <c r="H35" s="45">
        <v>5</v>
      </c>
      <c r="I35" s="79"/>
      <c r="J35" s="78">
        <f t="shared" si="1"/>
        <v>0</v>
      </c>
    </row>
    <row r="36" spans="2:10" ht="15.75" thickBot="1">
      <c r="B36" s="41">
        <f t="shared" si="2"/>
        <v>29</v>
      </c>
      <c r="C36" s="42" t="s">
        <v>79</v>
      </c>
      <c r="D36" s="43" t="s">
        <v>92</v>
      </c>
      <c r="E36" s="44" t="s">
        <v>80</v>
      </c>
      <c r="F36" s="44" t="s">
        <v>23</v>
      </c>
      <c r="G36" s="44" t="s">
        <v>12</v>
      </c>
      <c r="H36" s="44">
        <v>20</v>
      </c>
      <c r="I36" s="79"/>
      <c r="J36" s="78">
        <f t="shared" si="1"/>
        <v>0</v>
      </c>
    </row>
    <row r="37" spans="2:10" ht="30.75" thickBot="1">
      <c r="B37" s="41">
        <f t="shared" si="2"/>
        <v>30</v>
      </c>
      <c r="C37" s="42" t="s">
        <v>81</v>
      </c>
      <c r="D37" s="43" t="s">
        <v>82</v>
      </c>
      <c r="E37" s="44" t="s">
        <v>24</v>
      </c>
      <c r="F37" s="44" t="s">
        <v>23</v>
      </c>
      <c r="G37" s="44" t="s">
        <v>12</v>
      </c>
      <c r="H37" s="44">
        <v>12</v>
      </c>
      <c r="I37" s="79"/>
      <c r="J37" s="78">
        <f t="shared" si="1"/>
        <v>0</v>
      </c>
    </row>
    <row r="38" spans="2:10" ht="15.75" thickBot="1">
      <c r="B38" s="46">
        <v>31</v>
      </c>
      <c r="C38" s="47" t="s">
        <v>20</v>
      </c>
      <c r="D38" s="48" t="s">
        <v>97</v>
      </c>
      <c r="E38" s="49" t="s">
        <v>96</v>
      </c>
      <c r="F38" s="49" t="s">
        <v>39</v>
      </c>
      <c r="G38" s="50" t="s">
        <v>12</v>
      </c>
      <c r="H38" s="50">
        <v>2</v>
      </c>
      <c r="I38" s="80"/>
      <c r="J38" s="78">
        <f t="shared" si="1"/>
        <v>0</v>
      </c>
    </row>
    <row r="39" spans="2:10" ht="15.75" thickBot="1">
      <c r="B39" s="92" t="s">
        <v>85</v>
      </c>
      <c r="C39" s="94"/>
      <c r="D39" s="57"/>
      <c r="E39" s="58"/>
      <c r="F39" s="58"/>
      <c r="G39" s="58"/>
      <c r="H39" s="58"/>
      <c r="I39" s="58"/>
      <c r="J39" s="82">
        <f>J40+J41+J42+J43+J44</f>
        <v>0</v>
      </c>
    </row>
    <row r="40" spans="2:10" ht="30.75" thickBot="1">
      <c r="B40" s="20">
        <v>32</v>
      </c>
      <c r="C40" s="31" t="s">
        <v>17</v>
      </c>
      <c r="D40" s="23" t="s">
        <v>94</v>
      </c>
      <c r="E40" s="24" t="s">
        <v>38</v>
      </c>
      <c r="F40" s="24" t="s">
        <v>39</v>
      </c>
      <c r="G40" s="24" t="s">
        <v>12</v>
      </c>
      <c r="H40" s="24">
        <v>34</v>
      </c>
      <c r="I40" s="72"/>
      <c r="J40" s="73">
        <f>I40*H40</f>
        <v>0</v>
      </c>
    </row>
    <row r="41" spans="2:10" ht="30.75" thickBot="1">
      <c r="B41" s="7">
        <f>B40+1</f>
        <v>33</v>
      </c>
      <c r="C41" s="32" t="s">
        <v>26</v>
      </c>
      <c r="D41" s="13" t="s">
        <v>93</v>
      </c>
      <c r="E41" s="6" t="s">
        <v>19</v>
      </c>
      <c r="F41" s="6" t="s">
        <v>23</v>
      </c>
      <c r="G41" s="6" t="s">
        <v>12</v>
      </c>
      <c r="H41" s="6">
        <v>12</v>
      </c>
      <c r="I41" s="74"/>
      <c r="J41" s="73">
        <f aca="true" t="shared" si="3" ref="J41:J44">I41*H41</f>
        <v>0</v>
      </c>
    </row>
    <row r="42" spans="2:10" ht="45.75" thickBot="1">
      <c r="B42" s="7">
        <f>B41+1</f>
        <v>34</v>
      </c>
      <c r="C42" s="32" t="s">
        <v>107</v>
      </c>
      <c r="D42" s="13" t="s">
        <v>108</v>
      </c>
      <c r="E42" s="6" t="s">
        <v>83</v>
      </c>
      <c r="F42" s="6" t="s">
        <v>23</v>
      </c>
      <c r="G42" s="6" t="s">
        <v>12</v>
      </c>
      <c r="H42" s="6">
        <v>12</v>
      </c>
      <c r="I42" s="74"/>
      <c r="J42" s="73">
        <f t="shared" si="3"/>
        <v>0</v>
      </c>
    </row>
    <row r="43" spans="2:10" ht="15.75" thickBot="1">
      <c r="B43" s="7">
        <f aca="true" t="shared" si="4" ref="B43">B42+1</f>
        <v>35</v>
      </c>
      <c r="C43" s="32" t="s">
        <v>84</v>
      </c>
      <c r="D43" s="13" t="s">
        <v>95</v>
      </c>
      <c r="E43" s="9" t="s">
        <v>86</v>
      </c>
      <c r="F43" s="9" t="s">
        <v>23</v>
      </c>
      <c r="G43" s="9" t="s">
        <v>12</v>
      </c>
      <c r="H43" s="9">
        <v>30</v>
      </c>
      <c r="I43" s="74"/>
      <c r="J43" s="73">
        <f t="shared" si="3"/>
        <v>0</v>
      </c>
    </row>
    <row r="44" spans="2:10" ht="15.75" thickBot="1">
      <c r="B44" s="70"/>
      <c r="C44" s="71" t="s">
        <v>17</v>
      </c>
      <c r="D44" s="35" t="s">
        <v>102</v>
      </c>
      <c r="E44" s="36" t="s">
        <v>42</v>
      </c>
      <c r="F44" s="36" t="s">
        <v>23</v>
      </c>
      <c r="G44" s="36" t="s">
        <v>103</v>
      </c>
      <c r="H44" s="36">
        <v>2</v>
      </c>
      <c r="I44" s="83"/>
      <c r="J44" s="84">
        <f t="shared" si="3"/>
        <v>0</v>
      </c>
    </row>
    <row r="45" spans="2:10" ht="15.75" thickBot="1">
      <c r="B45" s="92" t="s">
        <v>87</v>
      </c>
      <c r="C45" s="94"/>
      <c r="D45" s="57"/>
      <c r="E45" s="58"/>
      <c r="F45" s="58"/>
      <c r="G45" s="58"/>
      <c r="H45" s="58"/>
      <c r="I45" s="58"/>
      <c r="J45" s="82">
        <f>J46+J47+J48+J49</f>
        <v>0</v>
      </c>
    </row>
    <row r="46" spans="2:10" ht="15.75" thickBot="1">
      <c r="B46" s="20">
        <v>36</v>
      </c>
      <c r="C46" s="22" t="s">
        <v>26</v>
      </c>
      <c r="D46" s="23" t="s">
        <v>67</v>
      </c>
      <c r="E46" s="27" t="s">
        <v>19</v>
      </c>
      <c r="F46" s="27" t="s">
        <v>23</v>
      </c>
      <c r="G46" s="27" t="s">
        <v>12</v>
      </c>
      <c r="H46" s="27">
        <v>10</v>
      </c>
      <c r="I46" s="72"/>
      <c r="J46" s="73">
        <f>I46*H46</f>
        <v>0</v>
      </c>
    </row>
    <row r="47" spans="2:10" ht="15.75" thickBot="1">
      <c r="B47" s="7">
        <f>B46+1</f>
        <v>37</v>
      </c>
      <c r="C47" s="25" t="s">
        <v>17</v>
      </c>
      <c r="D47" s="13" t="s">
        <v>67</v>
      </c>
      <c r="E47" s="9" t="s">
        <v>38</v>
      </c>
      <c r="F47" s="9" t="s">
        <v>23</v>
      </c>
      <c r="G47" s="9" t="s">
        <v>12</v>
      </c>
      <c r="H47" s="9">
        <v>15</v>
      </c>
      <c r="I47" s="74"/>
      <c r="J47" s="73">
        <f aca="true" t="shared" si="5" ref="J47:J49">I47*H47</f>
        <v>0</v>
      </c>
    </row>
    <row r="48" spans="2:10" ht="15.75" customHeight="1" thickBot="1">
      <c r="B48" s="7">
        <f aca="true" t="shared" si="6" ref="B48:B49">B47+1</f>
        <v>38</v>
      </c>
      <c r="C48" s="28" t="s">
        <v>57</v>
      </c>
      <c r="D48" s="13" t="s">
        <v>88</v>
      </c>
      <c r="E48" s="16" t="s">
        <v>90</v>
      </c>
      <c r="F48" s="16" t="s">
        <v>60</v>
      </c>
      <c r="G48" s="16" t="s">
        <v>12</v>
      </c>
      <c r="H48" s="16">
        <v>10</v>
      </c>
      <c r="I48" s="85"/>
      <c r="J48" s="73">
        <f t="shared" si="5"/>
        <v>0</v>
      </c>
    </row>
    <row r="49" spans="2:10" ht="15.75" customHeight="1" thickBot="1">
      <c r="B49" s="51">
        <f t="shared" si="6"/>
        <v>39</v>
      </c>
      <c r="C49" s="29" t="s">
        <v>61</v>
      </c>
      <c r="D49" s="14" t="s">
        <v>89</v>
      </c>
      <c r="E49" s="17" t="s">
        <v>63</v>
      </c>
      <c r="F49" s="17" t="s">
        <v>60</v>
      </c>
      <c r="G49" s="18" t="s">
        <v>12</v>
      </c>
      <c r="H49" s="18">
        <v>10</v>
      </c>
      <c r="I49" s="86"/>
      <c r="J49" s="73">
        <f t="shared" si="5"/>
        <v>0</v>
      </c>
    </row>
    <row r="50" spans="2:10" ht="15.75" customHeight="1" thickBot="1">
      <c r="B50" s="92" t="s">
        <v>105</v>
      </c>
      <c r="C50" s="93"/>
      <c r="D50" s="93"/>
      <c r="E50" s="93"/>
      <c r="F50" s="94"/>
      <c r="G50" s="59" t="s">
        <v>12</v>
      </c>
      <c r="H50" s="59">
        <v>20</v>
      </c>
      <c r="I50" s="87"/>
      <c r="J50" s="88">
        <f>I50*H50</f>
        <v>0</v>
      </c>
    </row>
    <row r="51" spans="2:10" ht="15">
      <c r="B51" s="3"/>
      <c r="C51" s="3"/>
      <c r="D51" s="15"/>
      <c r="E51" s="19"/>
      <c r="F51" s="19"/>
      <c r="G51" s="60" t="s">
        <v>5</v>
      </c>
      <c r="H51" s="61"/>
      <c r="I51" s="61"/>
      <c r="J51" s="89">
        <f>J50+J45+J39+J19+J6</f>
        <v>0</v>
      </c>
    </row>
    <row r="52" spans="2:10" ht="15">
      <c r="B52" s="4"/>
      <c r="C52" s="4"/>
      <c r="D52" s="15"/>
      <c r="E52" s="2"/>
      <c r="F52" s="2"/>
      <c r="G52" s="62" t="s">
        <v>6</v>
      </c>
      <c r="H52" s="63"/>
      <c r="I52" s="63"/>
      <c r="J52" s="90">
        <f>J51*0.21</f>
        <v>0</v>
      </c>
    </row>
    <row r="53" spans="2:10" ht="15.75" thickBot="1">
      <c r="B53" s="4"/>
      <c r="C53" s="4"/>
      <c r="D53" s="15"/>
      <c r="E53" s="2"/>
      <c r="F53" s="2"/>
      <c r="G53" s="64" t="s">
        <v>7</v>
      </c>
      <c r="H53" s="65"/>
      <c r="I53" s="65"/>
      <c r="J53" s="91">
        <f>J51+J52</f>
        <v>0</v>
      </c>
    </row>
    <row r="58" spans="2:8" ht="15">
      <c r="B58" t="s">
        <v>13</v>
      </c>
      <c r="H58" t="s">
        <v>9</v>
      </c>
    </row>
  </sheetData>
  <mergeCells count="6">
    <mergeCell ref="B50:F50"/>
    <mergeCell ref="B45:C45"/>
    <mergeCell ref="C5:D5"/>
    <mergeCell ref="B6:C6"/>
    <mergeCell ref="B39:C39"/>
    <mergeCell ref="B19:C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2019-03-06T10:39:37Z</cp:lastPrinted>
  <dcterms:created xsi:type="dcterms:W3CDTF">2018-05-29T07:02:24Z</dcterms:created>
  <dcterms:modified xsi:type="dcterms:W3CDTF">2019-03-07T10:47:32Z</dcterms:modified>
  <cp:category/>
  <cp:version/>
  <cp:contentType/>
  <cp:contentStatus/>
</cp:coreProperties>
</file>