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technologie LOXONE" sheetId="1" r:id="rId1"/>
  </sheets>
  <definedNames/>
  <calcPr fullCalcOnLoad="1"/>
</workbook>
</file>

<file path=xl/sharedStrings.xml><?xml version="1.0" encoding="utf-8"?>
<sst xmlns="http://schemas.openxmlformats.org/spreadsheetml/2006/main" count="69" uniqueCount="60">
  <si>
    <t>položka</t>
  </si>
  <si>
    <t>popis</t>
  </si>
  <si>
    <t>DPH (%)</t>
  </si>
  <si>
    <t>Ks/m</t>
  </si>
  <si>
    <t>cena ks/m</t>
  </si>
  <si>
    <t>cena celkem</t>
  </si>
  <si>
    <t xml:space="preserve"> </t>
  </si>
  <si>
    <t>společná řídící jednotka</t>
  </si>
  <si>
    <t>rozšíření pro ovládání obvodů</t>
  </si>
  <si>
    <t>senzor osvětlení</t>
  </si>
  <si>
    <t>montáž</t>
  </si>
  <si>
    <t xml:space="preserve">doprava </t>
  </si>
  <si>
    <t xml:space="preserve">revize </t>
  </si>
  <si>
    <t>Materiál bez DPH</t>
  </si>
  <si>
    <t xml:space="preserve">Montáž bez DPH </t>
  </si>
  <si>
    <t xml:space="preserve">Doprava bez DPH </t>
  </si>
  <si>
    <t xml:space="preserve">Revize bez DPH </t>
  </si>
  <si>
    <t xml:space="preserve">CELKEM bez DPH </t>
  </si>
  <si>
    <t>CELKEM včetně DPH</t>
  </si>
  <si>
    <t>SD karta</t>
  </si>
  <si>
    <t>ovládací panel systému 10,1''</t>
  </si>
  <si>
    <t>relé se signalizací 24V DC, 12A</t>
  </si>
  <si>
    <t>jednostranná patice</t>
  </si>
  <si>
    <t xml:space="preserve">uzamykatelný spínač </t>
  </si>
  <si>
    <t>J-Y(ST)Y 2x2x0,8</t>
  </si>
  <si>
    <t>kabel pro datovou linku</t>
  </si>
  <si>
    <t>LPE 2313</t>
  </si>
  <si>
    <t>trubka ohebná</t>
  </si>
  <si>
    <t>trubka pevná</t>
  </si>
  <si>
    <t>spojka trubky</t>
  </si>
  <si>
    <t>koleno trubky</t>
  </si>
  <si>
    <t>příchytka trubky</t>
  </si>
  <si>
    <t>UTP Cat. 5e</t>
  </si>
  <si>
    <t>datový kabel</t>
  </si>
  <si>
    <t>jistič 10 kA</t>
  </si>
  <si>
    <t>bezdrátový aktor</t>
  </si>
  <si>
    <t>anténa 468 MHz</t>
  </si>
  <si>
    <t>20x20 mm</t>
  </si>
  <si>
    <t>kabelová drážka včetně začištění (m)</t>
  </si>
  <si>
    <t>kabelový prostup</t>
  </si>
  <si>
    <t>pr. 25 mm /300 mm</t>
  </si>
  <si>
    <t>pomocný materiál - nespecifikované položky</t>
  </si>
  <si>
    <t>bezdrátová nadstavba systému</t>
  </si>
  <si>
    <t>karta 4GB pro řídící jednotku  - záložní</t>
  </si>
  <si>
    <t>DPH 21%</t>
  </si>
  <si>
    <t>PLC</t>
  </si>
  <si>
    <t>PLC wire</t>
  </si>
  <si>
    <t>SN</t>
  </si>
  <si>
    <t>zdroj napájení</t>
  </si>
  <si>
    <t>PLC BI/BO, AO/AI</t>
  </si>
  <si>
    <t>Analog</t>
  </si>
  <si>
    <t>6/1B</t>
  </si>
  <si>
    <t>základní programování - software</t>
  </si>
  <si>
    <t>OP 10''</t>
  </si>
  <si>
    <t>RT</t>
  </si>
  <si>
    <t>RP</t>
  </si>
  <si>
    <t>Harmony</t>
  </si>
  <si>
    <t>DN 20</t>
  </si>
  <si>
    <t>Oprava stávajícího osvětlení na chodbách a schodištích v budově Krajského úřadu Středočeského kraje</t>
  </si>
  <si>
    <t>závěsná penda 100 cm, zlatý povrch - výměna stávajících na chodbách (žárovka a kryt svítidla zůstáva původní)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</si>
</sst>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_K_č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  <numFmt numFmtId="170" formatCode="#,##0.00\ &quot;Kč&quot;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2"/>
      <name val="Arial CE"/>
      <family val="2"/>
    </font>
    <font>
      <b/>
      <sz val="10"/>
      <name val="Arial CE"/>
      <family val="2"/>
    </font>
    <font>
      <b/>
      <u val="single"/>
      <sz val="10"/>
      <name val="Arial CE"/>
      <family val="2"/>
    </font>
    <font>
      <b/>
      <u val="singleAccounting"/>
      <sz val="10"/>
      <name val="Arial CE"/>
      <family val="2"/>
    </font>
    <font>
      <sz val="10"/>
      <name val="Arial"/>
      <family val="2"/>
    </font>
    <font>
      <b/>
      <sz val="14"/>
      <name val="Arial CE"/>
      <family val="0"/>
    </font>
    <font>
      <b/>
      <sz val="16"/>
      <name val="Arial CE"/>
      <family val="0"/>
    </font>
    <font>
      <u val="single"/>
      <sz val="11"/>
      <color indexed="25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17" borderId="0" applyNumberFormat="0" applyBorder="0" applyAlignment="0" applyProtection="0"/>
    <xf numFmtId="0" fontId="11" fillId="0" borderId="0">
      <alignment/>
      <protection/>
    </xf>
    <xf numFmtId="0" fontId="27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28" fillId="19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20" borderId="8" applyNumberFormat="0" applyAlignment="0" applyProtection="0"/>
    <xf numFmtId="0" fontId="17" fillId="20" borderId="9" applyNumberFormat="0" applyAlignment="0" applyProtection="0"/>
    <xf numFmtId="0" fontId="18" fillId="0" borderId="0" applyNumberFormat="0" applyFill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4" borderId="0" applyNumberFormat="0" applyBorder="0" applyAlignment="0" applyProtection="0"/>
  </cellStyleXfs>
  <cellXfs count="54">
    <xf numFmtId="0" fontId="0" fillId="0" borderId="0" xfId="0" applyAlignment="1">
      <alignment/>
    </xf>
    <xf numFmtId="0" fontId="11" fillId="0" borderId="0" xfId="47">
      <alignment/>
      <protection/>
    </xf>
    <xf numFmtId="14" fontId="19" fillId="0" borderId="0" xfId="47" applyNumberFormat="1" applyFont="1" applyFill="1" applyAlignment="1">
      <alignment horizontal="left"/>
      <protection/>
    </xf>
    <xf numFmtId="0" fontId="11" fillId="0" borderId="0" xfId="47" applyFill="1">
      <alignment/>
      <protection/>
    </xf>
    <xf numFmtId="0" fontId="20" fillId="0" borderId="0" xfId="47" applyFont="1" applyFill="1" applyBorder="1">
      <alignment/>
      <protection/>
    </xf>
    <xf numFmtId="0" fontId="20" fillId="0" borderId="0" xfId="47" applyFont="1" applyFill="1" applyBorder="1" applyAlignment="1">
      <alignment wrapText="1"/>
      <protection/>
    </xf>
    <xf numFmtId="0" fontId="11" fillId="0" borderId="0" xfId="47" applyFill="1" applyBorder="1">
      <alignment/>
      <protection/>
    </xf>
    <xf numFmtId="165" fontId="11" fillId="0" borderId="0" xfId="47" applyNumberFormat="1" applyFill="1" applyBorder="1">
      <alignment/>
      <protection/>
    </xf>
    <xf numFmtId="0" fontId="20" fillId="20" borderId="10" xfId="47" applyFont="1" applyFill="1" applyBorder="1">
      <alignment/>
      <protection/>
    </xf>
    <xf numFmtId="0" fontId="20" fillId="20" borderId="11" xfId="47" applyFont="1" applyFill="1" applyBorder="1">
      <alignment/>
      <protection/>
    </xf>
    <xf numFmtId="0" fontId="20" fillId="20" borderId="12" xfId="47" applyFont="1" applyFill="1" applyBorder="1" applyAlignment="1">
      <alignment horizontal="center"/>
      <protection/>
    </xf>
    <xf numFmtId="0" fontId="11" fillId="0" borderId="13" xfId="47" applyFont="1" applyFill="1" applyBorder="1">
      <alignment/>
      <protection/>
    </xf>
    <xf numFmtId="0" fontId="11" fillId="0" borderId="14" xfId="47" applyFont="1" applyFill="1" applyBorder="1">
      <alignment/>
      <protection/>
    </xf>
    <xf numFmtId="0" fontId="11" fillId="0" borderId="15" xfId="47" applyFont="1" applyFill="1" applyBorder="1">
      <alignment/>
      <protection/>
    </xf>
    <xf numFmtId="0" fontId="11" fillId="0" borderId="0" xfId="47" applyBorder="1">
      <alignment/>
      <protection/>
    </xf>
    <xf numFmtId="0" fontId="11" fillId="0" borderId="0" xfId="47" applyFill="1" applyBorder="1" applyAlignment="1">
      <alignment wrapText="1"/>
      <protection/>
    </xf>
    <xf numFmtId="0" fontId="11" fillId="0" borderId="0" xfId="47" applyFont="1" applyFill="1" applyBorder="1" applyAlignment="1">
      <alignment/>
      <protection/>
    </xf>
    <xf numFmtId="4" fontId="11" fillId="0" borderId="0" xfId="47" applyNumberFormat="1" applyFont="1" applyFill="1" applyBorder="1">
      <alignment/>
      <protection/>
    </xf>
    <xf numFmtId="4" fontId="11" fillId="0" borderId="16" xfId="47" applyNumberFormat="1" applyBorder="1">
      <alignment/>
      <protection/>
    </xf>
    <xf numFmtId="0" fontId="11" fillId="0" borderId="0" xfId="47" applyFont="1" applyFill="1" applyBorder="1" applyAlignment="1">
      <alignment wrapText="1"/>
      <protection/>
    </xf>
    <xf numFmtId="4" fontId="11" fillId="0" borderId="0" xfId="47" applyNumberFormat="1" applyFont="1" applyFill="1" applyBorder="1" applyAlignment="1">
      <alignment/>
      <protection/>
    </xf>
    <xf numFmtId="0" fontId="11" fillId="0" borderId="17" xfId="47" applyFont="1" applyFill="1" applyBorder="1" applyAlignment="1">
      <alignment/>
      <protection/>
    </xf>
    <xf numFmtId="4" fontId="20" fillId="0" borderId="16" xfId="47" applyNumberFormat="1" applyFont="1" applyFill="1" applyBorder="1" applyAlignment="1">
      <alignment/>
      <protection/>
    </xf>
    <xf numFmtId="0" fontId="11" fillId="0" borderId="18" xfId="47" applyFill="1" applyBorder="1">
      <alignment/>
      <protection/>
    </xf>
    <xf numFmtId="165" fontId="11" fillId="0" borderId="18" xfId="47" applyNumberFormat="1" applyBorder="1">
      <alignment/>
      <protection/>
    </xf>
    <xf numFmtId="0" fontId="20" fillId="0" borderId="19" xfId="47" applyFont="1" applyBorder="1">
      <alignment/>
      <protection/>
    </xf>
    <xf numFmtId="165" fontId="11" fillId="0" borderId="0" xfId="47" applyNumberFormat="1" applyBorder="1">
      <alignment/>
      <protection/>
    </xf>
    <xf numFmtId="0" fontId="20" fillId="0" borderId="0" xfId="47" applyFont="1" applyBorder="1">
      <alignment/>
      <protection/>
    </xf>
    <xf numFmtId="0" fontId="20" fillId="0" borderId="13" xfId="47" applyFont="1" applyBorder="1">
      <alignment/>
      <protection/>
    </xf>
    <xf numFmtId="0" fontId="20" fillId="0" borderId="14" xfId="47" applyFont="1" applyBorder="1">
      <alignment/>
      <protection/>
    </xf>
    <xf numFmtId="44" fontId="20" fillId="0" borderId="15" xfId="47" applyNumberFormat="1" applyFont="1" applyBorder="1" applyAlignment="1">
      <alignment horizontal="right"/>
      <protection/>
    </xf>
    <xf numFmtId="0" fontId="20" fillId="0" borderId="17" xfId="47" applyFont="1" applyBorder="1">
      <alignment/>
      <protection/>
    </xf>
    <xf numFmtId="44" fontId="20" fillId="0" borderId="16" xfId="47" applyNumberFormat="1" applyFont="1" applyBorder="1" applyAlignment="1">
      <alignment horizontal="right"/>
      <protection/>
    </xf>
    <xf numFmtId="0" fontId="20" fillId="0" borderId="16" xfId="47" applyFont="1" applyBorder="1" applyAlignment="1">
      <alignment horizontal="right"/>
      <protection/>
    </xf>
    <xf numFmtId="44" fontId="20" fillId="0" borderId="16" xfId="39" applyFont="1" applyBorder="1" applyAlignment="1">
      <alignment horizontal="right"/>
    </xf>
    <xf numFmtId="0" fontId="21" fillId="0" borderId="17" xfId="47" applyFont="1" applyBorder="1">
      <alignment/>
      <protection/>
    </xf>
    <xf numFmtId="44" fontId="22" fillId="0" borderId="16" xfId="47" applyNumberFormat="1" applyFont="1" applyBorder="1" applyAlignment="1">
      <alignment horizontal="right"/>
      <protection/>
    </xf>
    <xf numFmtId="0" fontId="20" fillId="0" borderId="20" xfId="47" applyFont="1" applyBorder="1">
      <alignment/>
      <protection/>
    </xf>
    <xf numFmtId="0" fontId="21" fillId="0" borderId="18" xfId="47" applyFont="1" applyBorder="1">
      <alignment/>
      <protection/>
    </xf>
    <xf numFmtId="44" fontId="20" fillId="0" borderId="19" xfId="47" applyNumberFormat="1" applyFont="1" applyBorder="1" applyAlignment="1">
      <alignment horizontal="right"/>
      <protection/>
    </xf>
    <xf numFmtId="0" fontId="11" fillId="0" borderId="14" xfId="47" applyBorder="1">
      <alignment/>
      <protection/>
    </xf>
    <xf numFmtId="0" fontId="11" fillId="25" borderId="17" xfId="47" applyFont="1" applyFill="1" applyBorder="1" applyAlignment="1">
      <alignment horizontal="left"/>
      <protection/>
    </xf>
    <xf numFmtId="0" fontId="11" fillId="0" borderId="0" xfId="47" applyFont="1" applyFill="1" applyBorder="1" applyAlignment="1">
      <alignment/>
      <protection/>
    </xf>
    <xf numFmtId="0" fontId="11" fillId="0" borderId="0" xfId="47" applyFill="1" applyBorder="1" applyAlignment="1">
      <alignment/>
      <protection/>
    </xf>
    <xf numFmtId="0" fontId="23" fillId="0" borderId="0" xfId="0" applyFont="1" applyAlignment="1">
      <alignment horizontal="left" vertical="center"/>
    </xf>
    <xf numFmtId="0" fontId="24" fillId="0" borderId="0" xfId="47" applyFont="1" applyFill="1">
      <alignment/>
      <protection/>
    </xf>
    <xf numFmtId="0" fontId="24" fillId="0" borderId="0" xfId="47" applyFont="1">
      <alignment/>
      <protection/>
    </xf>
    <xf numFmtId="0" fontId="24" fillId="0" borderId="0" xfId="47" applyFont="1" applyFill="1" applyBorder="1">
      <alignment/>
      <protection/>
    </xf>
    <xf numFmtId="0" fontId="11" fillId="0" borderId="17" xfId="47" applyFont="1" applyFill="1" applyBorder="1">
      <alignment/>
      <protection/>
    </xf>
    <xf numFmtId="0" fontId="11" fillId="0" borderId="17" xfId="47" applyFill="1" applyBorder="1">
      <alignment/>
      <protection/>
    </xf>
    <xf numFmtId="0" fontId="11" fillId="0" borderId="17" xfId="47" applyFont="1" applyFill="1" applyBorder="1" applyAlignment="1">
      <alignment wrapText="1"/>
      <protection/>
    </xf>
    <xf numFmtId="4" fontId="20" fillId="0" borderId="16" xfId="47" applyNumberFormat="1" applyFont="1" applyFill="1" applyBorder="1" applyAlignment="1">
      <alignment/>
      <protection/>
    </xf>
    <xf numFmtId="44" fontId="20" fillId="0" borderId="16" xfId="47" applyNumberFormat="1" applyFont="1" applyBorder="1" applyAlignment="1">
      <alignment horizontal="right"/>
      <protection/>
    </xf>
    <xf numFmtId="0" fontId="25" fillId="0" borderId="0" xfId="47" applyFont="1" applyFill="1" applyBorder="1" applyAlignment="1">
      <alignment horizontal="center" wrapText="1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CN elektroinstalace, Loxone Zazvonil III. konečná" xfId="47"/>
    <cellStyle name="Followed Hyperlink" xfId="48"/>
    <cellStyle name="Poznámka" xfId="49"/>
    <cellStyle name="Percent" xfId="50"/>
    <cellStyle name="Propojená buňka" xfId="51"/>
    <cellStyle name="Správně" xfId="52"/>
    <cellStyle name="Špat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9"/>
  <sheetViews>
    <sheetView tabSelected="1" zoomScalePageLayoutView="0" workbookViewId="0" topLeftCell="A1">
      <selection activeCell="N21" sqref="N21"/>
    </sheetView>
  </sheetViews>
  <sheetFormatPr defaultColWidth="9.140625" defaultRowHeight="15"/>
  <cols>
    <col min="1" max="1" width="18.28125" style="1" customWidth="1"/>
    <col min="2" max="2" width="37.421875" style="1" customWidth="1"/>
    <col min="3" max="3" width="8.00390625" style="1" customWidth="1"/>
    <col min="4" max="4" width="7.7109375" style="1" customWidth="1"/>
    <col min="5" max="5" width="14.28125" style="1" customWidth="1"/>
    <col min="6" max="6" width="17.57421875" style="1" customWidth="1"/>
    <col min="7" max="16384" width="9.140625" style="1" customWidth="1"/>
  </cols>
  <sheetData>
    <row r="1" spans="1:6" ht="14.25" customHeight="1">
      <c r="A1" s="6"/>
      <c r="B1" s="6"/>
      <c r="C1" s="6"/>
      <c r="D1" s="6"/>
      <c r="E1" s="7"/>
      <c r="F1" s="6"/>
    </row>
    <row r="2" spans="1:9" ht="18">
      <c r="A2" s="2"/>
      <c r="B2" s="45"/>
      <c r="C2" s="3"/>
      <c r="D2" s="3"/>
      <c r="E2" s="3"/>
      <c r="F2" s="3"/>
      <c r="G2" s="4"/>
      <c r="H2" s="5"/>
      <c r="I2" s="4"/>
    </row>
    <row r="3" spans="2:9" ht="12.75" customHeight="1">
      <c r="B3" s="46"/>
      <c r="G3" s="4"/>
      <c r="H3" s="5"/>
      <c r="I3" s="4"/>
    </row>
    <row r="4" spans="1:9" s="3" customFormat="1" ht="20.25" customHeight="1" hidden="1">
      <c r="A4" s="6"/>
      <c r="B4" s="47"/>
      <c r="C4" s="6"/>
      <c r="D4" s="6"/>
      <c r="E4" s="7"/>
      <c r="F4" s="6"/>
      <c r="G4" s="4"/>
      <c r="H4" s="5"/>
      <c r="I4" s="4"/>
    </row>
    <row r="5" spans="1:9" s="3" customFormat="1" ht="15" customHeight="1" hidden="1">
      <c r="A5" s="6"/>
      <c r="B5" s="6"/>
      <c r="C5" s="6"/>
      <c r="D5" s="6"/>
      <c r="E5" s="7"/>
      <c r="F5" s="6"/>
      <c r="G5" s="4"/>
      <c r="H5" s="5"/>
      <c r="I5" s="4"/>
    </row>
    <row r="6" spans="1:9" s="3" customFormat="1" ht="15" customHeight="1" hidden="1">
      <c r="A6" s="6"/>
      <c r="B6" s="6"/>
      <c r="C6" s="6"/>
      <c r="D6" s="6"/>
      <c r="E6" s="7"/>
      <c r="F6" s="6"/>
      <c r="G6" s="4"/>
      <c r="H6" s="5"/>
      <c r="I6" s="4"/>
    </row>
    <row r="7" spans="1:9" s="3" customFormat="1" ht="39.75" customHeight="1">
      <c r="A7" s="53" t="s">
        <v>58</v>
      </c>
      <c r="B7" s="53"/>
      <c r="C7" s="53"/>
      <c r="D7" s="53"/>
      <c r="E7" s="53"/>
      <c r="F7" s="53"/>
      <c r="G7" s="4"/>
      <c r="H7" s="5"/>
      <c r="I7" s="4"/>
    </row>
    <row r="8" spans="1:9" s="3" customFormat="1" ht="15" customHeight="1">
      <c r="A8" s="6"/>
      <c r="B8" s="6"/>
      <c r="C8" s="6"/>
      <c r="D8" s="6"/>
      <c r="E8" s="7"/>
      <c r="F8" s="6"/>
      <c r="G8" s="4"/>
      <c r="H8" s="5"/>
      <c r="I8" s="4"/>
    </row>
    <row r="9" spans="1:9" s="3" customFormat="1" ht="15" customHeight="1">
      <c r="A9" s="6"/>
      <c r="B9" s="6"/>
      <c r="C9" s="6"/>
      <c r="D9" s="6"/>
      <c r="E9" s="7"/>
      <c r="F9" s="6"/>
      <c r="G9" s="4"/>
      <c r="H9" s="5"/>
      <c r="I9" s="4"/>
    </row>
    <row r="10" spans="1:6" ht="13.5" thickBot="1">
      <c r="A10" s="6"/>
      <c r="B10" s="6"/>
      <c r="C10" s="6"/>
      <c r="D10" s="6"/>
      <c r="E10" s="7"/>
      <c r="F10" s="6"/>
    </row>
    <row r="11" spans="1:8" ht="23.25" customHeight="1" thickBot="1">
      <c r="A11" s="8" t="s">
        <v>0</v>
      </c>
      <c r="B11" s="9" t="s">
        <v>1</v>
      </c>
      <c r="C11" s="9" t="s">
        <v>2</v>
      </c>
      <c r="D11" s="9" t="s">
        <v>3</v>
      </c>
      <c r="E11" s="9" t="s">
        <v>4</v>
      </c>
      <c r="F11" s="10" t="s">
        <v>5</v>
      </c>
      <c r="H11" s="1" t="s">
        <v>6</v>
      </c>
    </row>
    <row r="12" spans="1:6" s="14" customFormat="1" ht="12.75" customHeight="1">
      <c r="A12" s="11"/>
      <c r="B12" s="12"/>
      <c r="C12" s="12"/>
      <c r="D12" s="12"/>
      <c r="E12" s="12"/>
      <c r="F12" s="13"/>
    </row>
    <row r="13" spans="1:6" s="14" customFormat="1" ht="12.75" customHeight="1">
      <c r="A13" s="48" t="s">
        <v>45</v>
      </c>
      <c r="B13" s="15" t="s">
        <v>7</v>
      </c>
      <c r="C13" s="6"/>
      <c r="D13" s="16">
        <v>1</v>
      </c>
      <c r="E13" s="17"/>
      <c r="F13" s="18">
        <f aca="true" t="shared" si="0" ref="F13:F36">D13*E13</f>
        <v>0</v>
      </c>
    </row>
    <row r="14" spans="1:6" s="14" customFormat="1" ht="12.75" customHeight="1">
      <c r="A14" s="48" t="s">
        <v>49</v>
      </c>
      <c r="B14" s="15" t="s">
        <v>8</v>
      </c>
      <c r="C14" s="6"/>
      <c r="D14" s="16">
        <v>21</v>
      </c>
      <c r="E14" s="17"/>
      <c r="F14" s="18">
        <f t="shared" si="0"/>
        <v>0</v>
      </c>
    </row>
    <row r="15" spans="1:6" s="14" customFormat="1" ht="12.75">
      <c r="A15" s="48" t="s">
        <v>46</v>
      </c>
      <c r="B15" s="43" t="s">
        <v>42</v>
      </c>
      <c r="C15" s="6"/>
      <c r="D15" s="16">
        <v>4</v>
      </c>
      <c r="E15" s="17"/>
      <c r="F15" s="18">
        <f t="shared" si="0"/>
        <v>0</v>
      </c>
    </row>
    <row r="16" spans="1:6" s="14" customFormat="1" ht="12.75" customHeight="1">
      <c r="A16" s="48" t="s">
        <v>46</v>
      </c>
      <c r="B16" s="15" t="s">
        <v>36</v>
      </c>
      <c r="C16" s="6"/>
      <c r="D16" s="16">
        <v>4</v>
      </c>
      <c r="E16" s="17"/>
      <c r="F16" s="18">
        <f t="shared" si="0"/>
        <v>0</v>
      </c>
    </row>
    <row r="17" spans="1:6" s="14" customFormat="1" ht="12.75" customHeight="1">
      <c r="A17" s="41" t="s">
        <v>47</v>
      </c>
      <c r="B17" s="15" t="s">
        <v>48</v>
      </c>
      <c r="C17" s="6"/>
      <c r="D17" s="16">
        <v>22</v>
      </c>
      <c r="E17" s="17"/>
      <c r="F17" s="18">
        <f t="shared" si="0"/>
        <v>0</v>
      </c>
    </row>
    <row r="18" spans="1:6" s="14" customFormat="1" ht="12.75" customHeight="1">
      <c r="A18" s="48" t="s">
        <v>19</v>
      </c>
      <c r="B18" s="15" t="s">
        <v>43</v>
      </c>
      <c r="C18" s="6"/>
      <c r="D18" s="16">
        <v>1</v>
      </c>
      <c r="E18" s="17"/>
      <c r="F18" s="18">
        <f t="shared" si="0"/>
        <v>0</v>
      </c>
    </row>
    <row r="19" spans="1:6" s="14" customFormat="1" ht="12.75" customHeight="1">
      <c r="A19" s="48" t="s">
        <v>46</v>
      </c>
      <c r="B19" s="15" t="s">
        <v>35</v>
      </c>
      <c r="C19" s="6"/>
      <c r="D19" s="16">
        <v>8</v>
      </c>
      <c r="E19" s="17"/>
      <c r="F19" s="18">
        <f t="shared" si="0"/>
        <v>0</v>
      </c>
    </row>
    <row r="20" spans="1:6" s="14" customFormat="1" ht="12.75" customHeight="1">
      <c r="A20" s="48" t="s">
        <v>50</v>
      </c>
      <c r="B20" s="15" t="s">
        <v>9</v>
      </c>
      <c r="C20" s="6"/>
      <c r="D20" s="16">
        <v>14</v>
      </c>
      <c r="E20" s="17"/>
      <c r="F20" s="18">
        <f t="shared" si="0"/>
        <v>0</v>
      </c>
    </row>
    <row r="21" spans="1:6" s="6" customFormat="1" ht="12.75" customHeight="1">
      <c r="A21" s="48" t="s">
        <v>51</v>
      </c>
      <c r="B21" s="42" t="s">
        <v>34</v>
      </c>
      <c r="D21" s="16">
        <v>22</v>
      </c>
      <c r="E21" s="17"/>
      <c r="F21" s="18">
        <f t="shared" si="0"/>
        <v>0</v>
      </c>
    </row>
    <row r="22" spans="1:6" s="14" customFormat="1" ht="12.75" customHeight="1">
      <c r="A22" s="48"/>
      <c r="B22" s="15" t="s">
        <v>52</v>
      </c>
      <c r="C22" s="6"/>
      <c r="D22" s="16">
        <v>1</v>
      </c>
      <c r="E22" s="17"/>
      <c r="F22" s="18">
        <f t="shared" si="0"/>
        <v>0</v>
      </c>
    </row>
    <row r="23" spans="1:6" s="14" customFormat="1" ht="28.5" customHeight="1">
      <c r="A23" s="50" t="s">
        <v>53</v>
      </c>
      <c r="B23" s="15" t="s">
        <v>20</v>
      </c>
      <c r="C23" s="6"/>
      <c r="D23" s="16">
        <v>1</v>
      </c>
      <c r="E23" s="20"/>
      <c r="F23" s="18">
        <f t="shared" si="0"/>
        <v>0</v>
      </c>
    </row>
    <row r="24" spans="1:6" s="14" customFormat="1" ht="12.75" customHeight="1">
      <c r="A24" s="48" t="s">
        <v>54</v>
      </c>
      <c r="B24" s="44" t="s">
        <v>21</v>
      </c>
      <c r="C24" s="6"/>
      <c r="D24" s="16">
        <v>66</v>
      </c>
      <c r="E24" s="20"/>
      <c r="F24" s="18">
        <f t="shared" si="0"/>
        <v>0</v>
      </c>
    </row>
    <row r="25" spans="1:6" s="14" customFormat="1" ht="12.75" customHeight="1">
      <c r="A25" s="48" t="s">
        <v>55</v>
      </c>
      <c r="B25" s="43" t="s">
        <v>22</v>
      </c>
      <c r="C25" s="6"/>
      <c r="D25" s="16">
        <v>66</v>
      </c>
      <c r="E25" s="20"/>
      <c r="F25" s="18">
        <f t="shared" si="0"/>
        <v>0</v>
      </c>
    </row>
    <row r="26" spans="1:6" s="14" customFormat="1" ht="12.75" customHeight="1">
      <c r="A26" s="48" t="s">
        <v>56</v>
      </c>
      <c r="B26" s="43" t="s">
        <v>23</v>
      </c>
      <c r="C26" s="6"/>
      <c r="D26" s="16">
        <v>22</v>
      </c>
      <c r="E26" s="20"/>
      <c r="F26" s="18">
        <f t="shared" si="0"/>
        <v>0</v>
      </c>
    </row>
    <row r="27" spans="1:6" s="14" customFormat="1" ht="12.75" customHeight="1">
      <c r="A27" s="48" t="s">
        <v>32</v>
      </c>
      <c r="B27" s="43" t="s">
        <v>33</v>
      </c>
      <c r="C27" s="6"/>
      <c r="D27" s="16">
        <v>50</v>
      </c>
      <c r="E27" s="20"/>
      <c r="F27" s="18">
        <f t="shared" si="0"/>
        <v>0</v>
      </c>
    </row>
    <row r="28" spans="1:6" s="14" customFormat="1" ht="12.75" customHeight="1">
      <c r="A28" s="48" t="s">
        <v>24</v>
      </c>
      <c r="B28" s="43" t="s">
        <v>25</v>
      </c>
      <c r="C28" s="6"/>
      <c r="D28" s="16">
        <v>640</v>
      </c>
      <c r="E28" s="20"/>
      <c r="F28" s="18">
        <f t="shared" si="0"/>
        <v>0</v>
      </c>
    </row>
    <row r="29" spans="1:6" s="14" customFormat="1" ht="12.75" customHeight="1">
      <c r="A29" s="48" t="s">
        <v>26</v>
      </c>
      <c r="B29" s="15" t="s">
        <v>27</v>
      </c>
      <c r="C29" s="6"/>
      <c r="D29" s="16">
        <v>300</v>
      </c>
      <c r="E29" s="20"/>
      <c r="F29" s="18">
        <f t="shared" si="0"/>
        <v>0</v>
      </c>
    </row>
    <row r="30" spans="1:6" s="14" customFormat="1" ht="12.75" customHeight="1">
      <c r="A30" s="49" t="s">
        <v>57</v>
      </c>
      <c r="B30" s="15" t="s">
        <v>28</v>
      </c>
      <c r="C30" s="6"/>
      <c r="D30" s="16">
        <v>260</v>
      </c>
      <c r="E30" s="20"/>
      <c r="F30" s="18">
        <f t="shared" si="0"/>
        <v>0</v>
      </c>
    </row>
    <row r="31" spans="1:6" s="14" customFormat="1" ht="12.75" customHeight="1">
      <c r="A31" s="49" t="s">
        <v>57</v>
      </c>
      <c r="B31" s="15" t="s">
        <v>29</v>
      </c>
      <c r="C31" s="6"/>
      <c r="D31" s="16">
        <v>46</v>
      </c>
      <c r="E31" s="20"/>
      <c r="F31" s="18">
        <f t="shared" si="0"/>
        <v>0</v>
      </c>
    </row>
    <row r="32" spans="1:6" s="14" customFormat="1" ht="12.75" customHeight="1">
      <c r="A32" s="49" t="s">
        <v>57</v>
      </c>
      <c r="B32" s="15" t="s">
        <v>30</v>
      </c>
      <c r="C32" s="6"/>
      <c r="D32" s="16">
        <v>30</v>
      </c>
      <c r="E32" s="20"/>
      <c r="F32" s="18">
        <f t="shared" si="0"/>
        <v>0</v>
      </c>
    </row>
    <row r="33" spans="1:6" s="14" customFormat="1" ht="12.75" customHeight="1">
      <c r="A33" s="49" t="s">
        <v>57</v>
      </c>
      <c r="B33" s="15" t="s">
        <v>31</v>
      </c>
      <c r="C33" s="6"/>
      <c r="D33" s="16">
        <v>780</v>
      </c>
      <c r="E33" s="20"/>
      <c r="F33" s="18">
        <f t="shared" si="0"/>
        <v>0</v>
      </c>
    </row>
    <row r="34" spans="1:6" s="14" customFormat="1" ht="12.75" customHeight="1">
      <c r="A34" s="49" t="s">
        <v>37</v>
      </c>
      <c r="B34" s="15" t="s">
        <v>38</v>
      </c>
      <c r="C34" s="6"/>
      <c r="D34" s="16">
        <v>60</v>
      </c>
      <c r="E34" s="20"/>
      <c r="F34" s="18">
        <f t="shared" si="0"/>
        <v>0</v>
      </c>
    </row>
    <row r="35" spans="1:6" s="14" customFormat="1" ht="12.75" customHeight="1">
      <c r="A35" s="49" t="s">
        <v>40</v>
      </c>
      <c r="B35" s="15" t="s">
        <v>39</v>
      </c>
      <c r="C35" s="6"/>
      <c r="D35" s="16">
        <v>44</v>
      </c>
      <c r="E35" s="20"/>
      <c r="F35" s="18">
        <f t="shared" si="0"/>
        <v>0</v>
      </c>
    </row>
    <row r="36" spans="1:6" s="14" customFormat="1" ht="40.5" customHeight="1">
      <c r="A36" s="49"/>
      <c r="B36" s="19" t="s">
        <v>59</v>
      </c>
      <c r="C36" s="6"/>
      <c r="D36" s="16">
        <v>60</v>
      </c>
      <c r="E36" s="20"/>
      <c r="F36" s="18">
        <f t="shared" si="0"/>
        <v>0</v>
      </c>
    </row>
    <row r="37" spans="1:6" s="14" customFormat="1" ht="12.75" customHeight="1">
      <c r="A37" s="48"/>
      <c r="B37" s="15" t="s">
        <v>41</v>
      </c>
      <c r="C37" s="6"/>
      <c r="D37" s="16">
        <v>1</v>
      </c>
      <c r="E37" s="20"/>
      <c r="F37" s="18">
        <f>D37*E37</f>
        <v>0</v>
      </c>
    </row>
    <row r="38" spans="1:6" s="14" customFormat="1" ht="15" customHeight="1">
      <c r="A38" s="21"/>
      <c r="C38" s="6"/>
      <c r="D38" s="16"/>
      <c r="E38" s="20"/>
      <c r="F38" s="51">
        <f>SUM(F13:F37)</f>
        <v>0</v>
      </c>
    </row>
    <row r="39" spans="1:6" s="14" customFormat="1" ht="39" customHeight="1">
      <c r="A39" s="21"/>
      <c r="C39" s="6"/>
      <c r="D39" s="16"/>
      <c r="E39" s="20"/>
      <c r="F39" s="22"/>
    </row>
    <row r="40" spans="1:6" s="14" customFormat="1" ht="12.75" customHeight="1">
      <c r="A40" s="21"/>
      <c r="B40" s="19"/>
      <c r="C40" s="6"/>
      <c r="D40" s="16"/>
      <c r="E40" s="20"/>
      <c r="F40" s="22"/>
    </row>
    <row r="41" spans="1:6" s="14" customFormat="1" ht="12.75" customHeight="1">
      <c r="A41" s="21"/>
      <c r="B41" s="15" t="s">
        <v>10</v>
      </c>
      <c r="C41" s="6"/>
      <c r="D41" s="16">
        <v>1</v>
      </c>
      <c r="E41" s="20"/>
      <c r="F41" s="22">
        <v>0</v>
      </c>
    </row>
    <row r="42" spans="1:6" s="14" customFormat="1" ht="12.75" customHeight="1">
      <c r="A42" s="21"/>
      <c r="B42" s="15" t="s">
        <v>11</v>
      </c>
      <c r="C42" s="6"/>
      <c r="D42" s="16">
        <v>1</v>
      </c>
      <c r="E42" s="20"/>
      <c r="F42" s="22">
        <f>D42*E42</f>
        <v>0</v>
      </c>
    </row>
    <row r="43" spans="1:6" s="14" customFormat="1" ht="12.75" customHeight="1">
      <c r="A43" s="21"/>
      <c r="B43" s="15" t="s">
        <v>12</v>
      </c>
      <c r="C43" s="6"/>
      <c r="D43" s="16">
        <v>1</v>
      </c>
      <c r="E43" s="20"/>
      <c r="F43" s="22">
        <f>D43*E43</f>
        <v>0</v>
      </c>
    </row>
    <row r="44" spans="1:6" ht="13.5" thickBot="1">
      <c r="A44" s="21"/>
      <c r="B44" s="23"/>
      <c r="C44" s="23"/>
      <c r="D44" s="23"/>
      <c r="E44" s="24"/>
      <c r="F44" s="25"/>
    </row>
    <row r="45" spans="1:6" ht="13.5" thickBot="1">
      <c r="A45" s="40"/>
      <c r="B45" s="6"/>
      <c r="C45" s="6"/>
      <c r="D45" s="6"/>
      <c r="E45" s="26"/>
      <c r="F45" s="27"/>
    </row>
    <row r="46" spans="1:6" ht="12.75">
      <c r="A46" s="14"/>
      <c r="B46" s="28" t="s">
        <v>13</v>
      </c>
      <c r="C46" s="29"/>
      <c r="D46" s="29"/>
      <c r="E46" s="29"/>
      <c r="F46" s="30">
        <f>F38</f>
        <v>0</v>
      </c>
    </row>
    <row r="47" spans="2:6" ht="12.75">
      <c r="B47" s="31"/>
      <c r="C47" s="27"/>
      <c r="D47" s="27"/>
      <c r="E47" s="27"/>
      <c r="F47" s="32"/>
    </row>
    <row r="48" spans="2:6" ht="12.75">
      <c r="B48" s="31" t="s">
        <v>14</v>
      </c>
      <c r="C48" s="27"/>
      <c r="D48" s="27"/>
      <c r="E48" s="27"/>
      <c r="F48" s="32">
        <f>F41</f>
        <v>0</v>
      </c>
    </row>
    <row r="49" spans="2:6" ht="12.75">
      <c r="B49" s="31" t="s">
        <v>6</v>
      </c>
      <c r="C49" s="27"/>
      <c r="D49" s="27"/>
      <c r="E49" s="27"/>
      <c r="F49" s="33"/>
    </row>
    <row r="50" spans="2:6" ht="12.75">
      <c r="B50" s="31" t="s">
        <v>15</v>
      </c>
      <c r="C50" s="27"/>
      <c r="D50" s="27"/>
      <c r="E50" s="27"/>
      <c r="F50" s="34">
        <f>F42</f>
        <v>0</v>
      </c>
    </row>
    <row r="51" spans="2:6" ht="12.75">
      <c r="B51" s="31" t="s">
        <v>6</v>
      </c>
      <c r="C51" s="14"/>
      <c r="D51" s="14"/>
      <c r="E51" s="14"/>
      <c r="F51" s="33"/>
    </row>
    <row r="52" spans="2:6" ht="12.75">
      <c r="B52" s="31" t="s">
        <v>16</v>
      </c>
      <c r="C52" s="27"/>
      <c r="D52" s="27"/>
      <c r="E52" s="27"/>
      <c r="F52" s="32">
        <f>F43</f>
        <v>0</v>
      </c>
    </row>
    <row r="53" spans="2:6" ht="12.75">
      <c r="B53" s="31"/>
      <c r="C53" s="27"/>
      <c r="D53" s="27"/>
      <c r="E53" s="27"/>
      <c r="F53" s="33"/>
    </row>
    <row r="54" spans="2:6" ht="12.75">
      <c r="B54" s="31" t="s">
        <v>17</v>
      </c>
      <c r="C54" s="14"/>
      <c r="D54" s="14"/>
      <c r="E54" s="14"/>
      <c r="F54" s="32">
        <f>F46+F48+F50+F52</f>
        <v>0</v>
      </c>
    </row>
    <row r="55" spans="2:6" ht="12.75">
      <c r="B55" s="31"/>
      <c r="C55" s="14"/>
      <c r="D55" s="14"/>
      <c r="E55" s="14"/>
      <c r="F55" s="32"/>
    </row>
    <row r="56" spans="2:6" ht="12.75" customHeight="1">
      <c r="B56" s="35" t="s">
        <v>44</v>
      </c>
      <c r="C56" s="14"/>
      <c r="D56" s="14"/>
      <c r="E56" s="14"/>
      <c r="F56" s="52">
        <f>F54*0.21</f>
        <v>0</v>
      </c>
    </row>
    <row r="57" spans="2:6" ht="12.75" customHeight="1">
      <c r="B57" s="35"/>
      <c r="C57" s="14"/>
      <c r="D57" s="14"/>
      <c r="E57" s="14"/>
      <c r="F57" s="36"/>
    </row>
    <row r="58" spans="2:6" ht="15">
      <c r="B58" s="35" t="s">
        <v>18</v>
      </c>
      <c r="C58" s="14"/>
      <c r="D58" s="14"/>
      <c r="E58" s="14"/>
      <c r="F58" s="36">
        <f>F54+F56</f>
        <v>0</v>
      </c>
    </row>
    <row r="59" spans="2:6" ht="13.5" thickBot="1">
      <c r="B59" s="37" t="s">
        <v>6</v>
      </c>
      <c r="C59" s="38"/>
      <c r="D59" s="38"/>
      <c r="E59" s="38"/>
      <c r="F59" s="39" t="s">
        <v>6</v>
      </c>
    </row>
  </sheetData>
  <sheetProtection/>
  <mergeCells count="1">
    <mergeCell ref="A7:F7"/>
  </mergeCells>
  <printOptions horizontalCentered="1"/>
  <pageMargins left="0.3937007874015748" right="0.3937007874015748" top="0.1968503937007874" bottom="0.1968503937007874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Pc1</dc:creator>
  <cp:keywords/>
  <dc:description/>
  <cp:lastModifiedBy>Administrator</cp:lastModifiedBy>
  <cp:lastPrinted>2018-02-01T15:33:09Z</cp:lastPrinted>
  <dcterms:created xsi:type="dcterms:W3CDTF">2016-09-23T14:37:05Z</dcterms:created>
  <dcterms:modified xsi:type="dcterms:W3CDTF">2018-10-08T12:56:58Z</dcterms:modified>
  <cp:category/>
  <cp:version/>
  <cp:contentType/>
  <cp:contentStatus/>
</cp:coreProperties>
</file>