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alko\Downloads\"/>
    </mc:Choice>
  </mc:AlternateContent>
  <xr:revisionPtr revIDLastSave="0" documentId="8_{0A1A199F-68F6-4D82-B5B1-A7C87F16B5E9}" xr6:coauthVersionLast="47" xr6:coauthVersionMax="47" xr10:uidLastSave="{00000000-0000-0000-0000-000000000000}"/>
  <bookViews>
    <workbookView xWindow="1230" yWindow="2190" windowWidth="25575" windowHeight="15345" xr2:uid="{00000000-000D-0000-FFFF-FFFF00000000}"/>
  </bookViews>
  <sheets>
    <sheet name="LOZ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6" l="1"/>
  <c r="I8" i="16" s="1"/>
  <c r="H9" i="16"/>
  <c r="I9" i="16" s="1"/>
  <c r="H10" i="16"/>
  <c r="I10" i="16" s="1"/>
  <c r="H11" i="16"/>
  <c r="I11" i="16" s="1"/>
  <c r="H12" i="16"/>
  <c r="I12" i="16" s="1"/>
  <c r="H13" i="16"/>
  <c r="I13" i="16" s="1"/>
  <c r="H14" i="16"/>
  <c r="I14" i="16" s="1"/>
  <c r="H7" i="16"/>
  <c r="I7" i="16" s="1"/>
  <c r="F15" i="16"/>
  <c r="I15" i="16" l="1"/>
  <c r="I19" i="16" s="1"/>
  <c r="H15" i="16"/>
  <c r="I18" i="16" s="1"/>
</calcChain>
</file>

<file path=xl/sharedStrings.xml><?xml version="1.0" encoding="utf-8"?>
<sst xmlns="http://schemas.openxmlformats.org/spreadsheetml/2006/main" count="38" uniqueCount="31">
  <si>
    <t>Název požadovaného výrobku</t>
  </si>
  <si>
    <t>cena celkem včetně DPH</t>
  </si>
  <si>
    <t>NABÍDKA</t>
  </si>
  <si>
    <t>ks</t>
  </si>
  <si>
    <t>cena celkem bez DPH</t>
  </si>
  <si>
    <t>Technická specifikace s položkovým rozpočtem</t>
  </si>
  <si>
    <t>Příloha č. 2</t>
  </si>
  <si>
    <t>Technická specifikace požadovaného výrobku</t>
  </si>
  <si>
    <t>Množství</t>
  </si>
  <si>
    <t>Jednotka</t>
  </si>
  <si>
    <t>Jednotková cena bez DPH</t>
  </si>
  <si>
    <t>Cena celkem bez DPH</t>
  </si>
  <si>
    <t>Cena celkem včetně DPH</t>
  </si>
  <si>
    <t>Max. cena celkem včetně DPH</t>
  </si>
  <si>
    <t xml:space="preserve">Notebook </t>
  </si>
  <si>
    <t>Žákovský stůl</t>
  </si>
  <si>
    <t>Žákovská židle</t>
  </si>
  <si>
    <t>Učitelský stůl/katedra</t>
  </si>
  <si>
    <t>Učitelská židle</t>
  </si>
  <si>
    <t>Skříň plechová</t>
  </si>
  <si>
    <t>Tabule keramická</t>
  </si>
  <si>
    <t xml:space="preserve">"Nákup ICT a nábytku do Laboratoře obnovitelných zdrojů"
</t>
  </si>
  <si>
    <t>Panel interaktivní 86"</t>
  </si>
  <si>
    <t>Operační systém: Windows s možností připojení do domény (z důvodu kompatibility s již používanými produkty)
Procesor: Min. 16.500 bodů k 6.3.2026 CPU Mark (dle www.cpubenchmark.net) min.6 jader                                                                                                                                                        Paměť: min. 16GB, Pevný disk: min.512 GB M, typ panelu: IPS
Grafická karta: integrovaná, výdrž: min. 11hodin
rozhraní: min. 2× USB-C 3.2 Gen 2, HDMI, RJ-45                          
min.1× kombinovaný konektor sluchátek/mikrofonu
Obrazovka min. 16", numerická klávesnice, čtečka paměťových karet,                                     Jas: 400cd/m2                                                                                                                                součástí dodávky: základní instalace - rozbalení, zapojení,  spuštění, odvoz obalového materiálu</t>
  </si>
  <si>
    <t>žákovský stůl, pevná kovová konstrukce, rozměr: 130 x 65, bez košů, bez háčků, kovová jäklová konstrukce, rám z profilů 40 x 20mm, nohy 30 x 30mm, povrchová úprava konstrukce práškovou vypalovací barvou s chemickou předúpravou,  rektifikace, deska LTD 18mm, barva dle vzorníku, výška č.5-7                                                                součástí dodávky:                                                                                                                                                - výnos, instalace, odvoz odpadového materiálu</t>
  </si>
  <si>
    <t>LED display min 86", min. 20 dotykový multi-touch 
Rozlišení: min. 3840 x 2160 px, 4K UHD, Jas: min. 450 cd/m2
 Životnost: min. 50.000 hodin
Reproduktory: min. 20W, Doba odezvy: max. 6 ms 
, Řídící interní jednotka se samostatným operačním systémem
Dynamický kontrast: 5.000:1, Vzduchová mezera:0,6 mm
RAM: min. 8 GB, 
Vstupy: min. 3x HDMI 2.0, 1x VGA, 1x audio 3,5 mm, 4x USB 3.0, 2x USB-C, 1x RJ45, 1x mic, 1x USB-A 2.0, 1x OPS, 2x USB-B
Výstupy: 1x HDMI 2.0, 1x audio 3,5mm, 1x S/PDIF,
1x Rj45, 2x USB-B interativní,                                                           
zvedací stojan určený pro LCD panely
kompletní instalace vč. lištování a kabelů, odvoz odpadového materiálu</t>
  </si>
  <si>
    <t>učitelská katedra, pevná kovová konstrukce, rozměr: 150 x 65cm x výška 76cm, + okopová deska až na zem, 1x zásuvka se zámkem,  , rám z profilů min. 40 x 20 mm, nohy min. 30 x 30 mm, povrchová úprava konstrukce práškovou vypalovací barvou s chemickou předúpravou,  rektifikace, deska + okopová deska LTD 18mm, barva dle vzorníku                                                                                                                                součástí dodávky:                                                                                                                                                - výnos, instalace, odvoz odpadového materiálu</t>
  </si>
  <si>
    <t>Učitelská židle - židle na pístu a chromovém kříži s kolečky, výškově nastavitelná
součástí dodávky:  výnos, instalace, odvoz odpadového materiálu</t>
  </si>
  <si>
    <t>Skříň plechová-  křídlové plné dveře, min. tříbodový cylindrický zámek, 2 police výškově přestavitelná,rastr cca 92 mm nosnost police min. 65kg 
Úhel otevření dveří 120°, rozměr: š.95 x v.115 x hl.40, hmotnost , RAL7035  součástí dodávky:                                                                                                                                                - výnos, instalace, odvoz odpadového materiálu</t>
  </si>
  <si>
    <t>Žákovská židle na pérové konstrukci, ergonomický sedák umožňující dynamické sezení (např. odpružený, pérovací nebo jinak flexibilní), výška sedáku - dle ČSN EN 1729 - 1, barva konstrukce RAL 9006, barva plastového sedáku dle vzorkovníku. Stohovatelná, vyrobená z ocelových silnostěnných trubek o průměru min. 22 mm.
 Výškově nenastavitelná                                                                                         součástí dodávky:                                                                                                                                                - výnos, instalace, odvoz odpadového materiálu</t>
  </si>
  <si>
    <t>Třídílná magnetická keramická tabule 200x120 na stojanu zvedacím,  s poličkou v délce 200cm, na fixy s vysoce odolným keramický povrch vhodný pro intenzivní popis. 
Tloušťka tabule min. 22 mm, rozměr tabule uveden při zavřených křídlech.
Stojan zvedací s krytováním.                                                                     
součástí dodávky:       -stojan zvedací, polička  
kompletní instalace, odvoz odpadového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</si>
</sst>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222222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1"/>
      <color rgb="FF222222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 applyAlignment="0">
      <alignment vertical="top" wrapText="1"/>
      <protection locked="0"/>
    </xf>
    <xf numFmtId="0" fontId="13" fillId="0" borderId="0"/>
  </cellStyleXfs>
  <cellXfs count="49">
    <xf numFmtId="0" fontId="0" fillId="0" borderId="0" xfId="0"/>
    <xf numFmtId="0" fontId="0" fillId="0" borderId="2" xfId="0" applyBorder="1"/>
    <xf numFmtId="0" fontId="6" fillId="0" borderId="1" xfId="0" applyFont="1" applyBorder="1"/>
    <xf numFmtId="44" fontId="0" fillId="0" borderId="0" xfId="0" applyNumberFormat="1"/>
    <xf numFmtId="44" fontId="0" fillId="0" borderId="2" xfId="0" applyNumberFormat="1" applyBorder="1"/>
    <xf numFmtId="0" fontId="5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4" fontId="0" fillId="0" borderId="0" xfId="0" applyNumberForma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4" fontId="0" fillId="8" borderId="4" xfId="0" applyNumberFormat="1" applyFill="1" applyBorder="1" applyAlignment="1">
      <alignment horizontal="right" vertical="center"/>
    </xf>
    <xf numFmtId="44" fontId="0" fillId="6" borderId="4" xfId="0" applyNumberFormat="1" applyFill="1" applyBorder="1" applyAlignment="1">
      <alignment vertical="center"/>
    </xf>
    <xf numFmtId="44" fontId="12" fillId="6" borderId="3" xfId="0" applyNumberFormat="1" applyFont="1" applyFill="1" applyBorder="1"/>
    <xf numFmtId="44" fontId="6" fillId="5" borderId="3" xfId="0" applyNumberFormat="1" applyFont="1" applyFill="1" applyBorder="1"/>
    <xf numFmtId="44" fontId="0" fillId="0" borderId="4" xfId="0" applyNumberForma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6" fillId="0" borderId="7" xfId="0" applyFont="1" applyBorder="1" applyAlignment="1">
      <alignment horizontal="center"/>
    </xf>
    <xf numFmtId="0" fontId="5" fillId="4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44" fontId="0" fillId="5" borderId="4" xfId="0" applyNumberFormat="1" applyFill="1" applyBorder="1" applyAlignment="1">
      <alignment vertical="center"/>
    </xf>
    <xf numFmtId="0" fontId="3" fillId="7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3" fillId="0" borderId="8" xfId="5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4" fontId="6" fillId="8" borderId="4" xfId="0" applyNumberFormat="1" applyFont="1" applyFill="1" applyBorder="1" applyAlignment="1">
      <alignment horizontal="right" vertical="center"/>
    </xf>
    <xf numFmtId="44" fontId="0" fillId="0" borderId="10" xfId="0" applyNumberFormat="1" applyBorder="1" applyAlignment="1">
      <alignment vertical="center"/>
    </xf>
    <xf numFmtId="44" fontId="12" fillId="6" borderId="4" xfId="0" applyNumberFormat="1" applyFont="1" applyFill="1" applyBorder="1" applyAlignment="1">
      <alignment vertical="center"/>
    </xf>
    <xf numFmtId="44" fontId="6" fillId="5" borderId="11" xfId="0" applyNumberFormat="1" applyFont="1" applyFill="1" applyBorder="1" applyAlignment="1">
      <alignment vertical="center"/>
    </xf>
    <xf numFmtId="49" fontId="14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5" fillId="0" borderId="0" xfId="0" applyFont="1" applyAlignment="1">
      <alignment wrapText="1"/>
    </xf>
    <xf numFmtId="0" fontId="6" fillId="8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3" borderId="4" xfId="0" applyFont="1" applyFill="1" applyBorder="1" applyAlignment="1">
      <alignment horizontal="center" vertical="center"/>
    </xf>
    <xf numFmtId="0" fontId="16" fillId="0" borderId="0" xfId="0" applyFont="1"/>
  </cellXfs>
  <cellStyles count="6"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2 5 2" xfId="5" xr:uid="{00000000-0005-0000-0000-000003000000}"/>
    <cellStyle name="Normální 3" xfId="2" xr:uid="{00000000-0005-0000-0000-000004000000}"/>
    <cellStyle name="normální 4" xfId="4" xr:uid="{00000000-0005-0000-0000-000005000000}"/>
  </cellStyles>
  <dxfs count="0"/>
  <tableStyles count="0" defaultTableStyle="TableStyleMedium9" defaultPivotStyle="PivotStyleLight16"/>
  <colors>
    <mruColors>
      <color rgb="FFCC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tabSelected="1" topLeftCell="A7" zoomScale="110" zoomScaleNormal="110" workbookViewId="0">
      <selection activeCell="C14" sqref="C14"/>
    </sheetView>
  </sheetViews>
  <sheetFormatPr defaultRowHeight="15" x14ac:dyDescent="0.25"/>
  <cols>
    <col min="1" max="1" width="2.5703125" customWidth="1"/>
    <col min="2" max="2" width="29.85546875" customWidth="1"/>
    <col min="3" max="3" width="56.7109375" customWidth="1"/>
    <col min="6" max="6" width="15.7109375" customWidth="1"/>
    <col min="7" max="8" width="15.140625" customWidth="1"/>
    <col min="9" max="9" width="19.7109375" customWidth="1"/>
  </cols>
  <sheetData>
    <row r="1" spans="2:10" ht="23.25" x14ac:dyDescent="0.35">
      <c r="B1" s="16" t="s">
        <v>6</v>
      </c>
      <c r="C1" s="48"/>
      <c r="D1" s="17"/>
      <c r="E1" s="17"/>
      <c r="F1" s="17"/>
      <c r="G1" s="17"/>
      <c r="H1" s="17"/>
      <c r="I1" s="17"/>
      <c r="J1" s="18"/>
    </row>
    <row r="2" spans="2:10" ht="23.25" x14ac:dyDescent="0.35">
      <c r="B2" s="16" t="s">
        <v>5</v>
      </c>
      <c r="C2" s="17"/>
      <c r="D2" s="17"/>
      <c r="E2" s="17"/>
      <c r="F2" s="17"/>
      <c r="G2" s="17"/>
      <c r="H2" s="17"/>
      <c r="I2" s="17"/>
      <c r="J2" s="18"/>
    </row>
    <row r="3" spans="2:10" ht="15.75" x14ac:dyDescent="0.25">
      <c r="B3" s="45" t="s">
        <v>21</v>
      </c>
      <c r="C3" s="46"/>
      <c r="D3" s="46"/>
      <c r="E3" s="46"/>
      <c r="F3" s="46"/>
      <c r="G3" s="46"/>
      <c r="H3" s="46"/>
      <c r="I3" s="46"/>
      <c r="J3" s="46"/>
    </row>
    <row r="5" spans="2:10" ht="45" x14ac:dyDescent="0.25">
      <c r="B5" s="24"/>
      <c r="C5" s="25"/>
      <c r="D5" s="25"/>
      <c r="E5" s="26"/>
      <c r="F5" s="44" t="s">
        <v>13</v>
      </c>
      <c r="G5" s="47" t="s">
        <v>2</v>
      </c>
      <c r="H5" s="47"/>
      <c r="I5" s="47"/>
    </row>
    <row r="6" spans="2:10" ht="30" x14ac:dyDescent="0.25">
      <c r="B6" s="27" t="s">
        <v>0</v>
      </c>
      <c r="C6" s="5" t="s">
        <v>7</v>
      </c>
      <c r="D6" s="6" t="s">
        <v>8</v>
      </c>
      <c r="E6" s="6" t="s">
        <v>9</v>
      </c>
      <c r="F6" s="6"/>
      <c r="G6" s="7" t="s">
        <v>10</v>
      </c>
      <c r="H6" s="7" t="s">
        <v>11</v>
      </c>
      <c r="I6" s="7" t="s">
        <v>12</v>
      </c>
    </row>
    <row r="7" spans="2:10" ht="218.25" customHeight="1" x14ac:dyDescent="0.25">
      <c r="B7" s="28" t="s">
        <v>22</v>
      </c>
      <c r="C7" s="8" t="s">
        <v>25</v>
      </c>
      <c r="D7" s="10">
        <v>1</v>
      </c>
      <c r="E7" s="9" t="s">
        <v>3</v>
      </c>
      <c r="F7" s="19">
        <v>90000</v>
      </c>
      <c r="G7" s="23"/>
      <c r="H7" s="20">
        <f>SUM(D7*G7)</f>
        <v>0</v>
      </c>
      <c r="I7" s="29">
        <f>SUM(H7*1.21)</f>
        <v>0</v>
      </c>
    </row>
    <row r="8" spans="2:10" ht="141" customHeight="1" x14ac:dyDescent="0.25">
      <c r="B8" s="30" t="s">
        <v>14</v>
      </c>
      <c r="C8" s="41" t="s">
        <v>23</v>
      </c>
      <c r="D8" s="10">
        <v>2</v>
      </c>
      <c r="E8" s="9" t="s">
        <v>3</v>
      </c>
      <c r="F8" s="19">
        <v>50324</v>
      </c>
      <c r="G8" s="23"/>
      <c r="H8" s="20">
        <f t="shared" ref="H8:H14" si="0">SUM(D8*G8)</f>
        <v>0</v>
      </c>
      <c r="I8" s="29">
        <f t="shared" ref="I8:I14" si="1">SUM(H8*1.21)</f>
        <v>0</v>
      </c>
    </row>
    <row r="9" spans="2:10" ht="81.75" customHeight="1" x14ac:dyDescent="0.25">
      <c r="B9" s="28" t="s">
        <v>15</v>
      </c>
      <c r="C9" s="42" t="s">
        <v>24</v>
      </c>
      <c r="D9" s="10">
        <v>15</v>
      </c>
      <c r="E9" s="9" t="s">
        <v>3</v>
      </c>
      <c r="F9" s="19">
        <v>66975</v>
      </c>
      <c r="G9" s="23"/>
      <c r="H9" s="20">
        <f t="shared" si="0"/>
        <v>0</v>
      </c>
      <c r="I9" s="29">
        <f t="shared" si="1"/>
        <v>0</v>
      </c>
    </row>
    <row r="10" spans="2:10" ht="114" customHeight="1" x14ac:dyDescent="0.25">
      <c r="B10" s="31" t="s">
        <v>16</v>
      </c>
      <c r="C10" s="42" t="s">
        <v>29</v>
      </c>
      <c r="D10" s="10">
        <v>30</v>
      </c>
      <c r="E10" s="9" t="s">
        <v>3</v>
      </c>
      <c r="F10" s="19">
        <v>62340</v>
      </c>
      <c r="G10" s="23"/>
      <c r="H10" s="20">
        <f t="shared" si="0"/>
        <v>0</v>
      </c>
      <c r="I10" s="29">
        <f t="shared" si="1"/>
        <v>0</v>
      </c>
    </row>
    <row r="11" spans="2:10" ht="96" customHeight="1" x14ac:dyDescent="0.25">
      <c r="B11" s="31" t="s">
        <v>17</v>
      </c>
      <c r="C11" s="43" t="s">
        <v>26</v>
      </c>
      <c r="D11" s="10">
        <v>1</v>
      </c>
      <c r="E11" s="9" t="s">
        <v>3</v>
      </c>
      <c r="F11" s="19">
        <v>9000</v>
      </c>
      <c r="G11" s="23"/>
      <c r="H11" s="20">
        <f t="shared" si="0"/>
        <v>0</v>
      </c>
      <c r="I11" s="29">
        <f t="shared" si="1"/>
        <v>0</v>
      </c>
    </row>
    <row r="12" spans="2:10" ht="90" customHeight="1" x14ac:dyDescent="0.25">
      <c r="B12" s="32" t="s">
        <v>18</v>
      </c>
      <c r="C12" s="8" t="s">
        <v>27</v>
      </c>
      <c r="D12" s="10">
        <v>1</v>
      </c>
      <c r="E12" s="9" t="s">
        <v>3</v>
      </c>
      <c r="F12" s="19">
        <v>4500</v>
      </c>
      <c r="G12" s="23"/>
      <c r="H12" s="20">
        <f t="shared" si="0"/>
        <v>0</v>
      </c>
      <c r="I12" s="29">
        <f t="shared" si="1"/>
        <v>0</v>
      </c>
    </row>
    <row r="13" spans="2:10" ht="63" customHeight="1" x14ac:dyDescent="0.25">
      <c r="B13" s="31" t="s">
        <v>19</v>
      </c>
      <c r="C13" s="8" t="s">
        <v>28</v>
      </c>
      <c r="D13" s="10">
        <v>3</v>
      </c>
      <c r="E13" s="9" t="s">
        <v>3</v>
      </c>
      <c r="F13" s="19">
        <v>12000</v>
      </c>
      <c r="G13" s="23"/>
      <c r="H13" s="20">
        <f t="shared" si="0"/>
        <v>0</v>
      </c>
      <c r="I13" s="29">
        <f t="shared" si="1"/>
        <v>0</v>
      </c>
    </row>
    <row r="14" spans="2:10" ht="173.25" customHeight="1" x14ac:dyDescent="0.25">
      <c r="B14" s="31" t="s">
        <v>20</v>
      </c>
      <c r="C14" s="8" t="s">
        <v>30</v>
      </c>
      <c r="D14" s="10">
        <v>1</v>
      </c>
      <c r="E14" s="9" t="s">
        <v>3</v>
      </c>
      <c r="F14" s="19">
        <v>39000</v>
      </c>
      <c r="G14" s="23"/>
      <c r="H14" s="20">
        <f t="shared" si="0"/>
        <v>0</v>
      </c>
      <c r="I14" s="29">
        <f t="shared" si="1"/>
        <v>0</v>
      </c>
    </row>
    <row r="15" spans="2:10" ht="15.75" x14ac:dyDescent="0.25">
      <c r="B15" s="33"/>
      <c r="C15" s="34"/>
      <c r="D15" s="35"/>
      <c r="E15" s="36"/>
      <c r="F15" s="37">
        <f>SUM(F7:F14)</f>
        <v>334139</v>
      </c>
      <c r="G15" s="38"/>
      <c r="H15" s="39">
        <f>SUM(H7:H14)</f>
        <v>0</v>
      </c>
      <c r="I15" s="40">
        <f>SUM(I7:I14)</f>
        <v>0</v>
      </c>
    </row>
    <row r="16" spans="2:10" ht="15.75" x14ac:dyDescent="0.25">
      <c r="B16" s="11"/>
      <c r="C16" s="12"/>
      <c r="D16" s="13"/>
      <c r="E16" s="14"/>
      <c r="F16" s="14"/>
      <c r="G16" s="15"/>
      <c r="H16" s="15"/>
      <c r="I16" s="15"/>
    </row>
    <row r="17" spans="4:9" ht="15.75" thickBot="1" x14ac:dyDescent="0.3">
      <c r="G17" s="3"/>
      <c r="H17" s="3"/>
      <c r="I17" s="3"/>
    </row>
    <row r="18" spans="4:9" ht="15.75" thickBot="1" x14ac:dyDescent="0.3">
      <c r="D18" s="2" t="s">
        <v>4</v>
      </c>
      <c r="E18" s="1"/>
      <c r="F18" s="1"/>
      <c r="G18" s="4"/>
      <c r="H18" s="4"/>
      <c r="I18" s="21">
        <f>H15</f>
        <v>0</v>
      </c>
    </row>
    <row r="19" spans="4:9" ht="15.75" thickBot="1" x14ac:dyDescent="0.3">
      <c r="D19" s="2" t="s">
        <v>1</v>
      </c>
      <c r="E19" s="1"/>
      <c r="F19" s="1"/>
      <c r="G19" s="4"/>
      <c r="H19" s="4"/>
      <c r="I19" s="22">
        <f>I15</f>
        <v>0</v>
      </c>
    </row>
  </sheetData>
  <protectedRanges>
    <protectedRange algorithmName="SHA-512" hashValue="zzwPQ7kLrxYJ4y5N3hkDkIhkCVYRZVh1EHHGsp130bIUIBwwP/H9O7d4klVfZE/pYNAm5YWE8Dq+PLA4K521Gw==" saltValue="etTh/Y3pccucx2J8yOhXfg==" spinCount="100000" sqref="B12" name="Oblast1"/>
  </protectedRanges>
  <mergeCells count="2">
    <mergeCell ref="B3:J3"/>
    <mergeCell ref="G5:I5"/>
  </mergeCells>
  <pageMargins left="0.7" right="0.7" top="0.78740157499999996" bottom="0.78740157499999996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Milan Palkovič</cp:lastModifiedBy>
  <cp:lastPrinted>2026-03-10T10:42:19Z</cp:lastPrinted>
  <dcterms:created xsi:type="dcterms:W3CDTF">2017-01-23T02:45:31Z</dcterms:created>
  <dcterms:modified xsi:type="dcterms:W3CDTF">2026-03-30T11:46:12Z</dcterms:modified>
</cp:coreProperties>
</file>