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vorisek_ksus_cz/Documents/Plocha/"/>
    </mc:Choice>
  </mc:AlternateContent>
  <xr:revisionPtr revIDLastSave="580" documentId="11_AD4D80C4656A4B7AC02E74696B1A6C3A5ADEDD80" xr6:coauthVersionLast="47" xr6:coauthVersionMax="47" xr10:uidLastSave="{1916BAB9-BB7F-4A59-91F4-334E06242852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48" i="1"/>
  <c r="E60" i="1"/>
  <c r="E56" i="1"/>
  <c r="E52" i="1"/>
  <c r="E44" i="1"/>
  <c r="E34" i="1"/>
  <c r="E30" i="1"/>
  <c r="E24" i="1"/>
  <c r="E62" i="1" l="1"/>
  <c r="E63" i="1" s="1"/>
</calcChain>
</file>

<file path=xl/sharedStrings.xml><?xml version="1.0" encoding="utf-8"?>
<sst xmlns="http://schemas.openxmlformats.org/spreadsheetml/2006/main" count="104" uniqueCount="65">
  <si>
    <t>kpl</t>
  </si>
  <si>
    <t>SOUPIS PRACÍ</t>
  </si>
  <si>
    <t>Zajištění projekční přípravy</t>
  </si>
  <si>
    <t>Průzkumy a podklady</t>
  </si>
  <si>
    <t>1.</t>
  </si>
  <si>
    <t>Geodetické zaměření vč. polohopisného a výškopisného plánu</t>
  </si>
  <si>
    <t>Záborový elaborát</t>
  </si>
  <si>
    <t>Havarijní plán - analýza rizik</t>
  </si>
  <si>
    <t>Majetkoprávní elaborát</t>
  </si>
  <si>
    <t>Odtoková studie</t>
  </si>
  <si>
    <t>Hluková studie</t>
  </si>
  <si>
    <t>Rozptylová studie</t>
  </si>
  <si>
    <t>Dendrologický průzkum</t>
  </si>
  <si>
    <t>Digitální katastrální mapa</t>
  </si>
  <si>
    <t>Množství</t>
  </si>
  <si>
    <t>Jednotka</t>
  </si>
  <si>
    <t>Cena</t>
  </si>
  <si>
    <t>Popis</t>
  </si>
  <si>
    <t>Průzkumy a podklady celkem</t>
  </si>
  <si>
    <t>3.</t>
  </si>
  <si>
    <t>Dokumentace pro povolení záměru</t>
  </si>
  <si>
    <t>Dokladová část</t>
  </si>
  <si>
    <t>Koncept dokumentace pro povolení záměru</t>
  </si>
  <si>
    <t>Čistopis dokumentace pro povolení záměru</t>
  </si>
  <si>
    <t>Dokumentace pro povolení záměru celkem</t>
  </si>
  <si>
    <t>Plán BOZP</t>
  </si>
  <si>
    <t>Plán BOZP celkem</t>
  </si>
  <si>
    <t>4.</t>
  </si>
  <si>
    <t>5.</t>
  </si>
  <si>
    <t>Dokumentace pro provádění stavby</t>
  </si>
  <si>
    <t>Čistopis dokumentace pro provádění stavby</t>
  </si>
  <si>
    <t>Rozpočet a soupis prací</t>
  </si>
  <si>
    <t>Dokumentace pro provádění stavby celkem</t>
  </si>
  <si>
    <t>Aktualizace rozpočtu</t>
  </si>
  <si>
    <t>Aktualizace rozpočtu celkem</t>
  </si>
  <si>
    <t>6.</t>
  </si>
  <si>
    <t>Autorský dozor (AD)</t>
  </si>
  <si>
    <t>Hodinová sazba AD</t>
  </si>
  <si>
    <t>AD celkem</t>
  </si>
  <si>
    <t>7.</t>
  </si>
  <si>
    <t>8.</t>
  </si>
  <si>
    <t>Hodinová sazba TP</t>
  </si>
  <si>
    <t>Technická pomoc Objednateli (TP)</t>
  </si>
  <si>
    <t>TP celkem</t>
  </si>
  <si>
    <t>Majetkoprávní vypořádání</t>
  </si>
  <si>
    <t>Hodinová sazba majetkoprávní vypořádání</t>
  </si>
  <si>
    <t>Majetkoprávní vypořádání celkem</t>
  </si>
  <si>
    <t>hod</t>
  </si>
  <si>
    <t>Celkem s DPH</t>
  </si>
  <si>
    <t>Účastník vyplní žlutě označená pole.</t>
  </si>
  <si>
    <t>Celkem bez DPH (celková nabídková cena)</t>
  </si>
  <si>
    <t>Geometrické plány pro kompletní majetkoprávní vypořádání</t>
  </si>
  <si>
    <t>Podrobný GTP dle TP 76 - Geologický a geotechnický průzkum - odběr půdních vzorků, posouzení geotechnických vlastností, stanovení hladiny spodní vody, vše v souladu s EIA, v případě nutnosti</t>
  </si>
  <si>
    <t xml:space="preserve">Hydrogeologický průzkum a posudek (prověření reálnosti zasakování dešťových vod, vliv zářezů na vodní zdroje); </t>
  </si>
  <si>
    <t>Diagnostika vozovky vč. posouzení PAU</t>
  </si>
  <si>
    <t>Vytyčení inženýrských sítí, zajištění průběhu a zákres IS</t>
  </si>
  <si>
    <t>Aktualizace rozpočtu + aktualizace vyjádření DOSS</t>
  </si>
  <si>
    <t>Propojení silnic II/245 Mochovská a III/2454 Rooseveltova - Obchvat Čelákovic III. etapa</t>
  </si>
  <si>
    <t>Koordinace s ostatními subjekty, účast na veřejných projednáních</t>
  </si>
  <si>
    <t>9.</t>
  </si>
  <si>
    <t>10.</t>
  </si>
  <si>
    <t>IČ - zajištění vydání povolení záměru</t>
  </si>
  <si>
    <t>IČ celkem</t>
  </si>
  <si>
    <t>Projednání dokumentace vč.potřebných jednání a místních šetření</t>
  </si>
  <si>
    <t>Podání kompletní žádosti, vč. poplatků a případného prodloužení povolení záměru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</si>
</sst>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4" fillId="0" borderId="2" xfId="0" applyFont="1" applyBorder="1" applyAlignment="1">
      <alignment wrapText="1"/>
    </xf>
    <xf numFmtId="164" fontId="4" fillId="0" borderId="4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02"/>
  <sheetViews>
    <sheetView tabSelected="1" zoomScaleNormal="100" workbookViewId="0">
      <selection activeCell="E59" sqref="E59"/>
    </sheetView>
  </sheetViews>
  <sheetFormatPr defaultColWidth="8.77734375" defaultRowHeight="13.8" x14ac:dyDescent="0.25"/>
  <cols>
    <col min="1" max="1" width="4.5546875" style="3" customWidth="1"/>
    <col min="2" max="2" width="54.6640625" style="4" customWidth="1"/>
    <col min="3" max="3" width="4.5546875" style="11" customWidth="1"/>
    <col min="4" max="4" width="5.44140625" style="11" customWidth="1"/>
    <col min="5" max="5" width="18" style="17" customWidth="1"/>
    <col min="6" max="6" width="18" style="1" customWidth="1"/>
    <col min="7" max="7" width="17.88671875" style="1" customWidth="1"/>
    <col min="8" max="11" width="8.77734375" style="1" customWidth="1"/>
    <col min="12" max="14" width="6.33203125" style="1" customWidth="1"/>
    <col min="15" max="16384" width="8.77734375" style="1"/>
  </cols>
  <sheetData>
    <row r="2" spans="1:20" ht="17.399999999999999" x14ac:dyDescent="0.3">
      <c r="A2" s="27" t="s">
        <v>1</v>
      </c>
      <c r="B2" s="27"/>
      <c r="C2" s="27"/>
      <c r="D2" s="27"/>
      <c r="E2" s="27"/>
    </row>
    <row r="3" spans="1:20" ht="15.6" x14ac:dyDescent="0.3">
      <c r="A3" s="28" t="s">
        <v>57</v>
      </c>
      <c r="B3" s="28"/>
      <c r="C3" s="28"/>
      <c r="D3" s="28"/>
      <c r="E3" s="28"/>
    </row>
    <row r="4" spans="1:20" x14ac:dyDescent="0.25">
      <c r="A4" s="29" t="s">
        <v>2</v>
      </c>
      <c r="B4" s="29"/>
      <c r="C4" s="29"/>
      <c r="D4" s="29"/>
      <c r="E4" s="29"/>
    </row>
    <row r="5" spans="1:20" x14ac:dyDescent="0.25">
      <c r="A5" s="2"/>
      <c r="B5" s="2"/>
    </row>
    <row r="6" spans="1:20" x14ac:dyDescent="0.25">
      <c r="B6" s="12" t="s">
        <v>17</v>
      </c>
      <c r="C6" s="13" t="s">
        <v>14</v>
      </c>
      <c r="D6" s="13" t="s">
        <v>15</v>
      </c>
      <c r="E6" s="18" t="s">
        <v>16</v>
      </c>
    </row>
    <row r="7" spans="1:20" x14ac:dyDescent="0.25">
      <c r="A7" s="5" t="s">
        <v>4</v>
      </c>
      <c r="B7" s="6" t="s">
        <v>3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x14ac:dyDescent="0.25">
      <c r="A8" s="8"/>
      <c r="B8" s="15" t="s">
        <v>5</v>
      </c>
      <c r="C8" s="14">
        <v>1</v>
      </c>
      <c r="D8" s="14" t="s">
        <v>0</v>
      </c>
      <c r="E8" s="1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25">
      <c r="A9" s="8"/>
      <c r="B9" s="15" t="s">
        <v>55</v>
      </c>
      <c r="C9" s="14">
        <v>1</v>
      </c>
      <c r="D9" s="14" t="s">
        <v>0</v>
      </c>
      <c r="E9" s="19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x14ac:dyDescent="0.25">
      <c r="A10" s="8"/>
      <c r="B10" s="15" t="s">
        <v>6</v>
      </c>
      <c r="C10" s="14">
        <v>1</v>
      </c>
      <c r="D10" s="14" t="s">
        <v>0</v>
      </c>
      <c r="E10" s="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x14ac:dyDescent="0.25">
      <c r="A11" s="8"/>
      <c r="B11" s="15" t="s">
        <v>8</v>
      </c>
      <c r="C11" s="14">
        <v>1</v>
      </c>
      <c r="D11" s="14" t="s">
        <v>0</v>
      </c>
      <c r="E11" s="1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52.8" x14ac:dyDescent="0.25">
      <c r="A12" s="8"/>
      <c r="B12" s="15" t="s">
        <v>52</v>
      </c>
      <c r="C12" s="14">
        <v>1</v>
      </c>
      <c r="D12" s="14" t="s">
        <v>0</v>
      </c>
      <c r="E12" s="19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x14ac:dyDescent="0.25">
      <c r="A13" s="8"/>
      <c r="B13" s="15" t="s">
        <v>7</v>
      </c>
      <c r="C13" s="14">
        <v>1</v>
      </c>
      <c r="D13" s="14" t="s">
        <v>0</v>
      </c>
      <c r="E13" s="19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26.4" x14ac:dyDescent="0.25">
      <c r="A14" s="8"/>
      <c r="B14" s="15" t="s">
        <v>58</v>
      </c>
      <c r="C14" s="14">
        <v>1</v>
      </c>
      <c r="D14" s="14" t="s">
        <v>0</v>
      </c>
      <c r="E14" s="19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x14ac:dyDescent="0.25">
      <c r="A15" s="8"/>
      <c r="B15" s="15" t="s">
        <v>51</v>
      </c>
      <c r="C15" s="14">
        <v>1</v>
      </c>
      <c r="D15" s="14" t="s">
        <v>0</v>
      </c>
      <c r="E15" s="19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x14ac:dyDescent="0.25">
      <c r="A16" s="8"/>
      <c r="B16" s="15" t="s">
        <v>7</v>
      </c>
      <c r="C16" s="14">
        <v>1</v>
      </c>
      <c r="D16" s="14" t="s">
        <v>0</v>
      </c>
      <c r="E16" s="19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26.4" x14ac:dyDescent="0.25">
      <c r="A17" s="8"/>
      <c r="B17" s="15" t="s">
        <v>53</v>
      </c>
      <c r="C17" s="14">
        <v>1</v>
      </c>
      <c r="D17" s="14" t="s">
        <v>0</v>
      </c>
      <c r="E17" s="19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x14ac:dyDescent="0.25">
      <c r="A18" s="8"/>
      <c r="B18" s="15" t="s">
        <v>9</v>
      </c>
      <c r="C18" s="14">
        <v>1</v>
      </c>
      <c r="D18" s="14" t="s">
        <v>0</v>
      </c>
      <c r="E18" s="19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x14ac:dyDescent="0.25">
      <c r="A19" s="8"/>
      <c r="B19" s="15" t="s">
        <v>10</v>
      </c>
      <c r="C19" s="14">
        <v>1</v>
      </c>
      <c r="D19" s="14" t="s">
        <v>0</v>
      </c>
      <c r="E19" s="19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x14ac:dyDescent="0.25">
      <c r="A20" s="8"/>
      <c r="B20" s="15" t="s">
        <v>11</v>
      </c>
      <c r="C20" s="14">
        <v>1</v>
      </c>
      <c r="D20" s="14" t="s">
        <v>0</v>
      </c>
      <c r="E20" s="19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x14ac:dyDescent="0.25">
      <c r="A21" s="8"/>
      <c r="B21" s="15" t="s">
        <v>12</v>
      </c>
      <c r="C21" s="14">
        <v>1</v>
      </c>
      <c r="D21" s="14" t="s">
        <v>0</v>
      </c>
      <c r="E21" s="19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x14ac:dyDescent="0.25">
      <c r="A22" s="8"/>
      <c r="B22" s="15" t="s">
        <v>54</v>
      </c>
      <c r="C22" s="14">
        <v>1</v>
      </c>
      <c r="D22" s="14" t="s">
        <v>0</v>
      </c>
      <c r="E22" s="1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x14ac:dyDescent="0.25">
      <c r="A23" s="8"/>
      <c r="B23" s="15" t="s">
        <v>13</v>
      </c>
      <c r="C23" s="14">
        <v>1</v>
      </c>
      <c r="D23" s="14" t="s">
        <v>0</v>
      </c>
      <c r="E23" s="19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x14ac:dyDescent="0.25">
      <c r="A24" s="8"/>
      <c r="B24" s="16" t="s">
        <v>18</v>
      </c>
      <c r="C24" s="14">
        <v>1</v>
      </c>
      <c r="D24" s="14" t="s">
        <v>0</v>
      </c>
      <c r="E24" s="19">
        <f>SUM(E8:E23)</f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13.2" customHeight="1" x14ac:dyDescent="0.25">
      <c r="A25" s="8"/>
      <c r="B25" s="9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x14ac:dyDescent="0.25">
      <c r="A26" s="5" t="s">
        <v>19</v>
      </c>
      <c r="B26" s="6" t="s">
        <v>20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x14ac:dyDescent="0.25">
      <c r="A27" s="8"/>
      <c r="B27" s="15" t="s">
        <v>22</v>
      </c>
      <c r="C27" s="14">
        <v>1</v>
      </c>
      <c r="D27" s="14" t="s">
        <v>0</v>
      </c>
      <c r="E27" s="1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x14ac:dyDescent="0.25">
      <c r="A28" s="8"/>
      <c r="B28" s="15" t="s">
        <v>23</v>
      </c>
      <c r="C28" s="14">
        <v>1</v>
      </c>
      <c r="D28" s="14" t="s">
        <v>0</v>
      </c>
      <c r="E28" s="1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5">
      <c r="A29" s="8"/>
      <c r="B29" s="15" t="s">
        <v>21</v>
      </c>
      <c r="C29" s="14">
        <v>1</v>
      </c>
      <c r="D29" s="14" t="s">
        <v>0</v>
      </c>
      <c r="E29" s="1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x14ac:dyDescent="0.25">
      <c r="A30" s="8"/>
      <c r="B30" s="16" t="s">
        <v>24</v>
      </c>
      <c r="C30" s="14">
        <v>1</v>
      </c>
      <c r="D30" s="14" t="s">
        <v>0</v>
      </c>
      <c r="E30" s="19">
        <f>SUM(E27:E29)</f>
        <v>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x14ac:dyDescent="0.25">
      <c r="A31" s="8"/>
      <c r="B31" s="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x14ac:dyDescent="0.25">
      <c r="A32" s="5" t="s">
        <v>27</v>
      </c>
      <c r="B32" s="6" t="s">
        <v>25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x14ac:dyDescent="0.25">
      <c r="A33" s="8"/>
      <c r="B33" s="15" t="s">
        <v>25</v>
      </c>
      <c r="C33" s="14">
        <v>1</v>
      </c>
      <c r="D33" s="14" t="s">
        <v>0</v>
      </c>
      <c r="E33" s="1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x14ac:dyDescent="0.25">
      <c r="A34" s="8"/>
      <c r="B34" s="16" t="s">
        <v>26</v>
      </c>
      <c r="C34" s="14">
        <v>1</v>
      </c>
      <c r="D34" s="14" t="s">
        <v>0</v>
      </c>
      <c r="E34" s="19">
        <f>SUM(E33)</f>
        <v>0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x14ac:dyDescent="0.25">
      <c r="A35" s="8"/>
      <c r="B35" s="10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x14ac:dyDescent="0.25">
      <c r="A36" s="5" t="s">
        <v>28</v>
      </c>
      <c r="B36" s="6" t="s">
        <v>61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3.8" customHeight="1" x14ac:dyDescent="0.25">
      <c r="A37" s="8"/>
      <c r="B37" s="15" t="s">
        <v>63</v>
      </c>
      <c r="C37" s="14">
        <v>1</v>
      </c>
      <c r="D37" s="14" t="s">
        <v>0</v>
      </c>
      <c r="E37" s="1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26.4" x14ac:dyDescent="0.25">
      <c r="A38" s="8"/>
      <c r="B38" s="15" t="s">
        <v>64</v>
      </c>
      <c r="C38" s="14">
        <v>1</v>
      </c>
      <c r="D38" s="14" t="s">
        <v>0</v>
      </c>
      <c r="E38" s="1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x14ac:dyDescent="0.25">
      <c r="A39" s="8"/>
      <c r="B39" s="26" t="s">
        <v>62</v>
      </c>
      <c r="C39" s="14">
        <v>1</v>
      </c>
      <c r="D39" s="14" t="s">
        <v>0</v>
      </c>
      <c r="E39" s="19">
        <f>SUM(E37+E38)</f>
        <v>0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x14ac:dyDescent="0.25">
      <c r="A40" s="8"/>
      <c r="B40" s="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x14ac:dyDescent="0.25">
      <c r="A41" s="5" t="s">
        <v>35</v>
      </c>
      <c r="B41" s="6" t="s">
        <v>29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x14ac:dyDescent="0.25">
      <c r="A42" s="8"/>
      <c r="B42" s="15" t="s">
        <v>30</v>
      </c>
      <c r="C42" s="14">
        <v>1</v>
      </c>
      <c r="D42" s="14" t="s">
        <v>0</v>
      </c>
      <c r="E42" s="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x14ac:dyDescent="0.25">
      <c r="A43" s="8"/>
      <c r="B43" s="15" t="s">
        <v>31</v>
      </c>
      <c r="C43" s="14">
        <v>1</v>
      </c>
      <c r="D43" s="14" t="s">
        <v>0</v>
      </c>
      <c r="E43" s="1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x14ac:dyDescent="0.25">
      <c r="A44" s="8"/>
      <c r="B44" s="16" t="s">
        <v>32</v>
      </c>
      <c r="C44" s="14">
        <v>1</v>
      </c>
      <c r="D44" s="14" t="s">
        <v>0</v>
      </c>
      <c r="E44" s="19">
        <f>SUM(E42:E43)</f>
        <v>0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x14ac:dyDescent="0.25">
      <c r="A45" s="8"/>
      <c r="B45" s="10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x14ac:dyDescent="0.25">
      <c r="A46" s="5" t="s">
        <v>39</v>
      </c>
      <c r="B46" s="6" t="s">
        <v>33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x14ac:dyDescent="0.25">
      <c r="A47" s="8"/>
      <c r="B47" s="15" t="s">
        <v>56</v>
      </c>
      <c r="C47" s="14">
        <v>1</v>
      </c>
      <c r="D47" s="14" t="s">
        <v>0</v>
      </c>
      <c r="E47" s="1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x14ac:dyDescent="0.25">
      <c r="A48" s="8"/>
      <c r="B48" s="16" t="s">
        <v>34</v>
      </c>
      <c r="C48" s="14">
        <v>1</v>
      </c>
      <c r="D48" s="14" t="s">
        <v>0</v>
      </c>
      <c r="E48" s="19">
        <f>E47</f>
        <v>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x14ac:dyDescent="0.25">
      <c r="A49" s="8"/>
      <c r="B49" s="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x14ac:dyDescent="0.25">
      <c r="A50" s="5" t="s">
        <v>40</v>
      </c>
      <c r="B50" s="6" t="s">
        <v>36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x14ac:dyDescent="0.25">
      <c r="A51" s="8"/>
      <c r="B51" s="15" t="s">
        <v>37</v>
      </c>
      <c r="C51" s="14">
        <v>1</v>
      </c>
      <c r="D51" s="14" t="s">
        <v>47</v>
      </c>
      <c r="E51" s="1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x14ac:dyDescent="0.25">
      <c r="A52" s="8"/>
      <c r="B52" s="16" t="s">
        <v>38</v>
      </c>
      <c r="C52" s="14">
        <v>150</v>
      </c>
      <c r="D52" s="14" t="s">
        <v>47</v>
      </c>
      <c r="E52" s="19">
        <f>E51*C52</f>
        <v>0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x14ac:dyDescent="0.25">
      <c r="A53" s="8"/>
      <c r="B53" s="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x14ac:dyDescent="0.25">
      <c r="A54" s="5" t="s">
        <v>59</v>
      </c>
      <c r="B54" s="6" t="s">
        <v>42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x14ac:dyDescent="0.25">
      <c r="A55" s="8"/>
      <c r="B55" s="15" t="s">
        <v>41</v>
      </c>
      <c r="C55" s="14">
        <v>1</v>
      </c>
      <c r="D55" s="14" t="s">
        <v>47</v>
      </c>
      <c r="E55" s="1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x14ac:dyDescent="0.25">
      <c r="A56" s="8"/>
      <c r="B56" s="16" t="s">
        <v>43</v>
      </c>
      <c r="C56" s="14">
        <v>50</v>
      </c>
      <c r="D56" s="14" t="s">
        <v>47</v>
      </c>
      <c r="E56" s="19">
        <f>E55*C56</f>
        <v>0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x14ac:dyDescent="0.25">
      <c r="A57" s="8"/>
      <c r="B57" s="9"/>
      <c r="F57" s="7"/>
    </row>
    <row r="58" spans="1:20" x14ac:dyDescent="0.25">
      <c r="A58" s="5" t="s">
        <v>60</v>
      </c>
      <c r="B58" s="6" t="s">
        <v>44</v>
      </c>
      <c r="F58" s="7"/>
    </row>
    <row r="59" spans="1:20" x14ac:dyDescent="0.25">
      <c r="A59" s="8"/>
      <c r="B59" s="15" t="s">
        <v>45</v>
      </c>
      <c r="C59" s="14">
        <v>1</v>
      </c>
      <c r="D59" s="14" t="s">
        <v>47</v>
      </c>
      <c r="E59" s="19"/>
      <c r="F59" s="7"/>
    </row>
    <row r="60" spans="1:20" x14ac:dyDescent="0.25">
      <c r="A60" s="8"/>
      <c r="B60" s="16" t="s">
        <v>46</v>
      </c>
      <c r="C60" s="14">
        <v>100</v>
      </c>
      <c r="D60" s="14" t="s">
        <v>47</v>
      </c>
      <c r="E60" s="19">
        <f>E59*C60</f>
        <v>0</v>
      </c>
      <c r="F60" s="7"/>
    </row>
    <row r="61" spans="1:20" ht="14.4" thickBot="1" x14ac:dyDescent="0.3">
      <c r="A61" s="8"/>
      <c r="B61" s="6"/>
      <c r="F61" s="7"/>
    </row>
    <row r="62" spans="1:20" x14ac:dyDescent="0.25">
      <c r="A62" s="8"/>
      <c r="B62" s="24" t="s">
        <v>50</v>
      </c>
      <c r="C62" s="20">
        <v>1</v>
      </c>
      <c r="D62" s="20" t="s">
        <v>0</v>
      </c>
      <c r="E62" s="25">
        <f>E24+E30+E34+E44+E48+E56+E60+E52+E39</f>
        <v>0</v>
      </c>
      <c r="F62" s="7"/>
    </row>
    <row r="63" spans="1:20" ht="14.4" thickBot="1" x14ac:dyDescent="0.3">
      <c r="A63" s="8"/>
      <c r="B63" s="21" t="s">
        <v>48</v>
      </c>
      <c r="C63" s="22">
        <v>1</v>
      </c>
      <c r="D63" s="22" t="s">
        <v>0</v>
      </c>
      <c r="E63" s="23">
        <f>E62*1.21</f>
        <v>0</v>
      </c>
      <c r="F63" s="7"/>
    </row>
    <row r="64" spans="1:20" x14ac:dyDescent="0.25">
      <c r="A64" s="8"/>
      <c r="B64" s="9"/>
      <c r="F64" s="7"/>
    </row>
    <row r="65" spans="1:6" x14ac:dyDescent="0.25">
      <c r="A65" s="8"/>
      <c r="B65" s="9" t="s">
        <v>49</v>
      </c>
      <c r="F65" s="7"/>
    </row>
    <row r="66" spans="1:6" x14ac:dyDescent="0.25">
      <c r="A66" s="8"/>
      <c r="B66" s="9"/>
      <c r="F66" s="7"/>
    </row>
    <row r="67" spans="1:6" x14ac:dyDescent="0.25">
      <c r="A67" s="8"/>
      <c r="B67" s="9"/>
      <c r="F67" s="7"/>
    </row>
    <row r="68" spans="1:6" x14ac:dyDescent="0.25">
      <c r="A68" s="8"/>
      <c r="B68" s="9"/>
      <c r="F68" s="7"/>
    </row>
    <row r="69" spans="1:6" x14ac:dyDescent="0.25">
      <c r="A69" s="8"/>
      <c r="B69" s="9"/>
      <c r="F69" s="7"/>
    </row>
    <row r="70" spans="1:6" x14ac:dyDescent="0.25">
      <c r="A70" s="8"/>
      <c r="B70" s="9"/>
      <c r="F70" s="7"/>
    </row>
    <row r="71" spans="1:6" x14ac:dyDescent="0.25">
      <c r="A71" s="8"/>
      <c r="B71" s="9"/>
      <c r="F71" s="7"/>
    </row>
    <row r="72" spans="1:6" x14ac:dyDescent="0.25">
      <c r="A72" s="8"/>
      <c r="B72" s="9"/>
      <c r="F72" s="7"/>
    </row>
    <row r="73" spans="1:6" x14ac:dyDescent="0.25">
      <c r="A73" s="8"/>
      <c r="B73" s="9"/>
      <c r="F73" s="7"/>
    </row>
    <row r="74" spans="1:6" x14ac:dyDescent="0.25">
      <c r="A74" s="8"/>
      <c r="B74" s="9"/>
      <c r="F74" s="7"/>
    </row>
    <row r="75" spans="1:6" x14ac:dyDescent="0.25">
      <c r="A75" s="8"/>
      <c r="B75" s="9"/>
      <c r="F75" s="7"/>
    </row>
    <row r="76" spans="1:6" x14ac:dyDescent="0.25">
      <c r="A76" s="8"/>
      <c r="B76" s="9"/>
      <c r="F76" s="7"/>
    </row>
    <row r="77" spans="1:6" x14ac:dyDescent="0.25">
      <c r="A77" s="8"/>
      <c r="B77" s="9"/>
      <c r="F77" s="7"/>
    </row>
    <row r="78" spans="1:6" x14ac:dyDescent="0.25">
      <c r="A78" s="8"/>
      <c r="B78" s="9"/>
      <c r="F78" s="7"/>
    </row>
    <row r="79" spans="1:6" x14ac:dyDescent="0.25">
      <c r="A79" s="8"/>
      <c r="B79" s="9"/>
      <c r="F79" s="7"/>
    </row>
    <row r="80" spans="1:6" x14ac:dyDescent="0.25">
      <c r="A80" s="8"/>
      <c r="B80" s="9"/>
      <c r="F80" s="7"/>
    </row>
    <row r="81" spans="1:6" x14ac:dyDescent="0.25">
      <c r="A81" s="8"/>
      <c r="B81" s="9"/>
      <c r="F81" s="7"/>
    </row>
    <row r="82" spans="1:6" x14ac:dyDescent="0.25">
      <c r="A82" s="8"/>
      <c r="B82" s="9"/>
      <c r="F82" s="7"/>
    </row>
    <row r="83" spans="1:6" x14ac:dyDescent="0.25">
      <c r="A83" s="8"/>
      <c r="B83" s="9"/>
      <c r="F83" s="7"/>
    </row>
    <row r="84" spans="1:6" x14ac:dyDescent="0.25">
      <c r="A84" s="8"/>
      <c r="B84" s="9"/>
      <c r="F84" s="7"/>
    </row>
    <row r="85" spans="1:6" x14ac:dyDescent="0.25">
      <c r="A85" s="8"/>
      <c r="B85" s="9"/>
      <c r="F85" s="7"/>
    </row>
    <row r="86" spans="1:6" x14ac:dyDescent="0.25">
      <c r="A86" s="8"/>
      <c r="B86" s="9"/>
      <c r="F86" s="7"/>
    </row>
    <row r="87" spans="1:6" x14ac:dyDescent="0.25">
      <c r="A87" s="8"/>
      <c r="B87" s="9"/>
      <c r="F87" s="7"/>
    </row>
    <row r="88" spans="1:6" x14ac:dyDescent="0.25">
      <c r="A88" s="8"/>
      <c r="B88" s="9"/>
      <c r="F88" s="7"/>
    </row>
    <row r="89" spans="1:6" x14ac:dyDescent="0.25">
      <c r="A89" s="8"/>
      <c r="B89" s="9"/>
      <c r="F89" s="7"/>
    </row>
    <row r="90" spans="1:6" x14ac:dyDescent="0.25">
      <c r="A90" s="8"/>
      <c r="B90" s="9"/>
      <c r="F90" s="7"/>
    </row>
    <row r="91" spans="1:6" x14ac:dyDescent="0.25">
      <c r="A91" s="8"/>
      <c r="B91" s="9"/>
      <c r="F91" s="7"/>
    </row>
    <row r="92" spans="1:6" x14ac:dyDescent="0.25">
      <c r="A92" s="8"/>
      <c r="B92" s="9"/>
      <c r="F92" s="7"/>
    </row>
    <row r="93" spans="1:6" x14ac:dyDescent="0.25">
      <c r="A93" s="8"/>
      <c r="B93" s="9"/>
      <c r="F93" s="7"/>
    </row>
    <row r="94" spans="1:6" x14ac:dyDescent="0.25">
      <c r="A94" s="8"/>
      <c r="B94" s="9"/>
      <c r="F94" s="7"/>
    </row>
    <row r="95" spans="1:6" x14ac:dyDescent="0.25">
      <c r="A95" s="8"/>
      <c r="B95" s="9"/>
      <c r="F95" s="7"/>
    </row>
    <row r="96" spans="1:6" x14ac:dyDescent="0.25">
      <c r="A96" s="8"/>
      <c r="B96" s="9"/>
      <c r="F96" s="7"/>
    </row>
    <row r="97" spans="1:6" x14ac:dyDescent="0.25">
      <c r="A97" s="8"/>
      <c r="B97" s="9"/>
      <c r="F97" s="7"/>
    </row>
    <row r="98" spans="1:6" x14ac:dyDescent="0.25">
      <c r="A98" s="8"/>
      <c r="B98" s="9"/>
      <c r="F98" s="7"/>
    </row>
    <row r="99" spans="1:6" x14ac:dyDescent="0.25">
      <c r="A99" s="8"/>
      <c r="B99" s="9"/>
      <c r="F99" s="7"/>
    </row>
    <row r="100" spans="1:6" x14ac:dyDescent="0.25">
      <c r="A100" s="8"/>
      <c r="B100" s="9"/>
      <c r="F100" s="7"/>
    </row>
    <row r="101" spans="1:6" x14ac:dyDescent="0.25">
      <c r="A101" s="8"/>
      <c r="B101" s="9"/>
      <c r="F101" s="7"/>
    </row>
    <row r="102" spans="1:6" x14ac:dyDescent="0.25">
      <c r="A102" s="8"/>
      <c r="B102" s="9"/>
      <c r="F102" s="7"/>
    </row>
  </sheetData>
  <mergeCells count="3">
    <mergeCell ref="A2:E2"/>
    <mergeCell ref="A3:E3"/>
    <mergeCell ref="A4:E4"/>
  </mergeCells>
  <conditionalFormatting sqref="E1:E1048576">
    <cfRule type="expression" dxfId="1" priority="1" stopIfTrue="1">
      <formula>AND(ISNUMBER(SEARCH("celkem",B1)),C1&gt;0)</formula>
    </cfRule>
    <cfRule type="expression" dxfId="0" priority="2">
      <formula>AND(C1&gt;0,C1&lt;&gt;"Množství")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Martin Voříšek</cp:lastModifiedBy>
  <cp:lastPrinted>2026-02-16T09:16:52Z</cp:lastPrinted>
  <dcterms:created xsi:type="dcterms:W3CDTF">2015-06-05T18:19:34Z</dcterms:created>
  <dcterms:modified xsi:type="dcterms:W3CDTF">2026-03-03T14:50:48Z</dcterms:modified>
</cp:coreProperties>
</file>