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5-1\Smyrna\A_S_P_E\Okružní křižovatka, Říčany\OK Říčany _ 260204\"/>
    </mc:Choice>
  </mc:AlternateContent>
  <bookViews>
    <workbookView xWindow="0" yWindow="0" windowWidth="0" windowHeight="0"/>
  </bookViews>
  <sheets>
    <sheet name="Rekapitulace" sheetId="17" r:id="rId1"/>
    <sheet name="SO 020" sheetId="2" r:id="rId2"/>
    <sheet name="SO 101" sheetId="3" r:id="rId3"/>
    <sheet name="SO 102" sheetId="4" r:id="rId4"/>
    <sheet name="SO 103" sheetId="5" r:id="rId5"/>
    <sheet name="SO 180" sheetId="6" r:id="rId6"/>
    <sheet name="SO 191" sheetId="7" r:id="rId7"/>
    <sheet name="SO 192" sheetId="8" r:id="rId8"/>
    <sheet name="SO 330" sheetId="9" r:id="rId9"/>
    <sheet name="SO 331" sheetId="10" r:id="rId10"/>
    <sheet name="SO 340" sheetId="11" r:id="rId11"/>
    <sheet name="SO 431" sheetId="12" r:id="rId12"/>
    <sheet name="SO 496" sheetId="13" r:id="rId13"/>
    <sheet name="SO 520" sheetId="14" r:id="rId14"/>
    <sheet name="SO 801" sheetId="15" r:id="rId15"/>
    <sheet name="VON" sheetId="16" r:id="rId16"/>
  </sheets>
  <calcPr/>
</workbook>
</file>

<file path=xl/calcChain.xml><?xml version="1.0" encoding="utf-8"?>
<calcChain xmlns="http://schemas.openxmlformats.org/spreadsheetml/2006/main">
  <c i="17" l="1"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16" r="I3"/>
  <c r="I55"/>
  <c r="O56"/>
  <c r="I56"/>
  <c r="I8"/>
  <c r="O52"/>
  <c r="I52"/>
  <c r="O49"/>
  <c r="I49"/>
  <c r="O46"/>
  <c r="I46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  <c i="15" r="I3"/>
  <c r="I12"/>
  <c r="O67"/>
  <c r="I67"/>
  <c r="O64"/>
  <c r="I64"/>
  <c r="O61"/>
  <c r="I61"/>
  <c r="O58"/>
  <c r="I58"/>
  <c r="O55"/>
  <c r="I55"/>
  <c r="O52"/>
  <c r="I52"/>
  <c r="O49"/>
  <c r="I49"/>
  <c r="O46"/>
  <c r="I46"/>
  <c r="O40"/>
  <c r="I40"/>
  <c r="O37"/>
  <c r="I37"/>
  <c r="O31"/>
  <c r="I31"/>
  <c r="O28"/>
  <c r="I28"/>
  <c r="O25"/>
  <c r="I25"/>
  <c r="O22"/>
  <c r="I22"/>
  <c r="O19"/>
  <c r="I19"/>
  <c r="O16"/>
  <c r="I16"/>
  <c r="O13"/>
  <c r="I13"/>
  <c r="I8"/>
  <c r="O9"/>
  <c r="I9"/>
  <c i="14" r="I3"/>
  <c r="I101"/>
  <c r="O108"/>
  <c r="I108"/>
  <c r="O105"/>
  <c r="I105"/>
  <c r="O102"/>
  <c r="I102"/>
  <c r="I55"/>
  <c r="O98"/>
  <c r="I98"/>
  <c r="O95"/>
  <c r="I95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O63"/>
  <c r="I63"/>
  <c r="O59"/>
  <c r="I59"/>
  <c r="O56"/>
  <c r="I56"/>
  <c r="I48"/>
  <c r="O49"/>
  <c r="I49"/>
  <c r="I13"/>
  <c r="O42"/>
  <c r="I42"/>
  <c r="O38"/>
  <c r="I38"/>
  <c r="O34"/>
  <c r="I34"/>
  <c r="O30"/>
  <c r="I30"/>
  <c r="O22"/>
  <c r="I22"/>
  <c r="O18"/>
  <c r="I18"/>
  <c r="O14"/>
  <c r="I14"/>
  <c r="I8"/>
  <c r="O9"/>
  <c r="I9"/>
  <c i="13" r="I3"/>
  <c r="I30"/>
  <c r="O31"/>
  <c r="I31"/>
  <c r="I19"/>
  <c r="O25"/>
  <c r="I25"/>
  <c r="O20"/>
  <c r="I20"/>
  <c r="I8"/>
  <c r="O14"/>
  <c r="I14"/>
  <c r="O9"/>
  <c r="I9"/>
  <c i="12" r="I3"/>
  <c r="I97"/>
  <c r="O98"/>
  <c r="I98"/>
  <c r="I5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O64"/>
  <c r="I64"/>
  <c r="O61"/>
  <c r="I61"/>
  <c r="O58"/>
  <c r="I58"/>
  <c r="I52"/>
  <c r="O53"/>
  <c r="I53"/>
  <c r="I18"/>
  <c r="O48"/>
  <c r="I48"/>
  <c r="O44"/>
  <c r="I44"/>
  <c r="O38"/>
  <c r="I38"/>
  <c r="O34"/>
  <c r="I34"/>
  <c r="O30"/>
  <c r="I30"/>
  <c r="O27"/>
  <c r="I27"/>
  <c r="O23"/>
  <c r="I23"/>
  <c r="O19"/>
  <c r="I19"/>
  <c r="I8"/>
  <c r="O15"/>
  <c r="I15"/>
  <c r="O12"/>
  <c r="I12"/>
  <c r="O9"/>
  <c r="I9"/>
  <c i="11" r="I3"/>
  <c r="I116"/>
  <c r="O202"/>
  <c r="I202"/>
  <c r="O197"/>
  <c r="I197"/>
  <c r="O192"/>
  <c r="I192"/>
  <c r="O187"/>
  <c r="I187"/>
  <c r="O182"/>
  <c r="I182"/>
  <c r="O177"/>
  <c r="I177"/>
  <c r="O172"/>
  <c r="I172"/>
  <c r="O167"/>
  <c r="I167"/>
  <c r="O162"/>
  <c r="I162"/>
  <c r="O157"/>
  <c r="I157"/>
  <c r="O152"/>
  <c r="I152"/>
  <c r="O147"/>
  <c r="I147"/>
  <c r="O142"/>
  <c r="I142"/>
  <c r="O137"/>
  <c r="I137"/>
  <c r="O132"/>
  <c r="I132"/>
  <c r="O127"/>
  <c r="I127"/>
  <c r="O122"/>
  <c r="I122"/>
  <c r="O117"/>
  <c r="I117"/>
  <c r="I105"/>
  <c r="O111"/>
  <c r="I111"/>
  <c r="O106"/>
  <c r="I106"/>
  <c r="I35"/>
  <c r="O100"/>
  <c r="I100"/>
  <c r="O95"/>
  <c r="I95"/>
  <c r="O90"/>
  <c r="I90"/>
  <c r="O85"/>
  <c r="I85"/>
  <c r="O80"/>
  <c r="I80"/>
  <c r="O76"/>
  <c r="I76"/>
  <c r="O71"/>
  <c r="I71"/>
  <c r="O66"/>
  <c r="I66"/>
  <c r="O61"/>
  <c r="I61"/>
  <c r="O56"/>
  <c r="I56"/>
  <c r="O51"/>
  <c r="I51"/>
  <c r="O46"/>
  <c r="I46"/>
  <c r="O41"/>
  <c r="I41"/>
  <c r="O36"/>
  <c r="I36"/>
  <c r="I8"/>
  <c r="O29"/>
  <c r="I29"/>
  <c r="O24"/>
  <c r="I24"/>
  <c r="O19"/>
  <c r="I19"/>
  <c r="O15"/>
  <c r="I15"/>
  <c r="O9"/>
  <c r="I9"/>
  <c i="10" r="I3"/>
  <c r="I86"/>
  <c r="O117"/>
  <c r="I117"/>
  <c r="O112"/>
  <c r="I112"/>
  <c r="O107"/>
  <c r="I107"/>
  <c r="O102"/>
  <c r="I102"/>
  <c r="O97"/>
  <c r="I97"/>
  <c r="O92"/>
  <c r="I92"/>
  <c r="O87"/>
  <c r="I87"/>
  <c r="I75"/>
  <c r="O81"/>
  <c r="I81"/>
  <c r="O76"/>
  <c r="I76"/>
  <c r="I19"/>
  <c r="O70"/>
  <c r="I70"/>
  <c r="O65"/>
  <c r="I65"/>
  <c r="O60"/>
  <c r="I60"/>
  <c r="O55"/>
  <c r="I55"/>
  <c r="O50"/>
  <c r="I50"/>
  <c r="O45"/>
  <c r="I45"/>
  <c r="O40"/>
  <c r="I40"/>
  <c r="O35"/>
  <c r="I35"/>
  <c r="O30"/>
  <c r="I30"/>
  <c r="O25"/>
  <c r="I25"/>
  <c r="O20"/>
  <c r="I20"/>
  <c r="I8"/>
  <c r="O15"/>
  <c r="I15"/>
  <c r="O9"/>
  <c r="I9"/>
  <c i="9" r="I3"/>
  <c r="I114"/>
  <c r="O152"/>
  <c r="I152"/>
  <c r="O147"/>
  <c r="I147"/>
  <c r="O142"/>
  <c r="I142"/>
  <c r="O137"/>
  <c r="I137"/>
  <c r="O132"/>
  <c r="I132"/>
  <c r="O126"/>
  <c r="I126"/>
  <c r="O120"/>
  <c r="I120"/>
  <c r="O115"/>
  <c r="I115"/>
  <c r="I102"/>
  <c r="O109"/>
  <c r="I109"/>
  <c r="O103"/>
  <c r="I103"/>
  <c r="I96"/>
  <c r="O97"/>
  <c r="I97"/>
  <c r="I19"/>
  <c r="O91"/>
  <c r="I91"/>
  <c r="O86"/>
  <c r="I86"/>
  <c r="O81"/>
  <c r="I81"/>
  <c r="O76"/>
  <c r="I76"/>
  <c r="O70"/>
  <c r="I70"/>
  <c r="O65"/>
  <c r="I65"/>
  <c r="O60"/>
  <c r="I60"/>
  <c r="O55"/>
  <c r="I55"/>
  <c r="O50"/>
  <c r="I50"/>
  <c r="O45"/>
  <c r="I45"/>
  <c r="O40"/>
  <c r="I40"/>
  <c r="O35"/>
  <c r="I35"/>
  <c r="O30"/>
  <c r="I30"/>
  <c r="O25"/>
  <c r="I25"/>
  <c r="O20"/>
  <c r="I20"/>
  <c r="I8"/>
  <c r="O15"/>
  <c r="I15"/>
  <c r="O9"/>
  <c r="I9"/>
  <c i="8" r="I3"/>
  <c r="I8"/>
  <c r="O85"/>
  <c r="I85"/>
  <c r="O80"/>
  <c r="I80"/>
  <c r="O75"/>
  <c r="I75"/>
  <c r="O70"/>
  <c r="I70"/>
  <c r="O59"/>
  <c r="I59"/>
  <c r="O52"/>
  <c r="I52"/>
  <c r="O47"/>
  <c r="I47"/>
  <c r="O34"/>
  <c r="I34"/>
  <c r="O30"/>
  <c r="I30"/>
  <c r="O26"/>
  <c r="I26"/>
  <c r="O22"/>
  <c r="I22"/>
  <c r="O9"/>
  <c r="I9"/>
  <c i="7" r="I3"/>
  <c r="I8"/>
  <c r="O63"/>
  <c r="I63"/>
  <c r="O52"/>
  <c r="I52"/>
  <c r="O47"/>
  <c r="I47"/>
  <c r="O36"/>
  <c r="I36"/>
  <c r="O32"/>
  <c r="I32"/>
  <c r="O28"/>
  <c r="I28"/>
  <c r="O24"/>
  <c r="I24"/>
  <c r="O9"/>
  <c r="I9"/>
  <c i="6" r="I3"/>
  <c r="I139"/>
  <c r="O144"/>
  <c r="I144"/>
  <c r="O140"/>
  <c r="I140"/>
  <c r="I106"/>
  <c r="O135"/>
  <c r="I135"/>
  <c r="O131"/>
  <c r="I131"/>
  <c r="O127"/>
  <c r="I127"/>
  <c r="O123"/>
  <c r="I123"/>
  <c r="O119"/>
  <c r="I119"/>
  <c r="O115"/>
  <c r="I115"/>
  <c r="O111"/>
  <c r="I111"/>
  <c r="O107"/>
  <c r="I107"/>
  <c r="I101"/>
  <c r="O102"/>
  <c r="I102"/>
  <c r="I96"/>
  <c r="O97"/>
  <c r="I97"/>
  <c r="I27"/>
  <c r="O92"/>
  <c r="I92"/>
  <c r="O88"/>
  <c r="I88"/>
  <c r="O83"/>
  <c r="I83"/>
  <c r="O79"/>
  <c r="I79"/>
  <c r="O75"/>
  <c r="I75"/>
  <c r="O70"/>
  <c r="I70"/>
  <c r="O64"/>
  <c r="I64"/>
  <c r="O59"/>
  <c r="I59"/>
  <c r="O52"/>
  <c r="I52"/>
  <c r="O48"/>
  <c r="I48"/>
  <c r="O43"/>
  <c r="I43"/>
  <c r="O38"/>
  <c r="I38"/>
  <c r="O33"/>
  <c r="I33"/>
  <c r="O28"/>
  <c r="I28"/>
  <c r="I8"/>
  <c r="O23"/>
  <c r="I23"/>
  <c r="O19"/>
  <c r="I19"/>
  <c r="O15"/>
  <c r="I15"/>
  <c r="O9"/>
  <c r="I9"/>
  <c i="5" r="I3"/>
  <c r="I172"/>
  <c r="O195"/>
  <c r="I195"/>
  <c r="O190"/>
  <c r="I190"/>
  <c r="O185"/>
  <c r="I185"/>
  <c r="O181"/>
  <c r="I181"/>
  <c r="O177"/>
  <c r="I177"/>
  <c r="O173"/>
  <c r="I173"/>
  <c r="I167"/>
  <c r="O168"/>
  <c r="I168"/>
  <c r="I134"/>
  <c r="O163"/>
  <c r="I163"/>
  <c r="O159"/>
  <c r="I159"/>
  <c r="O155"/>
  <c r="I155"/>
  <c r="O151"/>
  <c r="I151"/>
  <c r="O147"/>
  <c r="I147"/>
  <c r="O143"/>
  <c r="I143"/>
  <c r="O139"/>
  <c r="I139"/>
  <c r="O135"/>
  <c r="I135"/>
  <c r="I117"/>
  <c r="O130"/>
  <c r="I130"/>
  <c r="O126"/>
  <c r="I126"/>
  <c r="O122"/>
  <c r="I122"/>
  <c r="O118"/>
  <c r="I118"/>
  <c r="I111"/>
  <c r="O112"/>
  <c r="I112"/>
  <c r="I17"/>
  <c r="O107"/>
  <c r="I107"/>
  <c r="O103"/>
  <c r="I103"/>
  <c r="O96"/>
  <c r="I96"/>
  <c r="O91"/>
  <c r="I91"/>
  <c r="O87"/>
  <c r="I87"/>
  <c r="O83"/>
  <c r="I83"/>
  <c r="O78"/>
  <c r="I78"/>
  <c r="O71"/>
  <c r="I71"/>
  <c r="O66"/>
  <c r="I66"/>
  <c r="O61"/>
  <c r="I61"/>
  <c r="O56"/>
  <c r="I56"/>
  <c r="O50"/>
  <c r="I50"/>
  <c r="O45"/>
  <c r="I45"/>
  <c r="O38"/>
  <c r="I38"/>
  <c r="O34"/>
  <c r="I34"/>
  <c r="O27"/>
  <c r="I27"/>
  <c r="O23"/>
  <c r="I23"/>
  <c r="O18"/>
  <c r="I18"/>
  <c r="I8"/>
  <c r="O9"/>
  <c r="I9"/>
  <c i="4" r="I3"/>
  <c r="I260"/>
  <c r="O318"/>
  <c r="I318"/>
  <c r="O314"/>
  <c r="I314"/>
  <c r="O309"/>
  <c r="I309"/>
  <c r="O304"/>
  <c r="I304"/>
  <c r="O300"/>
  <c r="I300"/>
  <c r="O293"/>
  <c r="I293"/>
  <c r="O285"/>
  <c r="I285"/>
  <c r="O281"/>
  <c r="I281"/>
  <c r="O277"/>
  <c r="I277"/>
  <c r="O270"/>
  <c r="I270"/>
  <c r="O265"/>
  <c r="I265"/>
  <c r="O261"/>
  <c r="I261"/>
  <c r="I223"/>
  <c r="O256"/>
  <c r="I256"/>
  <c r="O252"/>
  <c r="I252"/>
  <c r="O248"/>
  <c r="I248"/>
  <c r="O244"/>
  <c r="I244"/>
  <c r="O240"/>
  <c r="I240"/>
  <c r="O236"/>
  <c r="I236"/>
  <c r="O232"/>
  <c r="I232"/>
  <c r="O228"/>
  <c r="I228"/>
  <c r="O224"/>
  <c r="I224"/>
  <c r="I170"/>
  <c r="O219"/>
  <c r="I219"/>
  <c r="O215"/>
  <c r="I215"/>
  <c r="O211"/>
  <c r="I211"/>
  <c r="O207"/>
  <c r="I207"/>
  <c r="O203"/>
  <c r="I203"/>
  <c r="O199"/>
  <c r="I199"/>
  <c r="O195"/>
  <c r="I195"/>
  <c r="O191"/>
  <c r="I191"/>
  <c r="O183"/>
  <c r="I183"/>
  <c r="O179"/>
  <c r="I179"/>
  <c r="O175"/>
  <c r="I175"/>
  <c r="O171"/>
  <c r="I171"/>
  <c r="I156"/>
  <c r="O165"/>
  <c r="I165"/>
  <c r="O161"/>
  <c r="I161"/>
  <c r="O157"/>
  <c r="I157"/>
  <c r="I30"/>
  <c r="O152"/>
  <c r="I152"/>
  <c r="O148"/>
  <c r="I148"/>
  <c r="O141"/>
  <c r="I141"/>
  <c r="O136"/>
  <c r="I136"/>
  <c r="O132"/>
  <c r="I132"/>
  <c r="O128"/>
  <c r="I128"/>
  <c r="O123"/>
  <c r="I123"/>
  <c r="O116"/>
  <c r="I116"/>
  <c r="O111"/>
  <c r="I111"/>
  <c r="O106"/>
  <c r="I106"/>
  <c r="O100"/>
  <c r="I100"/>
  <c r="O95"/>
  <c r="I95"/>
  <c r="O88"/>
  <c r="I88"/>
  <c r="O84"/>
  <c r="I84"/>
  <c r="O77"/>
  <c r="I77"/>
  <c r="O73"/>
  <c r="I73"/>
  <c r="O68"/>
  <c r="I68"/>
  <c r="O63"/>
  <c r="I63"/>
  <c r="O58"/>
  <c r="I58"/>
  <c r="O53"/>
  <c r="I53"/>
  <c r="O48"/>
  <c r="I48"/>
  <c r="O43"/>
  <c r="I43"/>
  <c r="O36"/>
  <c r="I36"/>
  <c r="O31"/>
  <c r="I31"/>
  <c r="I8"/>
  <c r="O26"/>
  <c r="I26"/>
  <c r="O17"/>
  <c r="I17"/>
  <c r="O9"/>
  <c r="I9"/>
  <c i="3" r="I3"/>
  <c r="I356"/>
  <c r="O456"/>
  <c r="I456"/>
  <c r="O451"/>
  <c r="I451"/>
  <c r="O446"/>
  <c r="I446"/>
  <c r="O442"/>
  <c r="I442"/>
  <c r="O438"/>
  <c r="I438"/>
  <c r="O433"/>
  <c r="I433"/>
  <c r="O428"/>
  <c r="I428"/>
  <c r="O421"/>
  <c r="I421"/>
  <c r="O414"/>
  <c r="I414"/>
  <c r="O410"/>
  <c r="I410"/>
  <c r="O406"/>
  <c r="I406"/>
  <c r="O402"/>
  <c r="I402"/>
  <c r="O397"/>
  <c r="I397"/>
  <c r="O392"/>
  <c r="I392"/>
  <c r="O387"/>
  <c r="I387"/>
  <c r="O383"/>
  <c r="I383"/>
  <c r="O379"/>
  <c r="I379"/>
  <c r="O375"/>
  <c r="I375"/>
  <c r="O371"/>
  <c r="I371"/>
  <c r="O367"/>
  <c r="I367"/>
  <c r="O362"/>
  <c r="I362"/>
  <c r="O357"/>
  <c r="I357"/>
  <c r="I316"/>
  <c r="O349"/>
  <c r="I349"/>
  <c r="O345"/>
  <c r="I345"/>
  <c r="O341"/>
  <c r="I341"/>
  <c r="O337"/>
  <c r="I337"/>
  <c r="O333"/>
  <c r="I333"/>
  <c r="O329"/>
  <c r="I329"/>
  <c r="O325"/>
  <c r="I325"/>
  <c r="O321"/>
  <c r="I321"/>
  <c r="O317"/>
  <c r="I317"/>
  <c r="I210"/>
  <c r="O312"/>
  <c r="I312"/>
  <c r="O308"/>
  <c r="I308"/>
  <c r="O301"/>
  <c r="I301"/>
  <c r="O296"/>
  <c r="I296"/>
  <c r="O291"/>
  <c r="I291"/>
  <c r="O286"/>
  <c r="I286"/>
  <c r="O281"/>
  <c r="I281"/>
  <c r="O276"/>
  <c r="I276"/>
  <c r="O271"/>
  <c r="I271"/>
  <c r="O266"/>
  <c r="I266"/>
  <c r="O259"/>
  <c r="I259"/>
  <c r="O255"/>
  <c r="I255"/>
  <c r="O251"/>
  <c r="I251"/>
  <c r="O241"/>
  <c r="I241"/>
  <c r="O234"/>
  <c r="I234"/>
  <c r="O230"/>
  <c r="I230"/>
  <c r="O226"/>
  <c r="I226"/>
  <c r="O221"/>
  <c r="I221"/>
  <c r="O216"/>
  <c r="I216"/>
  <c r="O211"/>
  <c r="I211"/>
  <c r="I171"/>
  <c r="O203"/>
  <c r="I203"/>
  <c r="O199"/>
  <c r="I199"/>
  <c r="O195"/>
  <c r="I195"/>
  <c r="O187"/>
  <c r="I187"/>
  <c r="O183"/>
  <c r="I183"/>
  <c r="O179"/>
  <c r="I179"/>
  <c r="O172"/>
  <c r="I172"/>
  <c r="I157"/>
  <c r="O166"/>
  <c r="I166"/>
  <c r="O162"/>
  <c r="I162"/>
  <c r="O158"/>
  <c r="I158"/>
  <c r="I33"/>
  <c r="O153"/>
  <c r="I153"/>
  <c r="O149"/>
  <c r="I149"/>
  <c r="O142"/>
  <c r="I142"/>
  <c r="O137"/>
  <c r="I137"/>
  <c r="O133"/>
  <c r="I133"/>
  <c r="O129"/>
  <c r="I129"/>
  <c r="O124"/>
  <c r="I124"/>
  <c r="O117"/>
  <c r="I117"/>
  <c r="O112"/>
  <c r="I112"/>
  <c r="O107"/>
  <c r="I107"/>
  <c r="O102"/>
  <c r="I102"/>
  <c r="O96"/>
  <c r="I96"/>
  <c r="O91"/>
  <c r="I91"/>
  <c r="O84"/>
  <c r="I84"/>
  <c r="O80"/>
  <c r="I80"/>
  <c r="O73"/>
  <c r="I73"/>
  <c r="O69"/>
  <c r="I69"/>
  <c r="O64"/>
  <c r="I64"/>
  <c r="O59"/>
  <c r="I59"/>
  <c r="O54"/>
  <c r="I54"/>
  <c r="O49"/>
  <c r="I49"/>
  <c r="O44"/>
  <c r="I44"/>
  <c r="O39"/>
  <c r="I39"/>
  <c r="O34"/>
  <c r="I34"/>
  <c r="I8"/>
  <c r="O27"/>
  <c r="I27"/>
  <c r="O17"/>
  <c r="I17"/>
  <c r="O9"/>
  <c r="I9"/>
  <c i="2" r="I3"/>
  <c r="I32"/>
  <c r="O33"/>
  <c r="I33"/>
  <c r="I8"/>
  <c r="O29"/>
  <c r="I29"/>
  <c r="O26"/>
  <c r="I26"/>
  <c r="O23"/>
  <c r="I23"/>
  <c r="O16"/>
  <c r="I16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<sst xmlns="http://schemas.openxmlformats.org/spreadsheetml/2006/main">
  <si>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</si>
  <si>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 PGP - PRAGOPROJEKT, a.s.</t>
  </si>
  <si>
    <t>Rekapitulace ceny</t>
  </si>
  <si>
    <t>Stavba: 22 307 - II/101 x III33312 Okružní křižovatka, Říčany - PD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</si>
  <si>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</si>
  <si>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</si>
  <si>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</si>
  <si>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</si>
  <si>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</si>
  <si>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</si>
  <si>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</si>
  <si>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020</t>
  </si>
  <si>
    <t>Příprava území</t>
  </si>
  <si>
    <t>SO 101</t>
  </si>
  <si>
    <t>Silnice II/101, III/33312 a okružní křižovatka</t>
  </si>
  <si>
    <t>SO 102</t>
  </si>
  <si>
    <t>MK Wolkerova ulice</t>
  </si>
  <si>
    <t>SO 103</t>
  </si>
  <si>
    <t>Připojení areálu Profi Auto CZ a.s</t>
  </si>
  <si>
    <t>SO 180</t>
  </si>
  <si>
    <t>Přechodné dopravní značení</t>
  </si>
  <si>
    <t>SO 191</t>
  </si>
  <si>
    <t>Stálé dopravní značení - Silnice II/101, III/33312 a okružní křižovatka</t>
  </si>
  <si>
    <t>SO 192</t>
  </si>
  <si>
    <t>Stálé dopravní značení - MK Wolkerova ulice</t>
  </si>
  <si>
    <t>SO 330</t>
  </si>
  <si>
    <t>Úprava odvodnění</t>
  </si>
  <si>
    <t>SO 331</t>
  </si>
  <si>
    <t>Přeložka kanalizace</t>
  </si>
  <si>
    <t>SO 340</t>
  </si>
  <si>
    <t>Přeložka vodovodu</t>
  </si>
  <si>
    <t>SO 431</t>
  </si>
  <si>
    <t>Přeložka vedení VO</t>
  </si>
  <si>
    <t>SO 496</t>
  </si>
  <si>
    <t>Ochrana stožáru VN</t>
  </si>
  <si>
    <t>SO 520</t>
  </si>
  <si>
    <t>Přeložka STL plynovodu</t>
  </si>
  <si>
    <t>SO 801</t>
  </si>
  <si>
    <t>Sadové úpravy</t>
  </si>
  <si>
    <t>VON</t>
  </si>
  <si>
    <t>Vedlejší a ostatní náklady</t>
  </si>
  <si>
    <t>Soupis prací objektu</t>
  </si>
  <si>
    <t>S</t>
  </si>
  <si>
    <t>Stavba:</t>
  </si>
  <si>
    <t>22 307</t>
  </si>
  <si>
    <t>II/101 x III33312 Okružní křižovatka, Říčany - PD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</si>
  <si>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</si>
  <si>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</si>
  <si>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</si>
  <si>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</si>
  <si>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</si>
  <si>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</si>
  <si>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</si>
  <si>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</si>
  <si>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</si>
  <si>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</si>
  <si>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</si>
  <si>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</si>
  <si>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</si>
  <si>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</si>
  <si>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1</t>
  </si>
  <si>
    <t>Zemní práce</t>
  </si>
  <si>
    <t>P</t>
  </si>
  <si>
    <t>11120</t>
  </si>
  <si>
    <t/>
  </si>
  <si>
    <t>ODSTRANĚNÍ KŘOVIN</t>
  </si>
  <si>
    <t>M2</t>
  </si>
  <si>
    <t>OTSKP 2025</t>
  </si>
  <si>
    <t>PP</t>
  </si>
  <si>
    <t>Plošné odstranění náletů a neperspektivních keřů pr.km. do 10 cm</t>
  </si>
  <si>
    <t>TS</t>
  </si>
  <si>
    <t>Položka zahrnuje:
- odstranění křovin a stromů do průměru 100 mm
- dopravu dřevin bez ohledu na vzdálenost
- spálení na hromadách nebo štěpkování
Položka nezahrnuje:
- x</t>
  </si>
  <si>
    <t>11201</t>
  </si>
  <si>
    <t>KÁCENÍ STROMŮ D KMENE DO 0,5M S ODSTRANĚNÍM PAŘEZŮ</t>
  </si>
  <si>
    <t>KUS</t>
  </si>
  <si>
    <t>VV</t>
  </si>
  <si>
    <t xml:space="preserve"> "Pokácení a manipulace stromu ve ztížených podm.do 40 cm "4 = 4,000 [A]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</si>
  <si>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</si>
  <si>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11204</t>
  </si>
  <si>
    <t>KÁCENÍ STROMŮ D KMENE DO 0,3M S ODSTRANĚNÍM PAŘEZŮ</t>
  </si>
  <si>
    <t xml:space="preserve"> "Pokácení a manipulace stromu ve ztížených podm.do 10 cm "2 = 2,000 [A]</t>
  </si>
  <si>
    <t xml:space="preserve"> "Pokácení a manipulace stromu ve ztížených podm.do 20 cm "19 = 19,000 [B]</t>
  </si>
  <si>
    <t xml:space="preserve"> "Pokácení a manipulace stromu ve ztížených podm.do 30 cm "5 = 5,000 [C]</t>
  </si>
  <si>
    <t xml:space="preserve"> "Mezisoučet "26.000000 = 26,000 [D]</t>
  </si>
  <si>
    <t>11230R</t>
  </si>
  <si>
    <t>Manipulace a odvoz ostatní dřevní hmoty nad 15 cm na deponii do 5 km</t>
  </si>
  <si>
    <t xml:space="preserve">Položka zahrnuje :
- potřebný stroj a odvoz vyzískaného materiálu dle pokynů zadávací dokumentace,
- položka je určena pro zpracování hmoty z odstraněných pařezů, které nebyly frézované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</si>
  <si>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11231</t>
  </si>
  <si>
    <t>ŠTĚPKOVÁNÍ PAŘEZŮ D DO 0,5M</t>
  </si>
  <si>
    <t>Likvidace dřevní hmoty do 15 cm štěpkováním s odvozem na deponii do 5 km</t>
  </si>
  <si>
    <t>184E2</t>
  </si>
  <si>
    <t>PŘESAZOVÁNÍ STROMŮ</t>
  </si>
  <si>
    <t xml:space="preserve">Položka  zahrnuje:
-  vykopání na původním místě
- hloubení jamek pro nové osazení (min. rozměry pro stromy 50/50/50cm) s event. výměnou půdy, s hnojením anorganickým hnojivem a přídavkem organického hnojiva min. 5kg pro stromy
- zálivku
-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</t>
  </si>
  <si>
    <t>9</t>
  </si>
  <si>
    <t>Ostatní konstrukce a práce</t>
  </si>
  <si>
    <t>93882</t>
  </si>
  <si>
    <t>OŠETŘENÍ KONSTRUKCÍ OCHRANNÝM POSTŘIKEM</t>
  </si>
  <si>
    <t>Postřik řezných ploch arboricidem proti výmladnosti
vč. Dodávky arboricidního přípravku s kontrastním smáčedlem v množství 1 litr</t>
  </si>
  <si>
    <t>Položka zahrnuje:
- očištění předepsaným způsobem
- odklizení vzniklého odpadu
Položka nezahrnuje:
- x</t>
  </si>
  <si>
    <t>0</t>
  </si>
  <si>
    <t>Všeobecné konstrukce a práce</t>
  </si>
  <si>
    <t>014102.R</t>
  </si>
  <si>
    <t>ULOŽENÍ ODPADU ZE STAVBY NA SKLÁDKU S OPRÁVNĚNÍM K OPĚTOVNÉMU VYUŽITÍ - RECYKLAČNÍ STŘEDISKO</t>
  </si>
  <si>
    <t>T</t>
  </si>
  <si>
    <t>17 01 01 - BETON z vybouraných konstrukcí (obrubníky, propusty, panely a jiné)
17 09 04 - Směsné stavební a demoliční odpady neuvedené pod čísly 17 09 01, 17 09 02 a 17 09 03</t>
  </si>
  <si>
    <t xml:space="preserve"> "dle pol. 11334: "24,18*2,4 = 58,032 [A]</t>
  </si>
  <si>
    <t xml:space="preserve"> "dle pol. 11352: "143,0*0,205 = 29,315 [B]</t>
  </si>
  <si>
    <t xml:space="preserve"> "dle pol. 96616: "3,6*2,5 = 9,000 [C]</t>
  </si>
  <si>
    <t xml:space="preserve"> "dle pol. 966357: "18,0*0,4*2,4 = 17,280 [D]</t>
  </si>
  <si>
    <t xml:space="preserve"> "Celkové množství "113.627000 = 113,627 [E]</t>
  </si>
  <si>
    <t xml:space="preserve">Položka zahrnuje:
Náklad na uložení do recyklačního střediska či na skládku s oprávněním k opětovnému využítí dodaného typu odpadu. 
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
Položka nezahrnuje:
- x</t>
  </si>
  <si>
    <t>014103.R</t>
  </si>
  <si>
    <t>17 05 04 - Zemina a kamení neuvedené pod číslem 17 05 03
nepotřebný výkopek - zemina, drny, kamení - nevhodný materiál pro další použí na této stavbě</t>
  </si>
  <si>
    <t xml:space="preserve"> "dle pol. 11332: "1327,58*2,1 = 2787,918 [A]</t>
  </si>
  <si>
    <t xml:space="preserve"> "dle pol. 12110.b: "186,75*1,8 = 336,150 [B]</t>
  </si>
  <si>
    <t xml:space="preserve"> "dle pol. 12273.b: "931,5*1,8 = 1676,700 [C]</t>
  </si>
  <si>
    <t xml:space="preserve"> "dle pol. 12373: "1750,1*1,8 = 3150,180 [D]</t>
  </si>
  <si>
    <t xml:space="preserve"> "dle pol. 12920: "157,50*2,0 = 315,000 [E]</t>
  </si>
  <si>
    <t xml:space="preserve"> "dle pol. 21262: "55,0*0,15*1,8 = 14,850 [F]</t>
  </si>
  <si>
    <t xml:space="preserve"> "Celkové množství "8280.798000 = 8280,798 [G]</t>
  </si>
  <si>
    <t>014104.R</t>
  </si>
  <si>
    <t>17 03 02 - Asfaltové směsi neuvedené pod číslem 17 03 01 (ZAS T3)</t>
  </si>
  <si>
    <t xml:space="preserve"> "dle pol. 11333: "241,99*2,3 = 556,577 [A]</t>
  </si>
  <si>
    <t xml:space="preserve"> "dle pol. 11372.b: "150,389*2,3 = 345,895 [B]</t>
  </si>
  <si>
    <t xml:space="preserve"> "Celkové množství "902.472000 = 902,472 [C]</t>
  </si>
  <si>
    <t>11332</t>
  </si>
  <si>
    <t>ODSTRANĚNÍ PODKLADŮ ZPEVNĚNÝCH PLOCH Z KAMENIVA NESTMELENÉHO</t>
  </si>
  <si>
    <t>M3</t>
  </si>
  <si>
    <t>vč. odvozu na recyklační středisko dle dispozic zhotovitele
POZN.: Tloušťky vrstev (ŠD / ŠP) uváděny průměrné, bude čerpáno na základě skutečně provedeného množství dle zaměření</t>
  </si>
  <si>
    <t xml:space="preserve"> "Přípravné, bourací a zemní práce "</t>
  </si>
  <si>
    <t xml:space="preserve"> "Odstranění vozovky plocha x tl. vrstvy (ul. Říčanská + Kolovratská větev E + větev B + část Wolkerova) "1925*0,410+1085*0,360+532*0,220+93*0,330 = 1327,580 [B]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</si>
  <si>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</si>
  <si>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11333</t>
  </si>
  <si>
    <t>ODSTRANĚNÍ PODKLADU ZPEVNĚNÝCH PLOCH S ASFALT POJIVEM</t>
  </si>
  <si>
    <t>ZAS - T3 (s obsahem benzoapyrenu do 50mg)
vč. odvozu na recyklační středisko dle dispozic zhotovitele
POZN.: Tloušťky vrstev (PM / AV) uváděny průměrné, bude čerpáno na základě skutečně provedeného množství dle zaměření</t>
  </si>
  <si>
    <t xml:space="preserve"> "Odstranění vozovky plocha x tl. vrstvy (ul. Říčanská + Kolovratská větev E + větev B + část Wolkerova) "1925*0,070+1085*0,040+532*0,120+93*0 = 241,990 [B]</t>
  </si>
  <si>
    <t>11334</t>
  </si>
  <si>
    <t>ODSTRANĚNÍ PODKLADU ZPEVNĚNÝCH PLOCH S CEMENT POJIVEM</t>
  </si>
  <si>
    <t>vč. odvozu na recyklační středisko dle dispozic zhotovitele
POZN.: Tloušťky vrstev (SC) uváděny průměrné, bude čerpáno na základě skutečně provedeného množství dle zaměření</t>
  </si>
  <si>
    <t xml:space="preserve"> "Odstranění vozovky plocha x tl. vrstvy (ul. Říčanská + Kolovratská větev E + větev B + část Wolkerova) "1925*0+1085*0+532*0+93*0,260 = 24,180 [B]</t>
  </si>
  <si>
    <t>11352</t>
  </si>
  <si>
    <t>ODSTRANĚNÍ CHODNÍKOVÝCH A SILNIČNÍCH OBRUBNÍKŮ BETONOVÝCH</t>
  </si>
  <si>
    <t>M</t>
  </si>
  <si>
    <t>vč. odvozu na recyklační středisko dle dispozic zhotovitele</t>
  </si>
  <si>
    <t xml:space="preserve"> "Odstranění stáv. silničních obrub vč. lože "143,0 = 143,000 [B]</t>
  </si>
  <si>
    <t>11372</t>
  </si>
  <si>
    <t>a</t>
  </si>
  <si>
    <t>FRÉZOVÁNÍ ZPEVNĚNÝCH PLOCH ASFALTOVÝCH</t>
  </si>
  <si>
    <t>ZAS T1 / T2
vč. odvozu a uskladnění dle dispozic zhotovitele
POZN.: Materiál předmětem povinného odkupu dle platné směrnice zadavatele v době odkupu!
Materiál není odpadem!
POZN.: Tloušťky vrstev (AKM / AB / OK) uváděny průměrné, bude čerpáno na základě skutečně provedeného množství dle zaměření</t>
  </si>
  <si>
    <t xml:space="preserve"> "Odstranění vozovky plocha x tl. vrstvy (ul. Říčanská + Kolovratská větev E + větev B + část Wolkerova) "1925*(0,025+0,041+0,040+0,047+0,025)+1085*(0,040+0,033+0,059)+532*0,050+93*0,057 = 517,771 [B]</t>
  </si>
  <si>
    <t>b</t>
  </si>
  <si>
    <t>ZAS - T3 (s obsahem benzoapyrenu do 50mg)
vč. odvozu na recyklační středisko dle dispozic zhotovitele
POZN.: Tloušťky vrstev (AKM / AB / OK) uváděny průměrné, bude čerpáno na základě skutečně provedeného množství dle zaměření</t>
  </si>
  <si>
    <t xml:space="preserve"> "Odstranění vozovky plocha x tl. vrstvy (ul. Říčanská + Kolovratská větev E + větev B + část Wolkerova) "1925*0,039+1085*0,050+532*0,034+93*0,032 = 150,389 [B]</t>
  </si>
  <si>
    <t>113764</t>
  </si>
  <si>
    <t>FRÉZOVÁNÍ DRÁŽKY PRŮŘEZU DO 400MM2 V ASFALTOVÉ VOZOVCE</t>
  </si>
  <si>
    <t>příprava drážky pro zálivku, vč. vyčištění drážky a likvidace odpadu (rozměry min. 12/25 mm)</t>
  </si>
  <si>
    <t xml:space="preserve"> "Dokončující práce "</t>
  </si>
  <si>
    <t xml:space="preserve"> "Napojení na stav, podél obrub, říms, naváznosti dvou typů materiálů (dlažba/asfalt), okolo vpustí, poklopů, mříží, hrnců atd. - drážka "1100,0 = 1100,000 [B]</t>
  </si>
  <si>
    <t>Položka zahrnuje:
- veškerou manipulaci s vybouranou sutí a s vybouranými hmotami vč. uložení na skládku.
Položka nezahrnuje:
- x</t>
  </si>
  <si>
    <t>12110</t>
  </si>
  <si>
    <t>SEJMUTÍ ORNICE NEBO LESNÍ PŮDY</t>
  </si>
  <si>
    <t>vč. odvozu na meziskládku dle dispozic zhotovitele
Celkový objem sejmutí ornice viz. pol. 12110.b.</t>
  </si>
  <si>
    <t xml:space="preserve"> "Materiál pro zpětné použití na ohumusování "1660,0*0,15*0,25 = 62,250 [A]</t>
  </si>
  <si>
    <t xml:space="preserve">Položka zahrnuje:
- sejmutí ornice bez ohledu na tloušťku vrstvy
-  její vodorovnou dopravu
Položka nezahrnuje:
- uložení na trvalou skládku</t>
  </si>
  <si>
    <t xml:space="preserve"> "Sejmutí ornice (převážně drn, degradovaná ornice v plochách u silnice) v tl. 150mm "1660,0*0,15 = 249,000 [B]</t>
  </si>
  <si>
    <t xml:space="preserve"> "Odpočet zpětně použitého materiálu (25% - bude čerpáno dle skutečnosti) "-1660,0*0,15*0,25 = -62,250 [C]</t>
  </si>
  <si>
    <t xml:space="preserve"> "Celkové množství "186.750000 = 186,750 [D]</t>
  </si>
  <si>
    <t>12273</t>
  </si>
  <si>
    <t>ODKOPÁVKY A PROKOPÁVKY OBECNÉ TŘ. I</t>
  </si>
  <si>
    <t>vč. odvozu na meziskládku dle dispozic zhotovitele
Celkový objem odkopávek viz. pol. 12273.b.</t>
  </si>
  <si>
    <t xml:space="preserve"> "Materiál pro zpětné použití do násypů "1035,0*0,1 = 103,500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</si>
  <si>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</si>
  <si>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 xml:space="preserve"> "Výkopy (dle bilance zemin) "1035,0 = 1035,000 [B]</t>
  </si>
  <si>
    <t xml:space="preserve"> "Odpočet zpětně použitého materiálu (10% - bude čerpáno dle skutečnosti) "-1035,0*0,1 = -103,500 [C]</t>
  </si>
  <si>
    <t xml:space="preserve"> "Celkové množství "931.500000 = 931,500 [D]</t>
  </si>
  <si>
    <t>12373</t>
  </si>
  <si>
    <t>ODKOP PRO SPOD STAVBU SILNIC A ŽELEZNIC TŘ. I</t>
  </si>
  <si>
    <t>vč. odvozu na recyklační středisko dle dispozic zhotovitele
POZN.: Položka bude čerpána po odsouhlasení objednatelem, na základě výsledků zatěžovacích zkoušek, v rozsahu dle pokynů geotechnického dozoru a za souhlasu TDI !</t>
  </si>
  <si>
    <t xml:space="preserve"> "Sanace AZ "</t>
  </si>
  <si>
    <t xml:space="preserve"> "100% zpevněných ploch v tl. 500mm - odkop "(1925+723+209+255+13+57)*1,1*0,5 = 1750,100 [B]</t>
  </si>
  <si>
    <t>12573</t>
  </si>
  <si>
    <t>VYKOPÁVKY ZE ZEMNÍKŮ A SKLÁDEK TŘ. I</t>
  </si>
  <si>
    <t>vč. dopravy z meziskládky dle dispozic zhotovitele</t>
  </si>
  <si>
    <t xml:space="preserve"> "Materiál pro zpětné použití na ohumusování "1625,0*0,15*0,25 = 60,938 [B]</t>
  </si>
  <si>
    <t xml:space="preserve"> "Celkové množství "164.438000 = 164,438 [C]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</si>
  <si>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</si>
  <si>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12920</t>
  </si>
  <si>
    <t>ČIŠTĚNÍ KRAJNIC OD NÁNOSU</t>
  </si>
  <si>
    <t xml:space="preserve"> "Odbourání okrajů vozovky silnice (nánosy) pro realizaci nové nezpevněné krajnice tl. prům. 0,5m "420*0,75*0,5 = 157,500 [B]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</si>
  <si>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</si>
  <si>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17110</t>
  </si>
  <si>
    <t>ULOŽENÍ SYPANINY DO NÁSYPŮ SE ZHUTNĚNÍM</t>
  </si>
  <si>
    <t>Celkový objem násypů viz. pol. 17182.</t>
  </si>
  <si>
    <t xml:space="preserve"> "Nové konstrukce "</t>
  </si>
  <si>
    <t xml:space="preserve"> "Hutněný násyp z vyzískané materiálu (dle pol. 12273.a) "103,5 = 103,500 [B]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</si>
  <si>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</si>
  <si>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17180</t>
  </si>
  <si>
    <t>ULOŽENÍ SYPANINY DO NÁSYPŮ Z NAKUPOVANÝCH MATERIÁLŮ</t>
  </si>
  <si>
    <t>zemina vhodná do násypu dle ČSN 73 6133
POZN.: Položka bude čerpána po odsouhlasení objednatelem, na základě výsledků zatěžovacích zkoušek, v rozsahu dle pokynů geotechnického dozoru a za souhlasu TDI !</t>
  </si>
  <si>
    <t xml:space="preserve"> "100% zpevněných ploch v tl. 500mm - násyp "(1925+723+209+255+13+57)*1,1*0,5 = 1750,100 [B]</t>
  </si>
  <si>
    <t xml:space="preserve"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</si>
  <si>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17182</t>
  </si>
  <si>
    <t>ULOŽENÍ SYPANINY DO NÁSYPŮ Z NAKUPOVANÉ ZEMINY SE ZHUTNĚNÍM</t>
  </si>
  <si>
    <t xml:space="preserve"> "Násypy (dle bilance zemin) "1750,0 = 1750,000 [B]</t>
  </si>
  <si>
    <t xml:space="preserve"> "Odpočet zpětně použitého materiálu (dle pol. 17110) "-103,5 = -103,500 [C]</t>
  </si>
  <si>
    <t xml:space="preserve"> "Celkové množství "1646.500000 = 1646,500 [D]</t>
  </si>
  <si>
    <t>Položka zahrnuje:
- položka se používá výhradně při nedostatku zemin na stavbě
- kompletní provedení zemní konstrukce vč. nákupu a dopravy předepsané kvality zeminy
- úprava ukládaného materiálu vlhčením, tříděním, promícháním nebo vysoušením, příp. jiné úpravy za účelem zlepšení jeho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pomocné konstrukce umožňující provedení zemní konstrukce (příjezdy, sjezdy, nájezdy, lešení, podpěrné konstrukce, přemostění, zpevněné plochy, zakrytí a pod.)
Položka nezahrnuje:
- x</t>
  </si>
  <si>
    <t>17380</t>
  </si>
  <si>
    <t>ZEMNÍ KRAJNICE A DOSYPÁVKY Z NAKUPOVANÝCH MATERIÁLŮ</t>
  </si>
  <si>
    <t xml:space="preserve"> "Dosypávky pod nezpevněné krajnice a za obruby "110,0 = 110,000 [B]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</si>
  <si>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</si>
  <si>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</si>
  <si>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</si>
  <si>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 xml:space="preserve"> "Zhutnění pláně na požadované hodnoty, dle výměr ŠD "433,5+244,2+3111,9 = 3789,600 [A]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</si>
  <si>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</si>
  <si>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</si>
  <si>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</si>
  <si>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 xml:space="preserve"> "Urovnání pláně pro ohumusování, dle pol. 18220A "1130,0 = 1130,000 [A]</t>
  </si>
  <si>
    <t xml:space="preserve">Položka zahrnuje:
-  úpravu pláně včetně vyrovnání výškových rozdílů
Položka nezahrnuje:
- x</t>
  </si>
  <si>
    <t>18220</t>
  </si>
  <si>
    <t>ROZPROSTŘENÍ ORNICE VE SVAHU</t>
  </si>
  <si>
    <t>převážně svah
Celkový objem ohumusování viz. pol. 18220A.</t>
  </si>
  <si>
    <t xml:space="preserve"> "Ohumusování tl. 150mm z vyzískané materiálu (dle pol. 12110.a) "62,25 = 62,250 [B]</t>
  </si>
  <si>
    <t>Položka zahrnuje:
- nutné přemístění ornice z dočasných skládek vzdálených do 50m
- rozprostření ornice v předepsané tloušťce ve svahu přes 1:5
Položka nezahrnuje:
- x</t>
  </si>
  <si>
    <t>18220A</t>
  </si>
  <si>
    <t>ROZPROSTŘENÍ NAKUPOVANÉ ORNICE VE SVAHU</t>
  </si>
  <si>
    <t xml:space="preserve"> "Ohumusování tl. 150mm celkem "1130,0*0,15 = 169,500 [B]</t>
  </si>
  <si>
    <t xml:space="preserve"> "Odpočet zpětně použitého materiálu (dle pol. 18220) "-62,25 = -62,250 [C]</t>
  </si>
  <si>
    <t xml:space="preserve"> "Celkové množství "107.250000 = 107,250 [D]</t>
  </si>
  <si>
    <t>Položka zahrnuje:
- nákup a dopravu ornice
- rozprostření ornice v předepsané tloušťce ve svahu přes 1:5
Položka nezahrnuje:
- x</t>
  </si>
  <si>
    <t>18242</t>
  </si>
  <si>
    <t>ZALOŽENÍ TRÁVNÍKU HYDROOSEVEM NA ORNICI</t>
  </si>
  <si>
    <t xml:space="preserve"> "Zatravnění, dle pol. 18220A "1130,0 = 1130,000 [A]</t>
  </si>
  <si>
    <t>Položka zahrnuje:
- dodání předepsané travní směsi, hydroosev na ornici, zalévání, první pokosení, to vše bez ohledu na sklon terénu
Položka nezahrnuje:
- x</t>
  </si>
  <si>
    <t>18247</t>
  </si>
  <si>
    <t>OŠETŘOVÁNÍ TRÁVNÍKU</t>
  </si>
  <si>
    <t>3x ošetření, čerpáno v rozsahu dle požadavku objednatele</t>
  </si>
  <si>
    <t xml:space="preserve"> "Údržba zatravněných ploch do předání správci, dle pol. 18220A "1130,0*3 = 3390,000 [A]</t>
  </si>
  <si>
    <t>Položka zahrnuje:
- pokosení se shrabáním, naložení shrabků na dopravní prostředek, s odvozem a se složením, to vše bez ohledu na sklon terénu
- nutné zalití a hnojení
Položka nezahrnuje:
- x</t>
  </si>
  <si>
    <t>2</t>
  </si>
  <si>
    <t>Základy</t>
  </si>
  <si>
    <t>21197</t>
  </si>
  <si>
    <t>OPLÁŠTĚNÍ ODVODŇOVACÍCH ŽEBER Z GEOTEXTILIE</t>
  </si>
  <si>
    <t>filtračně-separační netkaná geotextilie (dle TP 97)</t>
  </si>
  <si>
    <t xml:space="preserve"> "Odvodnění - Podélný trativod z část. perforované drenážní trubky - opláštění "55,0*1,9 = 104,500 [A]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</si>
  <si>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</si>
  <si>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21262</t>
  </si>
  <si>
    <t>TRATIVODY KOMPLET Z TRUB Z PLAST HMOT DN DO 100MM</t>
  </si>
  <si>
    <t>vč. odvozu výkopku rýhy na recyklační středisko dle dispozic zhotovitele</t>
  </si>
  <si>
    <t xml:space="preserve"> "Odvodnění - Podélný trativod z část. perforované drenážní trubky DN 100 s ložem a obsypem drtí 16/32 "55,0 = 55,000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</si>
  <si>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</si>
  <si>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21461</t>
  </si>
  <si>
    <t>SEPARAČNÍ GEOTEXTILIE</t>
  </si>
  <si>
    <t>filtračně-separační netkaná geotextilie (dle TP 97)
POZN.: Položka bude čerpána po odsouhlasení objednatelem, na základě výsledků zatěžovacích zkoušek, v rozsahu dle pokynů geotechnického dozoru a za souhlasu TDI !</t>
  </si>
  <si>
    <t xml:space="preserve"> "20% zpevněných ploch v tl. 500mm - separační geotextilie "(1925+723+209+255+13+57)*1,1*0,2 = 700,040 [B]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</si>
  <si>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</si>
  <si>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4</t>
  </si>
  <si>
    <t>Vodorovné konstrukce</t>
  </si>
  <si>
    <t>451313</t>
  </si>
  <si>
    <t>PODKLADNÍ A VÝPLŇOVÉ VRSTVY Z PROSTÉHO BETONU C16/20</t>
  </si>
  <si>
    <t>betonové lože z betonu C16/20 tl. 200mm (suchá směs)</t>
  </si>
  <si>
    <t xml:space="preserve"> "Odvodnění - plastový propustek - "</t>
  </si>
  <si>
    <t xml:space="preserve"> "- č.1 "7,2*0,23 = 1,656 [B]</t>
  </si>
  <si>
    <t xml:space="preserve"> "- č.2 "21,0*0,23 = 4,830 [C]</t>
  </si>
  <si>
    <t xml:space="preserve"> "Celkové množství "6.486000 = 6,486 [D]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</si>
  <si>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</si>
  <si>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45138A</t>
  </si>
  <si>
    <t>PODKL VRSTVY ZE ŽELEZOBET DO C20/25 VČET VÝZTUŽE</t>
  </si>
  <si>
    <t>směs stmelená cementem (podkladní beton) SC C20/25 tl. 200 mm ČSN EN 14227-1 ČSN 73 6124-1 
POZN.: vrstva SC vyztužena oboustranně KARI sítí 8/100 – 8/100 ; výpočet vč. rozšíření podkladních vrstev pod obruby o 35%</t>
  </si>
  <si>
    <t xml:space="preserve"> "Nové konstrukce - konstrukce prstence "255,0*1,35*0,20 = 68,850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</si>
  <si>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
- zhotovení nepropustného, mrazuvzdorného betonu a betonu požadované trvanlivosti a vlastností
- užití potřebných přísad a technologií výroby betonu
- zřízení pracovních a dilatačních spar, včetně potřebných úprav, výplně, vložek, opracování, očištění a ošetření
- bednění  požadovaných  konstr. (i ztracené) s úpravou  dle požadované  kvality povrchu betonu
- vytvoření kotevních čel, kapes, nálitků, a sedel
- zřízení  všech  požadovaných  otvorů, kapes, výklenků, prostupů, dutin, drážek a pod., vč. ztížení práce a úprav  kolem nich
- úpravy pro osazení výztuže, doplňkových konstrukcí a vybavení
- úpravy povrchu pro položení požadované izolace, povlaků a nátěrů, případně vyspravení
- nátěry zabraňující soudržnost betonu a bednění
- výplň, těsnění  a tmelení spar a spojů
- opatření  povrchů  betonu  izolací  proti zemní vlhkosti v částech, kde přijdou do styku se zeminou nebo kamenivem
- dodání betonářské výztuže v požadované kvalitě, stříhání, řezání, ohýbání a spojování do všech požadovaných tvarů (vč. armakošů) a uložení s požadovaným zajištěním polohy a krytí výztuže betonem
- veškeré svary nebo jiné spoje výztuže
- pomocné konstrukce a práce pro osazení a upevnění výztuže
- úpravy výztuže pro osazení doplňkových konstrukcí
- veškerá opatření pro zajištění soudržnosti výztuže a betonu
- povrchovou antikorozní úpravu výztuže
- separaci výztuže
- úpravy pro osazení zařízení ochrany konstrukce proti vlivu bludných proudů
Položka nezahrnuje:
- x</t>
  </si>
  <si>
    <t>45152</t>
  </si>
  <si>
    <t>PODKLADNÍ A VÝPLŇOVÉ VRSTVY Z KAMENIVA DRCENÉHO</t>
  </si>
  <si>
    <t xml:space="preserve">lože z drtě 4-8    L  40 mm  ČSN 73 6131  (70 MPa)</t>
  </si>
  <si>
    <t xml:space="preserve"> "Nové konstrukce - konstrukce parkovacího stání pro vozidlo údržby "34,0*0,04 = 1,360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</si>
  <si>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</si>
  <si>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45157</t>
  </si>
  <si>
    <t>PODKLADNÍ A VÝPLŇOVÉ VRSTVY Z KAMENIVA TĚŽENÉHO</t>
  </si>
  <si>
    <t>štěrkopískové lože tl. 150 mm</t>
  </si>
  <si>
    <t xml:space="preserve"> "- č.1 "7,2*0,28 = 2,016 [B]</t>
  </si>
  <si>
    <t xml:space="preserve"> "- č.2 "21,0*0,28 = 5,880 [C]</t>
  </si>
  <si>
    <t xml:space="preserve"> "Odvodnění - opevnění vtoku, výtoku (čela) propustků č.1 a 2 a skluzu "(5+5+11+31+8)*0,15 = 9,000 [D]</t>
  </si>
  <si>
    <t xml:space="preserve"> "Celkové množství "16.896000 = 16,896 [E]</t>
  </si>
  <si>
    <t>46615</t>
  </si>
  <si>
    <t>DLAŽBY VEGETAČNÍ Z TVÁRNIC Z PLASTICKÝCH HMOT</t>
  </si>
  <si>
    <t xml:space="preserve">zatravňovací plast. dlažba (např.ECORASTER E50)  tl. 50 mm ČSN 73 6131, vč. výplně, lože vykázáno zvlášť</t>
  </si>
  <si>
    <t xml:space="preserve"> "Nové konstrukce - konstrukce parkovacího stání pro vozidlo údržby "34,0 = 34,000 [A]</t>
  </si>
  <si>
    <t xml:space="preserve">Položka zahrnuje:
- povrchovou úpravu podkladu
- zřízení spojovací vrstvy
- dodávku a uložení předepsaných dlažebních prvků do předepsaného tvaru
- spárování, těsnění, tmelení a vyplnění spar případně s vyklínováním
- úprava povrchu pro odvedení srážkové vody
- výplň otvorů drnem nebo ornicí s osetím, případně kamenivem
- výplň spar předepsaným materiálem
- nutné zemní práce (svahování, úpravu pláně a pod.)
Položka  nezahrnuje:
- podklad pod dlažbu, vykazuje se samostatně položkami SD 45</t>
  </si>
  <si>
    <t>467314</t>
  </si>
  <si>
    <t>STUPNĚ A PRAHY VODNÍCH KORYT Z PROSTÉHO BETONU C25/30</t>
  </si>
  <si>
    <t xml:space="preserve"> "Odvodnění - beton.prahy ukončující opevnění výtoku propustku "2*(1,7*0,3*1,1)+(2,4*0,3*1,1)+(2,0*0,3*1,1) = 2,574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</si>
  <si>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</si>
  <si>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467315</t>
  </si>
  <si>
    <t>STUPNĚ A PRAHY VODNÍCH KORYT Z PROSTÉHO BETONU C30/37</t>
  </si>
  <si>
    <t>beton C30/37 XF4</t>
  </si>
  <si>
    <t xml:space="preserve"> "Odvodnění - beton.prahy 400/600mm dl.2m plastových propustků - "</t>
  </si>
  <si>
    <t xml:space="preserve"> "- č.1 "2*0,4*0,6*2,0 = 0,960 [B]</t>
  </si>
  <si>
    <t xml:space="preserve"> "- č.2 "3*0,4*0,6*2,0 = 1,440 [C]</t>
  </si>
  <si>
    <t xml:space="preserve"> "Celkové množství "2.400000 = 2,400 [D]</t>
  </si>
  <si>
    <t>5</t>
  </si>
  <si>
    <t>Komunikace</t>
  </si>
  <si>
    <t>56143G</t>
  </si>
  <si>
    <t xml:space="preserve">SMĚSI Z KAMENIVA STMELENÉ CEMENTEM  SC C 8/10 TL. DO 150MM</t>
  </si>
  <si>
    <t>směs stmelená cementem SC C8/10 tl.150 mm ČSN 73 6124-1 (70 MPa)
POZN.: Výpočet vč. rozšíření podkladních vrstev průměrně o 7%.</t>
  </si>
  <si>
    <t xml:space="preserve"> "Nové konstrukce - konstrukce vozovky silnice - "</t>
  </si>
  <si>
    <t xml:space="preserve"> "- III/33312 - ul. Kolovratská (větev E) "723,0*1,07 = 773,610 [B]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</si>
  <si>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</si>
  <si>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směs stmelená cementem SC C8/10 tl.140 mm ČSN 73 6124-1 (70 MPa)
POZN.: Výpočet vč. rozšíření podkladních vrstev průměrně o 7%.</t>
  </si>
  <si>
    <t xml:space="preserve"> "- III/33312 - ul. Kolovratská (větev B) "209,0*1,07 = 223,630 [B]</t>
  </si>
  <si>
    <t>56144G</t>
  </si>
  <si>
    <t xml:space="preserve">SMĚSI Z KAMENIVA STMELENÉ CEMENTEM  SC C 8/10 TL. DO 200MM</t>
  </si>
  <si>
    <t>směs stmelená cementem SC C8/10 tl. 170 mm ČSN 73 6124-1 (70 MPa)
POZN.: Výpočet vč. rozšíření podkladních vrstev průměrně o 7%.</t>
  </si>
  <si>
    <t xml:space="preserve"> "- II/101 "1936,0*1,07 = 2071,520 [B]</t>
  </si>
  <si>
    <t>56145G</t>
  </si>
  <si>
    <t xml:space="preserve">SMĚSI Z KAMENIVA STMELENÉ CEMENTEM  SC C 8/10 TL. DO 250MM</t>
  </si>
  <si>
    <t>směs stmelená cementem SC C8/10 tl. 210 mm ČSN 73 6124-1 (65 MPa)
POZN.: Výpočet vč. rozšíření podkladních vrstev průměrně o 5%.</t>
  </si>
  <si>
    <t xml:space="preserve"> "Nové konstrukce - konstrukce výjezdu z areálu (část s kamenným krytem) "13,0*1,05 = 13,650 [A]</t>
  </si>
  <si>
    <t>56334</t>
  </si>
  <si>
    <t>VOZOVKOVÉ VRSTVY ZE ŠTĚRKODRTI TL. DO 200MM</t>
  </si>
  <si>
    <t>štěrkodrť ŠDA fr. 0/63 tl. (min.) 150 mm ČSN EN 13285 ČSN 73 6126-1 (45 MPa)
POZN.: Výpočet vč. rozšíření podkladních vrstev pod obruby a rezervy na vyrovnání spádu komunikace celkem 70%.</t>
  </si>
  <si>
    <t xml:space="preserve"> "Nové konstrukce - konstrukce prstence "255,0*1,70 = 433,500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</si>
  <si>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</si>
  <si>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56335</t>
  </si>
  <si>
    <t>VOZOVKOVÉ VRSTVY ZE ŠTĚRKODRTI TL. DO 250MM</t>
  </si>
  <si>
    <t>štěrkodrť ŠDA fr. 0/63 tl. (min.) 200 mm ČSN 73 6126-1 (45 MPa)
POZN.: Výpočet vč. rozšíření podkladních vrstev pod obruby a rezervy na vyrovnání spádu komunikace celkem 10%.</t>
  </si>
  <si>
    <t xml:space="preserve"> "- III/33312 - ul. Kolovratská (větev B) "209,0*1,10 = 229,900 [B]</t>
  </si>
  <si>
    <t xml:space="preserve"> "Nové konstrukce - konstrukce výjezdu z areálu (část s kamenným krytem) "13,0*1,10 = 14,300 [C]</t>
  </si>
  <si>
    <t xml:space="preserve"> "Celkové množství "244.200000 = 244,200 [D]</t>
  </si>
  <si>
    <t>56336</t>
  </si>
  <si>
    <t>VOZOVKOVÉ VRSTVY ZE ŠTĚRKODRTI TL. DO 300MM</t>
  </si>
  <si>
    <t>štěrkodrť ŠDA fr. 0/63 tl. (min.) 250 mm ČSN 73 6126-1 (45 MPa)
POZN.: Výpočet vč. rozšíření podkladních vrstev pod obruby a rezervy na vyrovnání spádu komunikace celkem 15%.</t>
  </si>
  <si>
    <t xml:space="preserve"> "- II/101 "1936,0*1,15 = 2226,400 [B]</t>
  </si>
  <si>
    <t xml:space="preserve"> "- III/33312 - ul. Kolovratská (větev E) "723,0*1,15 = 831,450 [C]</t>
  </si>
  <si>
    <t xml:space="preserve"> "Mezisoučet "3057.850000 = 3057,850 [D]</t>
  </si>
  <si>
    <t xml:space="preserve"> "Nové konstrukce - konstrukce hospodářského sjezdu "13,0*1,15 = 14,950 [E]</t>
  </si>
  <si>
    <t xml:space="preserve"> "Nové konstrukce - konstrukce parkovacího stání pro vozidlo údržby "34,0*1,15 = 39,100 [F]</t>
  </si>
  <si>
    <t xml:space="preserve"> "Celkové množství "3111.900000 = 3111,900 [G]</t>
  </si>
  <si>
    <t>56362</t>
  </si>
  <si>
    <t>VOZOVKOVÉ VRSTVY Z RECYKLOVANÉHO MATERIÁLU TL DO 100MM</t>
  </si>
  <si>
    <t>asfaltový recyklát fr. 0/32 R-mat tl. 100 mm TP 208 (70 MPa)</t>
  </si>
  <si>
    <t xml:space="preserve"> "Nové konstrukce - konstrukce hospodářského sjezdu "13,0 = 13,000 [A]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</si>
  <si>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</si>
  <si>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56933</t>
  </si>
  <si>
    <t>ZPEVNĚNÍ KRAJNIC ZE ŠTĚRKODRTI TL. DO 150MM</t>
  </si>
  <si>
    <t>ŠD 0/32 tl. 150 mm</t>
  </si>
  <si>
    <t xml:space="preserve"> "Nové konstrukce - nezpevněná krajnice "254,0 = 254,000 [A]</t>
  </si>
  <si>
    <t>Položka zahrnuje:
- dodání kameniva předepsané kvality a zrnitosti
- očištění podkladu
- uložení kameniva dle předepsaného technologického předpisu, zhutnění vrstvy v předepsané tloušťce
- zřízení vrstvy bez rozlišení šířky, pokládání vrstvy po etapách,
Položka nezahrnuje:
- x</t>
  </si>
  <si>
    <t>572213</t>
  </si>
  <si>
    <t>SPOJOVACÍ POSTŘIK Z EMULZE DO 0,5KG/M2</t>
  </si>
  <si>
    <t xml:space="preserve">postřik spojovací emulzní PS-E 0,35 kg/m2  ČSN 73 6129
POZN.: Výpočet vč. rozšíření podkladních vrstev průměrně o 2%, resp. 4%.</t>
  </si>
  <si>
    <t xml:space="preserve"> "- III/33312 - ul. Kolovratská (větev E) "723,0*1,02+723,0*1,04 = 1489,380 [B]</t>
  </si>
  <si>
    <t xml:space="preserve"> "- III/33312 - ul. Kolovratská (větev B) "209,0*1,02 = 213,180 [C]</t>
  </si>
  <si>
    <t xml:space="preserve"> "Celkové množství "1702.560000 = 1702,560 [D]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</si>
  <si>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</si>
  <si>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572214</t>
  </si>
  <si>
    <t>SPOJOVACÍ POSTŘIK Z MODIFIK EMULZE DO 0,5KG/M2</t>
  </si>
  <si>
    <t xml:space="preserve">postřik spojovací emulzní PS-CP 0,35 kg/m2  ČSN 73 6129
POZN.: Výpočet vč. rozšíření podkladních vrstev průměrně o 2%, resp. 4%.</t>
  </si>
  <si>
    <t xml:space="preserve"> "- II/101 "1936,0*1,02+1936,0*1,04 = 3988,160 [B]</t>
  </si>
  <si>
    <t>574A33</t>
  </si>
  <si>
    <t>ASFALTOVÝ BETON PRO OBRUSNÉ VRSTVY ACO 11 TL. 40MM</t>
  </si>
  <si>
    <t>asfaltový beton obr. středozrnný ACO 11 50/70 tl. 40 mm ČSN 73 6121</t>
  </si>
  <si>
    <t xml:space="preserve"> "- III/33312 - ul. Kolovratská (větev B) "209,0 = 209,000 [B]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</si>
  <si>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</si>
  <si>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</si>
  <si>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</si>
  <si>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asfaltový beton ložní hrubozrnný ACL 16+ 50/70 tl. 60 mm ČSN 73 6121
POZN.: Výpočet vč. rozšíření podkladních vrstev průměrně o 2%.</t>
  </si>
  <si>
    <t xml:space="preserve"> "- III/33312 - ul. Kolovratská (větev E) "723,0*1,02 = 737,460 [B]</t>
  </si>
  <si>
    <t>574D78</t>
  </si>
  <si>
    <t>ASFALTOVÝ BETON PRO LOŽNÍ VRSTVY MODIFIK ACL 22+, 22S TL. 80MM</t>
  </si>
  <si>
    <t>asfaltový beton ložní hrubozrnný ACL 22S PMB 25/55-60 tl. 80 mm ČSN 73 6121
POZN.: Výpočet vč. rozšíření podkladních vrstev průměrně o 2%.</t>
  </si>
  <si>
    <t xml:space="preserve"> "- II/101 "1936,0*1,02 = 1974,720 [B]</t>
  </si>
  <si>
    <t>574E46</t>
  </si>
  <si>
    <t>ASFALTOVÝ BETON PRO PODKLADNÍ VRSTVY ACP 16+, 16S TL. 50MM</t>
  </si>
  <si>
    <t>asfaltový beton podklad. hrubozrnný ACP 16+ 50/70 tl. 50 mm ČSN 73 6121
POZN.: Výpočet vč. rozšíření podkladních vrstev průměrně o 4%.</t>
  </si>
  <si>
    <t xml:space="preserve"> "- III/33312 - ul. Kolovratská (větev E) "723,0*1,04 = 751,920 [B]</t>
  </si>
  <si>
    <t>574E66</t>
  </si>
  <si>
    <t>ASFALTOVÝ BETON PRO PODKLADNÍ VRSTVY ACP 16+, 16S TL. 70MM</t>
  </si>
  <si>
    <t>asfaltový beton podklad. hrubozrnný ACP 16+ 50/70 tl. 70 mm ČSN 73 6121
POZN.: Výpočet vč. rozšíření podkladních vrstev průměrně o 2%.</t>
  </si>
  <si>
    <t xml:space="preserve"> "- III/33312 - ul. Kolovratská (větev B) "209,0*1,02 = 213,180 [B]</t>
  </si>
  <si>
    <t>574E78</t>
  </si>
  <si>
    <t>ASFALTOVÝ BETON PRO PODKLADNÍ VRSTVY ACP 22+, 22S TL. 80MM</t>
  </si>
  <si>
    <t>asfaltový beton podklad. hrubozrnný ACP 22S 50/70 tl. 80 mm ČSN 73 6121
POZN.: Výpočet vč. rozšíření podkladních vrstev průměrně o 2%.</t>
  </si>
  <si>
    <t xml:space="preserve"> "- II/101 "1936,0*1,04 = 2013,440 [B]</t>
  </si>
  <si>
    <t>574J53</t>
  </si>
  <si>
    <t>ASFALTOVÝ KOBEREC MASTIXOVÝ MODIFIK SMA 11 TL. 40MM</t>
  </si>
  <si>
    <t>asfaltový koberec mastixový SMA 11S PMB 45/80-65 tl. 40 mm ČSN 73 6121</t>
  </si>
  <si>
    <t xml:space="preserve"> "- II/101 "1936,0 = 1936,000 [B]</t>
  </si>
  <si>
    <t xml:space="preserve"> "- III/3312 - ul. Kolovratská (větev E) "723,0 = 723,000 [C]</t>
  </si>
  <si>
    <t xml:space="preserve"> "Celkové množství "2659.000000 = 2659,000 [D]</t>
  </si>
  <si>
    <t>581153</t>
  </si>
  <si>
    <t>CEMENTOBETONOVÝ KRYT JEDNOVRSTVÝ NEVYZTUŽENÝ TŘ.II TL. DO 250MM</t>
  </si>
  <si>
    <t>CB kryt C30/37, XF4 CB II tl. 210 mm ČSN EN 13887-1 ČSN 73 6123-1</t>
  </si>
  <si>
    <t xml:space="preserve"> "Nové konstrukce - konstrukce prstence "255,0 = 255,000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</si>
  <si>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- úpravu povrchu krytu uvedenou v kapitole 7.10 ČSN 73 6123-1
- navrtání otvorů a osazení kotev a kluzných trnů v napojovacích spárách
Položka nezahrnuje:
- postřiky, nátěry</t>
  </si>
  <si>
    <t>58222</t>
  </si>
  <si>
    <t>DLÁŽDĚNÉ KRYTY Z DROBNÝCH KOSTEK DO LOŽE Z MC</t>
  </si>
  <si>
    <t>kamenná dlažba drobná DL I tl. 100 mm ČSN 73 6131, ložná vrstva malty MVC 10L tl. 40 mm ČSN 73 6131</t>
  </si>
  <si>
    <t xml:space="preserve"> "Nové konstrukce - konstrukce výjezdu z areálu (část s kamenným krytem) "13,0 = 13,000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</si>
  <si>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</si>
  <si>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8</t>
  </si>
  <si>
    <t>Potrubí</t>
  </si>
  <si>
    <t>87627</t>
  </si>
  <si>
    <t>CHRÁNIČKY Z TRUB PLASTOVÝCH DN DO 100MM</t>
  </si>
  <si>
    <t xml:space="preserve"> "Nové konstrukce - chráničky PE 110/94 "54,0 = 54,000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</si>
  <si>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</si>
  <si>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87633</t>
  </si>
  <si>
    <t>CHRÁNIČKY Z TRUB PLASTOVÝCH DN DO 150MM</t>
  </si>
  <si>
    <t xml:space="preserve"> "Nové konstrukce - rezervní chráničky PVC 110 mm "80,0 = 80,000 [A]</t>
  </si>
  <si>
    <t>89712</t>
  </si>
  <si>
    <t>VPUSŤ KANALIZAČNÍ ULIČNÍ KOMPLETNÍ Z BETONOVÝCH DÍLCŮ</t>
  </si>
  <si>
    <t>betonové prvky DN 450 s litinovou mříží 500x500mm třídy D400 a záchytným košem na nečistoty, vč. výkopu (malé množství) a napojení na přípojku (SO ř. 300)</t>
  </si>
  <si>
    <t xml:space="preserve"> "Odvodnění - zdvojená (2x) uliční vpust prefabrikovaná "1*2 = 2,000 [A]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</si>
  <si>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</si>
  <si>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89911G</t>
  </si>
  <si>
    <t>LITINOVÝ POKLOP D400</t>
  </si>
  <si>
    <t>Osazení nového poklopu s rámem – čerpáno v rozsahu dle pokynu objednatele!</t>
  </si>
  <si>
    <t xml:space="preserve"> "Odvodnění - výměna stávajících kanalizačních poklopů "2 = 2,000 [A]</t>
  </si>
  <si>
    <t>Položka zahrnuje:
- dodávku a osazení předepsané mříže včetně rámu
Položka nezahrnuje:
- x</t>
  </si>
  <si>
    <t>89913</t>
  </si>
  <si>
    <t>KRYCÍ HRNCE SAMOSTATNÉ</t>
  </si>
  <si>
    <t>Osazení nového krycího hrnce šoupěte/hydrantu – čerpáno v rozsahu dle pokynu objednatele!</t>
  </si>
  <si>
    <t xml:space="preserve"> "Odvodnění - výměna povrchových znaků na vodovodu "2 = 2,000 [A]</t>
  </si>
  <si>
    <t>Položka zahrnuje:
- dodávku a osazení předepsané hrnce mříže včetně rámu
Položka nezahrnuje:
- x</t>
  </si>
  <si>
    <t>89921</t>
  </si>
  <si>
    <t>VÝŠKOVÁ ÚPRAVA POKLOPŮ</t>
  </si>
  <si>
    <t xml:space="preserve"> "Odvodnění - rektifikace stávajících kanalizačních poklopů "4 = 4,000 [A]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</si>
  <si>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</si>
  <si>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</si>
  <si>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</si>
  <si>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čerpáno v rozsahu dle pokynu objednatele!</t>
  </si>
  <si>
    <t xml:space="preserve"> "Odvodnění - výšková rektifikace stávající UV "1 = 1,000 [A]</t>
  </si>
  <si>
    <t>89923</t>
  </si>
  <si>
    <t>VÝŠKOVÁ ÚPRAVA KRYCÍCH HRNCŮ</t>
  </si>
  <si>
    <t xml:space="preserve"> "Odvodnění - rektifikace povrchových znaků na vodovodu "3 = 3,000 [A]</t>
  </si>
  <si>
    <t>899523</t>
  </si>
  <si>
    <t>OBETONOVÁNÍ POTRUBÍ Z PROSTÉHO BETONU DO C16/20</t>
  </si>
  <si>
    <t>beton C16/20 tl. min. 100mm (suchá směs)
vč. provedení izolačního nátěru (ALP + 2x ALN) na ploše obetonování potrubí</t>
  </si>
  <si>
    <t xml:space="preserve"> "- č.1 "7,2*0,26 = 1,872 [B]</t>
  </si>
  <si>
    <t xml:space="preserve"> "- č.2 "21,0*0,26 = 5,460 [C]</t>
  </si>
  <si>
    <t xml:space="preserve"> "Celkové množství "7.332000 = 7,332 [D]</t>
  </si>
  <si>
    <t xml:space="preserve">Položka zahrnuje:
- dodání čerstvého betonu (betonové směsi) požadované kvality, jeho uložení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
Položka nezahrnuje:
- x</t>
  </si>
  <si>
    <t>9112B3</t>
  </si>
  <si>
    <t>ZÁBRADLÍ MOSTNÍ SE SVISLOU VÝPLNÍ - DEMONTÁŽ S PŘESUNEM</t>
  </si>
  <si>
    <t>POZN.: Materiál předmětem povinného odkupu dle platné směrnice zadavatele v době odkupu!</t>
  </si>
  <si>
    <t xml:space="preserve"> "Odstranění stáv. zábradlí se svislou výplní kotveného do čel propustku "6,0 = 6,000 [B]</t>
  </si>
  <si>
    <t>Položka zahrnuje:
- demontáž a odstranění zařízení
- jeho odvoz na předepsané místo
Položka nezahrnuje:
- x</t>
  </si>
  <si>
    <t>9113A3</t>
  </si>
  <si>
    <t>SVODIDLO OCEL SILNIČ JEDNOSTR, ÚROVEŇ ZADRŽ N1, N2 - DEMONTÁŽ S PŘESUNEM</t>
  </si>
  <si>
    <t xml:space="preserve"> "Odstranění stáv. svodidel vč. náběhů "205,0 = 205,000 [B]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</si>
  <si>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</si>
  <si>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9113B1</t>
  </si>
  <si>
    <t>SVODIDLO OCEL SILNIČ JEDNOSTR, ÚROVEŇ ZADRŽ H1 -DODÁVKA A MONTÁŽ</t>
  </si>
  <si>
    <t xml:space="preserve"> "Dopravní zařízení - jednostranné svodidlo s úrovní zadržení H1 na nezp.krajnici vč. náběhů "112,0 = 112,000 [A]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</si>
  <si>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</si>
  <si>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91228</t>
  </si>
  <si>
    <t>SMĚROVÉ SLOUPKY Z PLAST HMOT VČETNĚ ODRAZNÉHO PÁSKU</t>
  </si>
  <si>
    <t xml:space="preserve"> "Dopravní zařízení - směrové sloupky bílé, (Z11a,b) "26 = 26,000 [A]</t>
  </si>
  <si>
    <t>Položka zahrnuje:
- dodání a osazení sloupku včetně nutných zemních prací
- vnitrostaveništní a mimostaveništní doprava
- odrazky plastové nebo z retroreflexní fólie
Položka nezahrnuje:
- x</t>
  </si>
  <si>
    <t xml:space="preserve"> "Dopravní zařízení - směrové sloupky červené, (Z11c,d) "4 = 4,000 [A]</t>
  </si>
  <si>
    <t>91257</t>
  </si>
  <si>
    <t>ODRAŽEČE PROTI ZVĚŘI</t>
  </si>
  <si>
    <t xml:space="preserve"> "Dopravní zařízení - doplnění směrových sloupků zařízením odrazující zvěř od vstupu do silnice (odražeče typu SWAREFLEX) "26+4 = 30,000 [A]</t>
  </si>
  <si>
    <t>Položka zahrnuje:
- dodání a montáž odražeče včetně připevňovacích dílů
Položka nezahrnuje:
- x</t>
  </si>
  <si>
    <t>91267</t>
  </si>
  <si>
    <t>ODRAZKY NA SVODIDLA</t>
  </si>
  <si>
    <t xml:space="preserve"> "Dopravní zařízení - jednostranné svodidlo s úrovní zadržení H1 - odrazky dle TP 58 "9 = 9,000 [A]</t>
  </si>
  <si>
    <t>Položka zahrnuje:
- kompletní dodávka se všemi pomocnými a doplňujícími pracemi a součástmi
Položka nezahrnuje:
- x</t>
  </si>
  <si>
    <t>914133</t>
  </si>
  <si>
    <t>DOPRAVNÍ ZNAČKY ZÁKLADNÍ VELIKOSTI OCELOVÉ TŘ RA2 - DEMONTÁŽ</t>
  </si>
  <si>
    <t xml:space="preserve"> "Odstranění stáv. SDZ "43 = 43,000 [B]</t>
  </si>
  <si>
    <t>Položka zahrnuje:
- odstranění, demontáž a odklizení materiálu s odvozem na předepsané místo
Položka nezahrnuje:
- x</t>
  </si>
  <si>
    <t>914433</t>
  </si>
  <si>
    <t>DOPRAVNÍ ZNAČKY 100X150CM OCELOVÉ TŘ RA2 - DEMONTÁŽ</t>
  </si>
  <si>
    <t xml:space="preserve"> "Odstranění stáv. SDZ "1 = 1,000 [B]</t>
  </si>
  <si>
    <t>914923</t>
  </si>
  <si>
    <t>SLOUPKY A STOJKY DZ Z OCEL TRUBEK DO PATKY DEMONTÁŽ</t>
  </si>
  <si>
    <t>POZN.: Materiál předmětem povinného odkupu dle platné směrnice zadavatele v době odkupu! Ostatní vč. likvidace</t>
  </si>
  <si>
    <t xml:space="preserve"> "Odstranění stáv. sloupků SDZ "21 = 21,000 [B]</t>
  </si>
  <si>
    <t>917224</t>
  </si>
  <si>
    <t>SILNIČNÍ A CHODNÍKOVÉ OBRUBY Z BETONOVÝCH OBRUBNÍKŮ ŠÍŘ 150MM</t>
  </si>
  <si>
    <t>do betonového lože s opěrou (C 20/25 XF4)</t>
  </si>
  <si>
    <t xml:space="preserve"> "Nové konstrukce - betonový obrubník 150 x 250 mm "80,0 = 80,000 [A]</t>
  </si>
  <si>
    <t>Položka zahrnuje:
- dodání a pokládku betonových obrubníků o rozměrech předepsaných zadávací dokumentací
- betonové lože i boční betonovou opěrku
Položka nezahrnuje:
- x</t>
  </si>
  <si>
    <t>91726</t>
  </si>
  <si>
    <t>KO OBRUBNÍKY BETONOVÉ</t>
  </si>
  <si>
    <t xml:space="preserve"> "Nové konstrukce - nájezdový betonový obrubník 300 x 300 mm "19,0 = 19,000 [A]</t>
  </si>
  <si>
    <t>917424</t>
  </si>
  <si>
    <t>CHODNÍKOVÉ OBRUBY Z KAMENNÝCH OBRUBNÍKŮ ŠÍŘ 150MM</t>
  </si>
  <si>
    <t xml:space="preserve"> "Nové konstrukce - obruby 150/250mm (OP6) - "18,0 = 18,000 [A]</t>
  </si>
  <si>
    <t>917426</t>
  </si>
  <si>
    <t>CHODNÍKOVÉ OBRUBY Z KAMENNÝCH OBRUBNÍKŮ ŠÍŘ 250MM</t>
  </si>
  <si>
    <t xml:space="preserve"> "Nové konstrukce - obruby 200/250mm (OP3) - "</t>
  </si>
  <si>
    <t xml:space="preserve"> "- lemování prstence (obloukové prvky) + ostatní kam. obruby dle situace "500,0 = 500,000 [B]</t>
  </si>
  <si>
    <t xml:space="preserve"> "- do prstence OK v rozestupech 3,0 m s nášlapem 3 cm "55*1,5 = 82,500 [C]</t>
  </si>
  <si>
    <t xml:space="preserve"> "Celkové množství "582.500000 = 582,500 [D]</t>
  </si>
  <si>
    <t>9183D3</t>
  </si>
  <si>
    <t>PROPUSTY Z TRUB DN 600MM PLASTOVÝCH</t>
  </si>
  <si>
    <t>vč. šikmého seříznutí potrubí na vtoku a výtoku</t>
  </si>
  <si>
    <t xml:space="preserve"> "Odvodnění - plastový propustek KORUG. PP-B TROUBY  DN 600mm SN16 - "</t>
  </si>
  <si>
    <t xml:space="preserve"> "- č.1 "7,2 = 7,200 [B]</t>
  </si>
  <si>
    <t xml:space="preserve"> "- č.2 "21,0 = 21,000 [C]</t>
  </si>
  <si>
    <t xml:space="preserve"> "Celkové množství "28.200000 = 28,200 [D]</t>
  </si>
  <si>
    <t>Položka zahrnuje:
- dodání a položení potrubí z trub z dokumentací předepsaného materiálu a předepsaného průměru
- případné úpravy trub (zkrácení, šikmé seříznutí)
Položka nezahrnuje:
- podkladní vrstvy a obetonování</t>
  </si>
  <si>
    <t>919111</t>
  </si>
  <si>
    <t>ŘEZÁNÍ ASFALTOVÉHO KRYTU VOZOVEK TL DO 50MM</t>
  </si>
  <si>
    <t>zaříznutí hrany stávajícího asfaltu pro dobalení nové obrusné vrstvy (vč. dobourání a likvidace hrany po frézování)</t>
  </si>
  <si>
    <t xml:space="preserve"> "Napojení na stav, podél obrub, říms, naváznosti dvou typů materiálů (dlažba/asfalt), atd. - zaříznutí "680,0 = 680,000 [B]</t>
  </si>
  <si>
    <t>Položka zahrnuje:
- řezání vozovkové vrstvy v předepsané tloušťce
- spotřeba vody
Položka nezahrnuje:
- x</t>
  </si>
  <si>
    <t>931324</t>
  </si>
  <si>
    <t>TĚSNĚNÍ DILATAČ SPAR ASF ZÁLIVKOU MODIFIK PRŮŘ DO 400MM2</t>
  </si>
  <si>
    <t>zálivka spáry modif. zálivkou za horka typu N2 vč. provedení adhezního nátěru ploch před aplikací zálivky (rozměry min. 12/25 mm)</t>
  </si>
  <si>
    <t xml:space="preserve"> "Napojení na stav, podél obrub, říms, naváznosti dvou typů materiálů (dlažba/asfalt), okolo vpustí, poklopů, mříží, hrnců atd. - zálivka "1100,0 = 1100,000 [B]</t>
  </si>
  <si>
    <t>Položka zahrnuje:
- dodávku a osazení předepsaného materiálu
- očištění ploch spáry před úpravou
- očištění okolí spáry po úpravě
Položka nezahrnuje:
- těsnící profil</t>
  </si>
  <si>
    <t>935212</t>
  </si>
  <si>
    <t>PŘÍKOPOVÉ ŽLABY Z BETON TVÁRNIC ŠÍŘ DO 600MM DO BETONU TL 100MM</t>
  </si>
  <si>
    <t>do betonového lože tl. 100mm z C20/25n XF3, spárovány cem. maltou M 25</t>
  </si>
  <si>
    <t xml:space="preserve"> "Odvodnění - betonové žlabovky (skluz) z betonu min. C25/30 "2,0 = 2,000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</si>
  <si>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</si>
  <si>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935832</t>
  </si>
  <si>
    <t>ŽLABY A RIGOLY DLÁŽDĚNÉ Z LOMOVÉHO KAMENE TL DO 250MMM DO BETONU TL 100MM</t>
  </si>
  <si>
    <t>dlažba z lom. kamene tl. 200 mm (spáry vyplněné cem. maltou odolné proti Chlr), podkl. beton C20/25n XF3</t>
  </si>
  <si>
    <t xml:space="preserve"> "Odvodnění - opevnění vtoku, výtoku (čela) propustků č.1 a 2 a skluzu "5+5+11+31+8 = 60,000 [A]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</si>
  <si>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
Položka nezahrnuje:
- x</t>
  </si>
  <si>
    <t>96616</t>
  </si>
  <si>
    <t>BOURÁNÍ KONSTRUKCÍ ZE ŽELEZOBETONU</t>
  </si>
  <si>
    <t xml:space="preserve"> "Vybourání čel stáv. propustku DN 500 vč. základových konstrukcí "2*1,8 = 3,600 [B]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</si>
  <si>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</si>
  <si>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966357</t>
  </si>
  <si>
    <t>BOURÁNÍ PROPUSTŮ Z TRUB DN DO 500MM</t>
  </si>
  <si>
    <t>vč. odvozu a uložení na recyklační středisko dle dispozic zhotovitele</t>
  </si>
  <si>
    <t xml:space="preserve"> "Vybourání stáv. propustku DN 500 vč. lože a obetonání "18,0 = 18,000 [B]</t>
  </si>
  <si>
    <t>Položka zahrnuje:
- odstranění trub včetně případného obetonování a lože
- veškeré pomocné konstrukce (lešení a pod.)
- veškerou manipulaci s vybouranou sutí a hmotami včetně uložení na skládku 
- veškeré další práce plynoucí z technologického předpisu a z platných předpisů
- nezahrnuje bourání čel, vtokových a výtokových jímek, odstranění zábradlí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</si>
  <si>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97617</t>
  </si>
  <si>
    <t>VYBOURÁNÍ DROBNÝCH PŘEDMĚTŮ KOVOVÝCH</t>
  </si>
  <si>
    <t>POZN.: Materiál předmětem povinného odkupu dle platné směrnice zadavatele v době odkupu!
Ostatní odpad vč. likvidace (malé mn.)</t>
  </si>
  <si>
    <t xml:space="preserve"> "Odvodnění - vybourání stávajících kanalizačních poklopů "2 = 2,000 [B]</t>
  </si>
  <si>
    <t xml:space="preserve"> "Odvodnění - vybourání povrchových znaků na vodovodu "2 = 2,000 [C]</t>
  </si>
  <si>
    <t xml:space="preserve"> "Celkové množství "4.000000 = 4,000 [D]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</si>
  <si>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</si>
  <si>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 xml:space="preserve"> "dle pol. 11318: "8,88*2,4 = 21,312 [A]</t>
  </si>
  <si>
    <t xml:space="preserve"> "dle pol. 11334: "105,56*2,4 = 253,344 [B]</t>
  </si>
  <si>
    <t xml:space="preserve"> "dle pol. 11351: "30,0*0,150 = 4,500 [C]</t>
  </si>
  <si>
    <t xml:space="preserve"> "dle pol. 11352: "85,0*0,205 = 17,425 [D]</t>
  </si>
  <si>
    <t xml:space="preserve"> "Celkové množství "296.581000 = 296,581 [E]</t>
  </si>
  <si>
    <t xml:space="preserve"> "dle pol. 11332: "160,62*2,1 = 337,302 [A]</t>
  </si>
  <si>
    <t xml:space="preserve"> "dle pol. 12110.b: "40,50*1,8 = 72,900 [B]</t>
  </si>
  <si>
    <t xml:space="preserve"> "dle pol. 12273.b: "103,5*1,8 = 186,300 [C]</t>
  </si>
  <si>
    <t xml:space="preserve"> "dle pol. 12373: "467,5*1,8 = 841,500 [D]</t>
  </si>
  <si>
    <t xml:space="preserve"> "dle pol. 21262: "40,0*0,15*1,8 = 10,800 [E]</t>
  </si>
  <si>
    <t xml:space="preserve"> "Celkové množství "1448.802000 = 1448,802 [F]</t>
  </si>
  <si>
    <t xml:space="preserve"> "dle pol. 11372.b: "12,992*2,3 = 29,882 [A]</t>
  </si>
  <si>
    <t>11318</t>
  </si>
  <si>
    <t>ODSTRANĚNÍ KRYTU ZPEVNĚNÝCH PLOCH Z DLAŽDIC</t>
  </si>
  <si>
    <t>vč. odvozu na recyklační středisko dle dispozic zhotovitele
POZN.: Bude čerpáno na základě skutečně provedeného množství dle zaměření</t>
  </si>
  <si>
    <t xml:space="preserve"> "Vybourání konstrukce veřejných stávajících chodníků s krytem z bet. dl. - tl. 60mm "148,0*0,06 = 8,880 [B]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</si>
  <si>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</si>
  <si>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vč. odvozu na recyklační středisko dle dispozic zhotovitele
POZN.: Tloušťka vrstvy (ŠP) uvedena průměrná, bude čerpáno na základě skutečně provedeného množství dle zaměření</t>
  </si>
  <si>
    <t xml:space="preserve"> "Odstranění části vozovky ulice Wolkerova plocha x tl. vrstvy "406,0*0,330 = 133,980 [B]</t>
  </si>
  <si>
    <t xml:space="preserve"> "vybourání konstrukce veřejných stávajících chodníků s krytem z bet. dl. - odhad podkladní vrtvy tl. 180mm "148,0*0,180 = 26,640 [C]</t>
  </si>
  <si>
    <t xml:space="preserve"> "Celkové množství "160.620000 = 160,620 [D]</t>
  </si>
  <si>
    <t>vč. odvozu na recyklační středisko dle dispozic zhotovitele
POZN.: Tloušťka vrstvy (SC) uvedena průměrná, bude čerpáno na základě skutečně provedeného množství dle zaměření</t>
  </si>
  <si>
    <t xml:space="preserve"> "Odstranění části vozovky ulice Wolkerova plocha x tl. vrstvy "406,0*0,260 = 105,560 [B]</t>
  </si>
  <si>
    <t>11351</t>
  </si>
  <si>
    <t>ODSTRANĚNÍ ZÁHONOVÝCH OBRUBNÍKŮ</t>
  </si>
  <si>
    <t xml:space="preserve"> "Odstranění stáv. záhonových / chodníkových obrub vč. lože "30,0 = 30,000 [B]</t>
  </si>
  <si>
    <t xml:space="preserve"> "Odstranění stáv. silničních obrub vč. lože "85,0 = 85,000 [B]</t>
  </si>
  <si>
    <t>ZAS T1 / T2
vč. odvozu a uskladnění dle dispozic zhotovitele
POZN.: Materiál předmětem povinného odkupu dle platné směrnice zadavatele v době odkupu!
Materiál není odpadem!
POZN.: Tloušťka vrstvy (AB) uvedena průměrná, bude čerpáno na základě skutečně provedeného množství dle zaměření</t>
  </si>
  <si>
    <t xml:space="preserve"> "Odstranění části vozovky ulice Wolkerova plocha x tl. vrstvy "406,0*0,057 = 23,142 [B]</t>
  </si>
  <si>
    <t>ZAS - T3 (s obsahem benzoapyrenu do 50mg)
vč. odvozu na recyklační středisko dle dispozic zhotovitele
POZN.: Tloušťka vrstvy (AB) uvedena průměrná, bude čerpáno na základě skutečně provedeného množství dle zaměření</t>
  </si>
  <si>
    <t xml:space="preserve"> "Odstranění části vozovky ulice Wolkerova plocha x tl. vrstvy "406,0*0,032 = 12,992 [B]</t>
  </si>
  <si>
    <t xml:space="preserve"> "Napojení na stav, podél obrub, říms, naváznosti dvou typů materiálů (dlažba/asfalt), okolo vpustí, poklopů, mříží, hrnců atd. - drážka "280,0 = 280,000 [B]</t>
  </si>
  <si>
    <t xml:space="preserve"> "Materiál pro zpětné použití na ohumusování "360,0*0,15*0,25 = 13,500 [A]</t>
  </si>
  <si>
    <t xml:space="preserve"> "Sejmutí ornice (převážně drn, degradovaná ornice v plochách u silnice) v tl. 150mm "360,0*0,15 = 54,000 [B]</t>
  </si>
  <si>
    <t xml:space="preserve"> "Odpočet zpětně použitého materiálu (25% - bude čerpáno dle skutečnosti) "-360,0*0,15*0,25 = -13,500 [C]</t>
  </si>
  <si>
    <t xml:space="preserve"> "Celkové množství "40.500000 = 40,500 [D]</t>
  </si>
  <si>
    <t xml:space="preserve"> "Materiál pro zpětné použití do násypů "115,0*0,1 = 11,500 [A]</t>
  </si>
  <si>
    <t xml:space="preserve"> "Výkopy (dle bilance zemin) "115,0 = 115,000 [B]</t>
  </si>
  <si>
    <t xml:space="preserve"> "Odpočet zpětně použitého materiálu (10% - bude čerpáno dle skutečnosti) "-115,0*0,1 = -11,500 [C]</t>
  </si>
  <si>
    <t xml:space="preserve"> "Celkové množství "103.500000 = 103,500 [D]</t>
  </si>
  <si>
    <t xml:space="preserve"> "100% zpevněných ploch v tl. 500mm - odkop "(586+157+7+78+22)*1,1*0,5 = 467,500 [B]</t>
  </si>
  <si>
    <t xml:space="preserve"> "Materiál pro zpětné použití na ohumusování "360,0*0,15*0,25 = 13,500 [B]</t>
  </si>
  <si>
    <t xml:space="preserve"> "Celkové množství "25.000000 = 25,000 [C]</t>
  </si>
  <si>
    <t xml:space="preserve"> "Hutněný násyp z vyzískané materiálu (dle pol. 12273.a) "11,5 = 11,500 [B]</t>
  </si>
  <si>
    <t xml:space="preserve"> "100% zpevněných ploch v tl. 500mm - násyp "(586+157+7+78+22)*1,1*0,5 = 467,500 [B]</t>
  </si>
  <si>
    <t xml:space="preserve"> "Násypy (dle bilance zemin) "140,0 = 140,000 [B]</t>
  </si>
  <si>
    <t xml:space="preserve"> "Odpočet zpětně použitého materiálu (dle pol. 17110) "-11,5 = -11,500 [C]</t>
  </si>
  <si>
    <t xml:space="preserve"> "Celkové množství "128.500000 = 128,500 [D]</t>
  </si>
  <si>
    <t xml:space="preserve"> "Dosypávky pod nezpevněné krajnice a za obruby "25,0 = 25,000 [B]</t>
  </si>
  <si>
    <t xml:space="preserve"> "Zhutnění pláně na požadované hodnoty, dle výměr ŠD "196,9+771,3 = 968,200 [A]</t>
  </si>
  <si>
    <t xml:space="preserve"> "Urovnání pláně pro ohumusování, dle pol. 18220A "163,0 = 163,000 [A]</t>
  </si>
  <si>
    <t xml:space="preserve"> "Ohumusování tl. 150mm z vyzískané materiálu (dle pol. 12110.a) "13,5 = 13,500 [B]</t>
  </si>
  <si>
    <t xml:space="preserve"> "Ohumusování tl. 150mm celkem "163,0*0,15 = 24,450 [B]</t>
  </si>
  <si>
    <t xml:space="preserve"> "Odpočet zpětně použitého materiálu (dle pol. 18220) "-13,5 = -13,500 [C]</t>
  </si>
  <si>
    <t xml:space="preserve"> "Celkové množství "10.950000 = 10,950 [D]</t>
  </si>
  <si>
    <t xml:space="preserve"> "Zatravnění, dle pol. 18220A "163,0 = 163,000 [A]</t>
  </si>
  <si>
    <t xml:space="preserve"> "Údržba zatravněných ploch do předání správci, dle pol. 18220A "163,0*3 = 489,000 [A]</t>
  </si>
  <si>
    <t xml:space="preserve"> "Odvodnění - Podélný trativod z část. perforované drenážní trubky - opláštění "40,0*1,9 = 76,000 [A]</t>
  </si>
  <si>
    <t xml:space="preserve"> "Odvodnění - Podélný trativod z část. perforované drenážní trubky DN 100 s ložem a obsypem drtí 16/32 "40,0 = 40,000 [A]</t>
  </si>
  <si>
    <t xml:space="preserve"> "20% zpevněných ploch v tl. 500mm - separační geotextilie "(586+157+7+78+22)*1,1*0,2 = 187,000 [B]</t>
  </si>
  <si>
    <t>směs stmelená cementem SC C8/10 tl.140 mm ČSN 73 6124-1 (65 MPa)</t>
  </si>
  <si>
    <t xml:space="preserve"> "Nové konstrukce - konstrukce vozovky Wolkerova ulice "586,0 = 586,000 [A]</t>
  </si>
  <si>
    <t>směs stmelená cementem SC C8/10 tl. 210 mm ČSN 73 6124-1 (65 MPa)
POZN.: Výpočet vč. rozšíření podkladních vrstev průměrně o 10%.</t>
  </si>
  <si>
    <t xml:space="preserve"> "Nové konstrukce - konstrukce autobusových zastávek "78,0*1,1 = 85,800 [A]</t>
  </si>
  <si>
    <t>štěrkodrť ŠDA fr. 0/63 tl. (min.) 150 mm ČSN 73 6126-1 (45 MPa)
POZN.: Výpočet vč. rozšíření podkladních vrstev pod obruby a rezervy na vyrovnání spádu komunikace celkem 10%.</t>
  </si>
  <si>
    <t xml:space="preserve"> "Nové konstrukce - konstrukce chodníku "(157,0+22,0)*1,1 = 196,900 [A]</t>
  </si>
  <si>
    <t>štěrkodrť ŠDA fr. 0/63 tl. (min.) 200 mm ČSN 73 6126-1 (45 MPa)
POZN.: Výpočet vč. rozšíření podkladních vrstev pod obruby a rezervy na vyrovnání spádu komunikace celkem 10%, resp. 15%., bude čerpáno na základě skutečně provedeného množství dle zaměření</t>
  </si>
  <si>
    <t xml:space="preserve"> "Nové konstrukce - "</t>
  </si>
  <si>
    <t xml:space="preserve"> "- konstrukce vozovky Wolkerova ulice "586,0*1,15 = 673,900 [A]</t>
  </si>
  <si>
    <t xml:space="preserve"> "- konstrukce autobusových zastávek "78,0*1,15 = 89,700 [C]</t>
  </si>
  <si>
    <t xml:space="preserve"> "- konstrukce pojížděného chodníku "7,0*1,10 = 7,700 [D]</t>
  </si>
  <si>
    <t xml:space="preserve"> "Celkové množství "771.300000 = 771,300 [E]</t>
  </si>
  <si>
    <t xml:space="preserve">postřik spojovací emulzní PS-E 0,35 kg/m2  ČSN 73 6129</t>
  </si>
  <si>
    <t>asfaltový beton podklad. hrubozrnný ACP 16+ 50/70 tl. 70 mm ČSN 73 6121</t>
  </si>
  <si>
    <t xml:space="preserve">kamenná dlažba drobná DL I tl. 100 mm ČSN 73 6131, ložná vrstva malty MVC 10L tl. 40 mm ČSN 73 6131
POZN.: spárovací malta  bude odolná vůči Chlr</t>
  </si>
  <si>
    <t xml:space="preserve"> "Nové konstrukce - konstrukce autobusových zastávek "78,0 = 78,000 [A]</t>
  </si>
  <si>
    <t>582611</t>
  </si>
  <si>
    <t>KRYTY Z BETON DLAŽDIC SE ZÁMKEM ŠEDÝCH TL 60MM DO LOŽE Z KAM</t>
  </si>
  <si>
    <t>Dlažba zámková / skladebná (bez fazet) přírodní DL tl. 60mm ; lože z drceného kameniva fr. 4/8 L tl. 30mm</t>
  </si>
  <si>
    <t xml:space="preserve"> "Nové konstrukce - konstrukce chodníku "157,0-2*(12,0*0,4) = 147,400 [A]</t>
  </si>
  <si>
    <t>582612</t>
  </si>
  <si>
    <t>KRYTY Z BETON DLAŽDIC SE ZÁMKEM ŠEDÝCH TL 80MM DO LOŽE Z KAM</t>
  </si>
  <si>
    <t>Dlažba zámková / skladebná přírodní DL tl. 80mm ; lože z drceného kameniva fr. 4/8 L tl. 40mm</t>
  </si>
  <si>
    <t xml:space="preserve"> "Nové konstrukce - konstrukce pojížděného chodníku "7,0 = 7,000 [A]</t>
  </si>
  <si>
    <t>582614</t>
  </si>
  <si>
    <t>KRYTY Z BETON DLAŽDIC SE ZÁMKEM BAREV TL 60MM DO LOŽE Z KAM</t>
  </si>
  <si>
    <t>Dlažba zámková / skladebná (bez fazet) berevná DL tl. 60mm ; lože z drceného kameniva fr. 4/8 L tl. 30mm</t>
  </si>
  <si>
    <t xml:space="preserve"> "Nové konstrukce - konstrukce chodníku (kontratní pás při nástupní hraně zast.) "2*(12,0*0,4) = 9,600 [A]</t>
  </si>
  <si>
    <t>58261A</t>
  </si>
  <si>
    <t>KRYTY Z BETON DLAŽDIC SE ZÁMKEM BAREV RELIÉF TL 60MM DO LOŽE Z KAM</t>
  </si>
  <si>
    <t>Dlažba zámková / skladebná barevná reliéfní (varovný a signální pás pro nevidomé) DL tl. 60mm ; lože z drceného kameniva fr. 4/8 L tl. 30mm</t>
  </si>
  <si>
    <t xml:space="preserve"> "Nové konstrukce - konstrukce chodníku "22,0 = 22,000 [A]</t>
  </si>
  <si>
    <t xml:space="preserve"> "Nové konstrukce - chráničky PE 110/94 "60,0 = 60,000 [A]</t>
  </si>
  <si>
    <t xml:space="preserve"> "Nové konstrukce - rezervní chráničky PVC 110 mm "16,0 = 16,000 [A]</t>
  </si>
  <si>
    <t xml:space="preserve"> "Odvodnění - uliční vpust prefabrikovaná (UV 01) "1 = 1,000 [A]</t>
  </si>
  <si>
    <t>897541</t>
  </si>
  <si>
    <t>VPUSŤ ODVOD ŽLABŮ Z POLYMERBETONU SV. ŠÍŘKY DO 100MM</t>
  </si>
  <si>
    <t>vč. napojení na přípojku (SO ř. 300)
(např. ACO Drain RD 100V, F900)</t>
  </si>
  <si>
    <t xml:space="preserve"> "Odovodnění - vpusť odvodňovacího žlabu F900 dl. 0,5m "1 = 1,000 [A]</t>
  </si>
  <si>
    <t>Položka zahrnuje:
- dodávku a osazení předepsaného dílce včetně mříže
- předepsané podkladní konstrukce</t>
  </si>
  <si>
    <t>osazení nového poklopu s rámem – čerpáno v rozsahu dle pokynu objednatele!</t>
  </si>
  <si>
    <t xml:space="preserve"> "Odvodnění - příp. výměna stávajících kanalizačních poklopů "1 = 1,000 [A]</t>
  </si>
  <si>
    <t>osazení nového krycího hrnce šoupěte/hydrantu – čerpáno v rozsahu dle pokynu objednatele!</t>
  </si>
  <si>
    <t xml:space="preserve"> "Odvodnění - příp. výměna povrchových znaků na vodovodu "2 = 2,000 [A]</t>
  </si>
  <si>
    <t xml:space="preserve"> "Odvodnění - rektifikace stávajících kanalizačních poklopů "2 = 2,000 [A]</t>
  </si>
  <si>
    <t>911CB1</t>
  </si>
  <si>
    <t>SVODIDLO BETON, ÚROVEŇ ZADRŽ H1 VÝŠ 0,8M - DODÁVKA A MONTÁŽ</t>
  </si>
  <si>
    <t xml:space="preserve"> "Dopravní zařízení - betonová svodidla - vodící stěny výšky 0,5m (do 0,8m) ; 15m - průběžné dílce, 2 x 2m - koncové dílce "19,0 = 19,000 [A]</t>
  </si>
  <si>
    <t>Položka zahrnuje:
- kompletní dodávku všech dílů betonového svodidla včetně spojovacích prvků
- osazení svodidla
- přechod na jiný typ svodidla nebo přes mostní závěr
Položka nezahrnuje:
- odrazky nebo retroreflexní fólie
- podkladní vrstvu
Způsob měření:
- vykazuje se délka svodidla v předepsané výšce, délka náběhů se nezapočítává</t>
  </si>
  <si>
    <t xml:space="preserve"> "Odstranění stáv. SDZ "3 = 3,000 [B]</t>
  </si>
  <si>
    <t xml:space="preserve"> "Odstranění stáv. sloupků SDZ "2 = 2,000 [B]</t>
  </si>
  <si>
    <t xml:space="preserve"> "Odstranění BUS označníku vč. ukotvení "1 = 1,000 [C]</t>
  </si>
  <si>
    <t xml:space="preserve"> "Celkové množství "3.000000 = 3,000 [D]</t>
  </si>
  <si>
    <t>917211</t>
  </si>
  <si>
    <t>ZÁHONOVÉ OBRUBY Z BETONOVÝCH OBRUBNÍKŮ ŠÍŘ 50MM</t>
  </si>
  <si>
    <t xml:space="preserve"> "Nové konstrukce - betonový obrubník 50 x 200 mm "77,0 = 77,000 [A]</t>
  </si>
  <si>
    <t>917212</t>
  </si>
  <si>
    <t>ZÁHONOVÉ OBRUBY Z BETONOVÝCH OBRUBNÍKŮ ŠÍŘ 80MM</t>
  </si>
  <si>
    <t xml:space="preserve"> "Nové konstrukce - betonový obrubník 80 x 250 mm "50,0 = 50,000 [A]</t>
  </si>
  <si>
    <t xml:space="preserve"> "Nové konstrukce - betonový obrubník - "</t>
  </si>
  <si>
    <t xml:space="preserve"> "- průběžný 150 x 250 mm "81,0 = 81,000 [B]</t>
  </si>
  <si>
    <t xml:space="preserve"> "- nájezdový 150 x 150 mm "18,0 = 18,000 [C]</t>
  </si>
  <si>
    <t xml:space="preserve"> "- přechodový 150 x 150-250 mm (ks) "4 = 4,000 [D]</t>
  </si>
  <si>
    <t xml:space="preserve"> "Celkové množství "103.000000 = 103,000 [E]</t>
  </si>
  <si>
    <t>91725</t>
  </si>
  <si>
    <t>NÁSTUPIŠTNÍ OBRUBNÍKY BETONOVÉ</t>
  </si>
  <si>
    <t xml:space="preserve"> "Nové konstrukce - betonový Kaselsský obrubník BZO 290 - "</t>
  </si>
  <si>
    <t xml:space="preserve"> "- průběžný 1000 x 400 x 290 mm "81,0 = 81,000 [B]</t>
  </si>
  <si>
    <t xml:space="preserve"> "- přechodový pravý + levý BZO 290/250 P+L (1000 x 400 x 290 mm) "2+2 = 4,000 [D]</t>
  </si>
  <si>
    <t xml:space="preserve"> "Celkové množství "85.000000 = 85,000 [C]</t>
  </si>
  <si>
    <t xml:space="preserve"> "Nové konstrukce - nájezdový betonový obrubník 300 x 300 mm "4,0 = 4,000 [A]</t>
  </si>
  <si>
    <t xml:space="preserve"> "Napojení na stav - zaříznutí "53,0 = 53,000 [B]</t>
  </si>
  <si>
    <t xml:space="preserve"> "Napojení na stav - zálivka "53,0 = 53,000 [B]</t>
  </si>
  <si>
    <t>93541</t>
  </si>
  <si>
    <t>ŽLABY Z DÍLCŮ Z POLYMERBETONU SVĚTLÉ ŠÍŘKY DO 100MM VČETNĚ MŘÍŽÍ</t>
  </si>
  <si>
    <t>např. ACO Drain RD 100V, F900</t>
  </si>
  <si>
    <t xml:space="preserve"> "Odovodnění - odvodňovací žlab z polymerbetonu F900 (s odpočtem vpusti) "12,0-0,5 = 11,500 [A]</t>
  </si>
  <si>
    <t>Položka zahrnuje:
-dodávku a uložení dílců žlabu z předepsaného materiálu předepsaných rozměrů včetně mříže
- spárování, úpravy vtoku a výtoku
- zahrnuje nutné zemní práce, předepsané lože, obetonování
- měří se v metrech běžných délky osy žlabu, odečítají se čistící kusy a vpustě
Položka nezahrnuje:
- x</t>
  </si>
  <si>
    <t xml:space="preserve"> "Odvodnění - vybourání stávajících kanalizačních poklopů "1 = 1,000 [B]</t>
  </si>
  <si>
    <t xml:space="preserve"> "dle pol. 12110.b: "10,125*1,8 = 18,225 [A]</t>
  </si>
  <si>
    <t xml:space="preserve"> "dle pol. 12273.b: "85,5*1,8 = 153,900 [B]</t>
  </si>
  <si>
    <t xml:space="preserve"> "dle pol. 12373: "44,0*1,8 = 79,200 [C]</t>
  </si>
  <si>
    <t xml:space="preserve"> "dle pol. 13173: "40,0*1,8 = 72,000 [D]</t>
  </si>
  <si>
    <t xml:space="preserve"> "Celkové množství "323.325000 = 323,325 [E]</t>
  </si>
  <si>
    <t xml:space="preserve"> "Napojení na stav, podél obrub, říms, naváznosti dvou typů materiálů (dlažba/asfalt), okolo vpustí, poklopů, mříží, hrnců atd. - drážka "43,0 = 43,000 [B]</t>
  </si>
  <si>
    <t xml:space="preserve"> "Materiál pro zpětné použití na ohumusování "90,0*0,15*0,25 = 3,375 [A]</t>
  </si>
  <si>
    <t xml:space="preserve"> "Sejmutí ornice (převážně drn, degradovaná ornice v plochách u silnice) v tl. 150mm "90,0*0,15 = 13,500 [B]</t>
  </si>
  <si>
    <t xml:space="preserve"> "Odpočet zpětně použitého materiálu (25% - bude čerpáno dle skutečnosti) "-90,0*0,15*0,25 = -3,375 [C]</t>
  </si>
  <si>
    <t xml:space="preserve"> "Celkové množství "10.125000 = 10,125 [D]</t>
  </si>
  <si>
    <t xml:space="preserve"> "Materiál pro zpětné použití do násypů "95,0*0,1 = 9,500 [A]</t>
  </si>
  <si>
    <t xml:space="preserve"> "Výkopy (dle bilance zemin) "95,0 = 95,000 [B]</t>
  </si>
  <si>
    <t xml:space="preserve"> "Odpočet zpětně použitého materiálu (10% - bude čerpáno dle skutečnosti) "-95,0*0,1 = -9,500 [C]</t>
  </si>
  <si>
    <t xml:space="preserve"> "Celkové množství "85.500000 = 85,500 [D]</t>
  </si>
  <si>
    <t xml:space="preserve"> "100% zpevněných ploch v tl. 500mm - odkop "(31+34+15)*1,1*0,5 = 44,000 [B]</t>
  </si>
  <si>
    <t xml:space="preserve"> "Materiál pro zpětné použití na ohumusování "90,0*0,15*0,25 = 3,375 [B]</t>
  </si>
  <si>
    <t xml:space="preserve"> "Celkové množství "12.875000 = 12,875 [C]</t>
  </si>
  <si>
    <t>13173</t>
  </si>
  <si>
    <t>HLOUBENÍ JAM ZAPAŽ I NEPAŽ TŘ. I</t>
  </si>
  <si>
    <t xml:space="preserve"> "Výkopy jam a rýh pro proustky "40,0 = 40,000 [B]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</si>
  <si>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</si>
  <si>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 xml:space="preserve"> "Hutněný násyp z vyzískaného materiálu (dle pol. 12273.a) "9,5 = 9,500 [B]</t>
  </si>
  <si>
    <t xml:space="preserve"> "100% zpevněných ploch v tl. 500mm - násyp "(31+34+15)*1,1*0,5 = 44,000 [B]</t>
  </si>
  <si>
    <t xml:space="preserve"> "Násypy (dle bilance zemin) "50,0 = 50,000 [B]</t>
  </si>
  <si>
    <t xml:space="preserve"> "Odpočet zpětně použitého materiálu (dle pol. 17110) "-9,5 = -9,500 [C]</t>
  </si>
  <si>
    <t xml:space="preserve"> "Dosypávky pod nezpevněné krajnice a za obruby "5,0 = 5,000 [B]</t>
  </si>
  <si>
    <t xml:space="preserve"> "Zhutnění pláně na požadované hodnoty, dle výměry ŠD "74,75 = 74,750 [A]</t>
  </si>
  <si>
    <t xml:space="preserve"> "Urovnání pláně pro ohumusování, dle pol. 18220A "43,0 = 43,000 [A]</t>
  </si>
  <si>
    <t>Celkový objem ohumusování viz. pol. 18220A.</t>
  </si>
  <si>
    <t xml:space="preserve"> "Ohumusování tl. 150mm z vyzískané materiálu (dle pol. 12110.a) "3,375 = 3,375 [B]</t>
  </si>
  <si>
    <t xml:space="preserve"> "Ohumusování tl. 150mm celkem "43,0*0,15 = 6,450 [B]</t>
  </si>
  <si>
    <t xml:space="preserve"> "Odpočet zpětně použitého materiálu (dle pol. 18220) "-3,375 = -3,375 [C]</t>
  </si>
  <si>
    <t xml:space="preserve"> "Celkové množství "3.075000 = 3,075 [D]</t>
  </si>
  <si>
    <t xml:space="preserve"> "Zatravnění, dle pol. 18220A "43,0 = 43,000 [A]</t>
  </si>
  <si>
    <t xml:space="preserve"> "Údržba zatravněných ploch do předání správci, dle pol. 18220A "43,0*3 = 129,000 [A]</t>
  </si>
  <si>
    <t xml:space="preserve"> "20% zpevněných ploch v tl. 500mm - separační geotextilie "(31+34+15)*1,1*0,2 = 17,600 [B]</t>
  </si>
  <si>
    <t xml:space="preserve"> "Odvodnění - plastový propustek č.3 "15,6*0,23 = 3,588 [A]</t>
  </si>
  <si>
    <t xml:space="preserve"> "Odvodnění - plastový propustek č.3 "15,6*0,28 = 4,368 [A]</t>
  </si>
  <si>
    <t xml:space="preserve"> "Odvodnění - beton.prahy ukončující opevnění výtoku propustku "2*(1,7*0,3*1,1) = 1,122 [A]</t>
  </si>
  <si>
    <t xml:space="preserve"> "Odvodnění - beton.prahy 400/600mm dl.2m plastových propustku č. 3 "3*0,4*0,6*2,0 = 1,440 [A]</t>
  </si>
  <si>
    <t>směs stmelená cementem SC C8/10 tl.140 mm ČSN 73 6124-1 (65 MPa)
POZN.: Výpočet vč. rozšíření podkladních vrstev průměrně o 7%.</t>
  </si>
  <si>
    <t xml:space="preserve"> "Nové konstrukce - konstrukce sjezdu do areálu (část s asf. krytem) "31,0*1,07 = 33,170 [A]</t>
  </si>
  <si>
    <t>směs stmelená cementem SC C8/10 tl. 210 mm ČSN 73 6124-1 (65 MPa)
POZN.: Výpočet vč. rozšíření podkladních vrstev průměrně o 7%.</t>
  </si>
  <si>
    <t xml:space="preserve"> "Nové konstrukce - konstrukce sjezdu do areálu (část s dláž. krytem) "34,0*1,07 = 36,380 [A]</t>
  </si>
  <si>
    <t>štěrkodrť ŠDA fr. 0/63 tl. (min.) 200 mm ČSN 73 6126-1 (45 MPa)
POZN.: Výpočet vč. rozšíření podkladních vrstev pod obruby a rezervy na vyrovnání spádu komunikace celkem 15%.</t>
  </si>
  <si>
    <t xml:space="preserve"> "Nové konstrukce - sjezd do areálu "(31,0+34,0)*1,15 = 74,750 [A]</t>
  </si>
  <si>
    <t xml:space="preserve"> "Nové konstrukce - nezpevněná krajnice "15,0 = 15,000 [A]</t>
  </si>
  <si>
    <t xml:space="preserve">postřik spojovací emulzní PS-E 0,35 kg/m2  ČSN 73 6129
POZN.: Výpočet vč. rozšíření podkladních vrstev průměrně o 4%.</t>
  </si>
  <si>
    <t xml:space="preserve"> "Nové konstrukce - konstrukce sjezdu do areálu (část s asf. krytem) "31,0*1,04 = 32,240 [A]</t>
  </si>
  <si>
    <t xml:space="preserve"> "Nové konstrukce - konstrukce sjezdu do areálu (část s asf. krytem) "31,0 = 31,000 [A]</t>
  </si>
  <si>
    <t>asfaltový beton poklad. hrubozrnný ACP 16+ 50/70 tl. 70 mm ČSN 73 6121
POZN.: Výpočet vč. rozšíření podkladních vrstev průměrně o 4%.</t>
  </si>
  <si>
    <t xml:space="preserve"> "Nové konstrukce - konstrukce sjezdu do areálu (část s dláž. krytem) "34,0 = 34,000 [A]</t>
  </si>
  <si>
    <t xml:space="preserve"> "Odvodnění - plastový propustek č.3 "15,6*0,26 = 4,056 [A]</t>
  </si>
  <si>
    <t xml:space="preserve"> "Dopravní zařízení - směrové sloupky červené, (Z11g) "2 = 2,000 [A]</t>
  </si>
  <si>
    <t xml:space="preserve"> "Nové konstrukce - obruby 200/250mm (OP3) "10,0 = 10,000 [A]</t>
  </si>
  <si>
    <t xml:space="preserve"> "Odvodnění - plastový propustek č.3 KORUG. PP-B TROUBY  DN 600mm SN16 "15,6 = 15,600 [A]</t>
  </si>
  <si>
    <t xml:space="preserve"> "Napojení na stav - zaříznutí "7,5 = 7,500 [B]</t>
  </si>
  <si>
    <t xml:space="preserve"> "Napojení na stav, podél obrub, říms, naváznosti dvou typů materiálů (dlažba/asfalt), okolo vpustí, poklopů, mříží, hrnců atd. - zálivka "43,0 = 43,000 [B]</t>
  </si>
  <si>
    <t>dlažba z lom. kamene tl. 200 mm (spáry vyplněné cem. maltou odolnou proti Chlr), podkl. beton C20/25n XF3</t>
  </si>
  <si>
    <t xml:space="preserve"> "Odvodnění - opevnění vtoku, výtoku (čela) propustku č.3 "6+6 = 12,000 [A]</t>
  </si>
  <si>
    <t xml:space="preserve"> "dle pol. 12273.b: "30,0*1,8 = 54,000 [A]</t>
  </si>
  <si>
    <t xml:space="preserve"> "dle pol. 12373: "434,0*1,8 = 781,200 [B]</t>
  </si>
  <si>
    <t xml:space="preserve"> "Celkové množství "835.200000 = 835,200 [C]</t>
  </si>
  <si>
    <t>02710</t>
  </si>
  <si>
    <t>POMOC PRÁCE ZŘÍZ NEBO ZAJIŠŤ OBJÍŽĎKY A PŘÍSTUP CESTY</t>
  </si>
  <si>
    <t>KPL</t>
  </si>
  <si>
    <t xml:space="preserve"> "Projednání návrhu DIO s příslušným oddělením PČR a silničním správním úřadem, zajištění stanovení užití místní nebo přechodné úpravy silničního provozu, veškerá IČ spojená s realzací DIO "1 = 1,000 [A]</t>
  </si>
  <si>
    <t>Položka zahrnuje:
- veškeré náklady spojené se zřízením nebo zajištěním objížďky a přístupové cesty
Položka nezahrnuje:
- x</t>
  </si>
  <si>
    <t>02720</t>
  </si>
  <si>
    <t>POMOC PRÁCE ZŘÍZ NEBO ZAJIŠŤ REGULACI A OCHRANU DOPRAVY</t>
  </si>
  <si>
    <t>předpoklad realizace 9 měsíců, (0. - 5. etapa) skutečnost dle harmonogramu / nabídky zhotovitele - bude upraveno na základě projednání DIO projektanty_x000d_předpokládaná počet DZ pro vyznačení částečné uzavírky OK a příp. objízdných tras: 60ks_x000d_položka zahrnuje_x000d_- osazení DZ vč. příslušenství dle TP66, polepy DZ, pravidelná údržba DZ vč. dílčích posunů v rámci etap, výměnu poškozených DZ / příslušenství a následná demontáž a odklizení DZ vč. příslušenství po ukončení platnosti_x000d_- příp. řízení provozu proškolenými pracovníky_x000d_- dočasné zakrytí nebo úpravu stávajícího DZ v rozporu s DIO</t>
  </si>
  <si>
    <t xml:space="preserve"> "Realizace DIO "1 = 1,000 [A]</t>
  </si>
  <si>
    <t>Položka zahrnuje:
- veškeré náklady spojené s objednatelem požadovanými zařízeními
Položka nezahrnuje:
- x</t>
  </si>
  <si>
    <t>02940</t>
  </si>
  <si>
    <t>OSTATNÍ POŽADAVKY - VYPRACOVÁNÍ DOKUMENTACE</t>
  </si>
  <si>
    <t xml:space="preserve"> "Vypracování podrobného návrhu DIO v souladu s navrženým harmonogramem zhotovitele "1 = 1,000 [A]</t>
  </si>
  <si>
    <t>Položka zahrnuje:
- veškeré náklady spojené s objednatelem požadovanými pracemi
Položka nezahrnuje:
- x</t>
  </si>
  <si>
    <t>ZAS - T3 (s obsahem benzoapyrenu do 50mg)
vč. odvozu na recyklační středisko dle dispozic zhotovitele
POZN.: Tloušťky vrstev (PM) uváděny průměrné, čerpání dle skutečnosti!</t>
  </si>
  <si>
    <t xml:space="preserve"> "Přípravné, bourací a zemní práce nad rámec SO 101 "</t>
  </si>
  <si>
    <t xml:space="preserve"> "Odstranění vozovky plocha x tl. vrstvy (Provizorní komunikace) - napojení v šířce 0.5m na stav "40,0*0,070 = 2,800 [B]</t>
  </si>
  <si>
    <t>ZAS T1 / T2
vč. odvozu a uskladnění dle dispozic zhotovitele
POZN.: Materiál předmětem povinného odkupu dle platné směrnice zadavatele v době odkupu!
Materiál není odpadem!
POZN.: Tloušťky vrstev (AB / OK) uváděny průměrné, čerpání dle skutečnosti!</t>
  </si>
  <si>
    <t xml:space="preserve"> "Odstranění vozovky plocha x tl. vrstvy (Provizorní komunikace) - napojení v šířce 0.5m na stav "40,0*(0,025+0,041+0,040+0,047+0,025) = 7,120 [B]</t>
  </si>
  <si>
    <t>ZAS - T3 (s obsahem benzoapyrenu do 50mg)
vč. odvozu na recyklační středisko dle dispozic zhotovitele
POZN.: Tloušťky vrstev (AKM) uváděny průměrné, čerpání dle skutečnosti!</t>
  </si>
  <si>
    <t xml:space="preserve"> "Odstranění vozovky plocha x tl. vrstvy (Provizorní komunikace) - napojení v šířce 0.5m na stav "40,0*0,039 = 1,560 [B]</t>
  </si>
  <si>
    <t>vč. odvozu na meziskládku dle dispozic zhotovitele</t>
  </si>
  <si>
    <t xml:space="preserve"> "sejmutí humózní hlíny v tl. cca 0,15 m (dle místních podmínek) (Provizorní komunikace) "370,0*0,15 = 55,500 [B]</t>
  </si>
  <si>
    <t xml:space="preserve"> "Materiál pro zpětné použití do násypů nad rámec SO 101 "110,0 = 110,000 [A]</t>
  </si>
  <si>
    <t xml:space="preserve"> "Výkopy  pro provizorní rozšíření komunikace "140,0 = 140,000 [B]</t>
  </si>
  <si>
    <t xml:space="preserve"> "Odpočet zpětně použitého materiálu pro provizorní rozšíření komunikace "-110,0 = -110,000 [C]</t>
  </si>
  <si>
    <t xml:space="preserve"> "Celkové množství "30.000000 = 30,000 [D]</t>
  </si>
  <si>
    <t xml:space="preserve"> "Sanace AZ nad rámec SO 101 "</t>
  </si>
  <si>
    <t xml:space="preserve"> "100% zpevněných ploch v tl. 500mm 770 x 1.1 + úsek pod zpevněným svahem 0.3 x 2 x 35 (Provizorní komunikace) - odkop "868,0*0,5 = 434,000 [B]</t>
  </si>
  <si>
    <t xml:space="preserve"> "Materiál pro zpětné použití do násypů "110,0 = 110,000 [A]</t>
  </si>
  <si>
    <t xml:space="preserve"> "Materiál pro zpětné použití na ohumusování "370,0*0,15 = 55,500 [B]</t>
  </si>
  <si>
    <t xml:space="preserve"> "Celkové množství "165.500000 = 165,500 [C]</t>
  </si>
  <si>
    <t xml:space="preserve"> "Provizorní komunikace "</t>
  </si>
  <si>
    <t xml:space="preserve"> "Hutněný násyp z vyzískané materiálu (dle pol. 12273.a) "110,0 = 110,000 [B]</t>
  </si>
  <si>
    <t xml:space="preserve"> "Zhutnění pláně na požadované hodnoty, dle výměr ŠD "885,5 = 885,500 [A]</t>
  </si>
  <si>
    <t xml:space="preserve"> "Urovnání pláně pro ohumusování, dle pol. 18220 "370,0 = 370,000 [A]</t>
  </si>
  <si>
    <t xml:space="preserve"> "Ohumusování tl. 150mm z vyzískané materiálu "370,0*0,15 = 55,500 [B]</t>
  </si>
  <si>
    <t>18241</t>
  </si>
  <si>
    <t>ZALOŽENÍ TRÁVNÍKU RUČNÍM VÝSEVEM</t>
  </si>
  <si>
    <t xml:space="preserve"> "Zatravnění, dle pol. 18220 "370,0 = 370,000 [A]</t>
  </si>
  <si>
    <t>Položka zahrnuje:
- dodání předepsané travní směsi, její výsev na ornici, zalévání, první pokosení, to vše bez ohledu na sklon terénu
Položka nezahrnuje:
- x</t>
  </si>
  <si>
    <t xml:space="preserve"> "Údržba zatravněných ploch do předání správci, dle pol. 18220 "370,0*3 = 1110,000 [A]</t>
  </si>
  <si>
    <t>289973</t>
  </si>
  <si>
    <t>OPLÁŠTĚNÍ (ZPEVNĚNÍ) Z GEOSÍTÍ A GEOROHOŽÍ</t>
  </si>
  <si>
    <t xml:space="preserve"> "Provizorní komunikace - protierozní georohož, min. 400g/mg2, kotvena do svahu roxorem tvaru `J` D6 mm "70,0 = 70,000 [A]</t>
  </si>
  <si>
    <t>Položka zahrnuje:
- dodávku předepsané geosítě nebi georohože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</si>
  <si>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 xml:space="preserve"> "Provizorní komunikace - hutněný štěrkový polštář "15,0 = 15,000 [A]</t>
  </si>
  <si>
    <t>štěrkodrť 0/63 ŠDA tl. 200 mm ČSN EN 13285 ČSN 73 6126-1
POZN.: Výpočet vč. rozšíření podkladních vrstev 10%.</t>
  </si>
  <si>
    <t xml:space="preserve"> "Provizorní komunikace "770,0*1,1 = 847,000 [A]</t>
  </si>
  <si>
    <t>štěrkodrť ŠDA tl. (min.) 200 mm ČSN 73 6126-1
POZN.: Výpočet vč. rozšíření podkladních vrstev a na příp. nerovnost podkladu celkem 15%.</t>
  </si>
  <si>
    <t xml:space="preserve"> "Provizorní komunikace "770,0*1,15 = 885,500 [A]</t>
  </si>
  <si>
    <t xml:space="preserve"> "Provizorní komunikace - nezpevněná krajnice (v celé trase) "150,0 = 150,000 [A]</t>
  </si>
  <si>
    <t xml:space="preserve">postřik spojovací emulzní PS-E 0,35 kg/m2  ČSN 73 6129
POZN.: Výpočet vč. rozšíření podkladních vrstev průměrně o 2%</t>
  </si>
  <si>
    <t xml:space="preserve"> "Provizorní komunikace "770,0*1,02 = 785,400 [A]</t>
  </si>
  <si>
    <t>57476</t>
  </si>
  <si>
    <t>VOZOVKOVÉ VÝZTUŽNÉ VRSTVY Z GEOMŘÍŽOVINY S TKANINOU</t>
  </si>
  <si>
    <t xml:space="preserve"> "Provizorní komunikace - jednoosá ohebná výztužná geomříž, PET/PVC s UV ochranou, velikost oka 25x25 mm "380,0 = 380,000 [A]</t>
  </si>
  <si>
    <t>Položka zahrnuje:
- dodání geomříže v požadované kvalitě a v množství včetně přesahů (přesahy započteny v jednotkové ceně)
- očištění podkladu
- pokládka geomříže dle předepsaného technologického předpisu
Položka nezahrnuje:
- x</t>
  </si>
  <si>
    <t>574A34</t>
  </si>
  <si>
    <t>ASFALTOVÝ BETON PRO OBRUSNÉ VRSTVY ACO 11+ TL. 40MM</t>
  </si>
  <si>
    <t>asfaltový beton obr. středozrnný ACO 11+ 50/70 tl. 40 mm ČSN 73 6121</t>
  </si>
  <si>
    <t xml:space="preserve"> "Provizorní komunikace "770,0 = 770,000 [A]</t>
  </si>
  <si>
    <t>58920</t>
  </si>
  <si>
    <t>VÝPLŇ SPAR MODIFIKOVANÝM ASFALTEM</t>
  </si>
  <si>
    <t xml:space="preserve"> "Provizorní komunikace - zálivka spáry v celé trase "195,0 = 195,000 [A]</t>
  </si>
  <si>
    <t>Položka zahrnuje: 
- dodávku předepsaného materiálu
- vyčištění a výplň spar tímto materiálem
Položka nezahrnuje:
- x</t>
  </si>
  <si>
    <t>9113A1.R</t>
  </si>
  <si>
    <t>SVODIDLO OCEL SILNIČ JEDNOSTR - PŘESUN STÁVAJÍCÍHO SVODIDLA</t>
  </si>
  <si>
    <t xml:space="preserve"> "Provizorní komunikace - osazení (přesun) stávajícíh svodidel podél provizorní kom. "38,0 = 38,000 [A]</t>
  </si>
  <si>
    <t xml:space="preserve"> "Provizorní komunikace - proříznutí spáry v celé trase "195,0 = 195,000 [A]</t>
  </si>
  <si>
    <t>914131</t>
  </si>
  <si>
    <t>DOPRAVNÍ ZNAČKY ZÁKLADNÍ VELIKOSTI OCELOVÉ TŘ RA2 - DODÁVKA A MONTÁŽ</t>
  </si>
  <si>
    <t>svislé dopravní značky ocelové pozinkované se zpevněným rámečkem po obvodě, v reflexní úpravě, velikosti základní</t>
  </si>
  <si>
    <t xml:space="preserve"> "Nové SDZ - "</t>
  </si>
  <si>
    <t xml:space="preserve"> "- Z3 (vel. 500/500mm) "5 = 5,000 [B]</t>
  </si>
  <si>
    <t xml:space="preserve"> "- P4 "4 = 4,000 [C]</t>
  </si>
  <si>
    <t xml:space="preserve"> "- C1 "4 = 4,000 [D]</t>
  </si>
  <si>
    <t xml:space="preserve"> "- C4a "4 = 4,000 [E]</t>
  </si>
  <si>
    <t xml:space="preserve"> "- A4 "2 = 2,000 [F]</t>
  </si>
  <si>
    <t xml:space="preserve"> "- B20a "2 = 2,000 [G]</t>
  </si>
  <si>
    <t xml:space="preserve"> "- IS5 "2 = 2,000 [H]</t>
  </si>
  <si>
    <t xml:space="preserve"> "- IS1c "1 = 1,000 [I]</t>
  </si>
  <si>
    <t xml:space="preserve"> "- IS3c "3 = 3,000 [J]</t>
  </si>
  <si>
    <t xml:space="preserve"> "- IS16b "1 = 1,000 [K]</t>
  </si>
  <si>
    <t xml:space="preserve"> "Celkové množství "28.000000 = 28,000 [L]</t>
  </si>
  <si>
    <t>Položka zahrnuje:
- dodávku a montáž značek v požadovaném provedení
Položka nezahrnuje:
- x</t>
  </si>
  <si>
    <t>914521</t>
  </si>
  <si>
    <t>DOPRAV ZNAČ VELKOPLOŠ OCEL LAMELY TŘ RA2 - DOD A MONT</t>
  </si>
  <si>
    <t>rozměr DZ cca 3,0/4,0m, bude upřesněno ve výrobní dokumentaci, položka bude čerpána dle skutečnosti!</t>
  </si>
  <si>
    <t xml:space="preserve"> "Nové SDZ - velkoplošné IS9b "4*(3,0*4,0) = 48,000 [A]</t>
  </si>
  <si>
    <t>914921</t>
  </si>
  <si>
    <t>SLOUPKY A STOJKY DOPRAVNÍCH ZNAČEK Z OCEL TRUBEK DO PATKY - DODÁVKA A MONTÁŽ</t>
  </si>
  <si>
    <t>sloupky průměru 70mm pozinkované</t>
  </si>
  <si>
    <t xml:space="preserve"> "Nové SDZ - sloupky "21 = 21,000 [A]</t>
  </si>
  <si>
    <t>Položka zahrnuje:
- sloupky
- upevňovací zařízení
- osazení (betonová patka, zemní práce)
Položka nezahrnuje:
- x</t>
  </si>
  <si>
    <t>914981</t>
  </si>
  <si>
    <t>SLOUPKY A STOJKY DZ Z PŘÍHRAD KONSTR DOD A MONTÁŽ</t>
  </si>
  <si>
    <t>sloupky příhradové pozinkované</t>
  </si>
  <si>
    <t xml:space="preserve"> "Nové SDZ - velkoplošné IS9b - sloupky "4*2 = 8,000 [A]</t>
  </si>
  <si>
    <t>915111</t>
  </si>
  <si>
    <t>VODOROVNÉ DOPRAVNÍ ZNAČENÍ BARVOU HLADKÉ - DODÁVKA A POKLÁDKA</t>
  </si>
  <si>
    <t>1. fáze VDZ, vč. předznačení (vč. příp. vyznačení operativního místa pro realizaci VDZ za provozu, dle TP66)</t>
  </si>
  <si>
    <t xml:space="preserve"> "Nové VDZ - bílé - "</t>
  </si>
  <si>
    <t xml:space="preserve"> "- V1a (0,125) "85*0,125 = 10,625 [B]</t>
  </si>
  <si>
    <t xml:space="preserve"> "- V2b (1,5/1,5/0,25) "(100+17+10+35+23)*0,25*1/2 = 23,125 [C]</t>
  </si>
  <si>
    <t xml:space="preserve"> "- V2b (3/1,5/0,125) "30*0,125*2/3 = 2,500 [D]</t>
  </si>
  <si>
    <t xml:space="preserve"> "- V4 (0,25) "(145+64+109+109+177+20)*0,25 = 156,000 [E]</t>
  </si>
  <si>
    <t xml:space="preserve"> "- V13 (lem 0,125) "(80+50+62+10)*0,125 = 25,250 [F]</t>
  </si>
  <si>
    <t xml:space="preserve"> "- V13 (šrafa) "(53+16+33+6)/2 = 54,000 [G]</t>
  </si>
  <si>
    <t xml:space="preserve"> "Celkové množství "271.500000 = 271,500 [H]</t>
  </si>
  <si>
    <t>Položka zahrnuje:
- dodání a pokládku nátěrového materiálu
- předznačení a reflexní úpravu
Položka nezahrnuje:
- x
Způsob měření:
- měří se pouze natíraná plocha</t>
  </si>
  <si>
    <t>915211</t>
  </si>
  <si>
    <t>VODOROVNÉ DOPRAVNÍ ZNAČENÍ PLASTEM HLADKÉ - DODÁVKA A POKLÁDKA</t>
  </si>
  <si>
    <t>2. fáze VDZ (vč. vyznačení operativního místa pro realizaci VDZ za provozu, dle TP66)</t>
  </si>
  <si>
    <t xml:space="preserve"> "- v13 (šrafa) "(53+16+33+6)/2 = 54,000 [B]</t>
  </si>
  <si>
    <t>915221</t>
  </si>
  <si>
    <t>VODOR DOPRAV ZNAČ PLASTEM STRUKTURÁLNÍ NEHLUČNÉ - DOD A POKLÁDKA</t>
  </si>
  <si>
    <t>93808</t>
  </si>
  <si>
    <t>OČIŠTĚNÍ VOZOVEK ZAMETENÍM</t>
  </si>
  <si>
    <t>Zametení vozovky před provedením 2. fáze VDZ (plošně), vč. likvidace odpadu</t>
  </si>
  <si>
    <t xml:space="preserve"> "- P4 "1 = 1,000 [C]</t>
  </si>
  <si>
    <t xml:space="preserve"> "- C1 "1 = 1,000 [D]</t>
  </si>
  <si>
    <t xml:space="preserve"> "- C4a "1 = 1,000 [E]</t>
  </si>
  <si>
    <t xml:space="preserve"> "- E13 "1 = 1,000 [F]</t>
  </si>
  <si>
    <t xml:space="preserve"> "- B20a "1 = 1,000 [G]</t>
  </si>
  <si>
    <t xml:space="preserve"> "- B24b "1 = 1,000 [H]</t>
  </si>
  <si>
    <t xml:space="preserve"> "- IS22e "1 = 1,000 [I]</t>
  </si>
  <si>
    <t xml:space="preserve"> "- IJ4a "2 = 2,000 [J]</t>
  </si>
  <si>
    <t xml:space="preserve"> "Celkové množství "9.000000 = 9,000 [B]</t>
  </si>
  <si>
    <t xml:space="preserve"> "Nové SDZ - velkoplošné IS9b "1*(3,0*4,0) = 12,000 [A]</t>
  </si>
  <si>
    <t xml:space="preserve"> "Nové SDZ - sloupky "6 = 6,000 [A]</t>
  </si>
  <si>
    <t xml:space="preserve"> "Nové SDZ - velkoplošné IS9b - sloupky "1*2 = 2,000 [A]</t>
  </si>
  <si>
    <t xml:space="preserve"> "- V1a (0,125) "8*0,125 = 1,000 [B]</t>
  </si>
  <si>
    <t xml:space="preserve"> "- V2b (1,5/1,5/0,25) "22*0,25*1/2 = 2,750 [C]</t>
  </si>
  <si>
    <t xml:space="preserve"> "- V4 (0,25) "(26+12)*0,25 = 9,500 [D]</t>
  </si>
  <si>
    <t xml:space="preserve"> "- V7a "(20+20)/2 = 20,000 [E]</t>
  </si>
  <si>
    <t xml:space="preserve"> "- V10d (0,5/0,5/0,25) "7*0,25*1/2 = 0,875 [F]</t>
  </si>
  <si>
    <t xml:space="preserve"> "- V11a (čáry) "2*0,125*(17+18) = 8,750 [G]</t>
  </si>
  <si>
    <t xml:space="preserve"> "- V13 (lem 0,125) "46*0,125 = 5,750 [H]</t>
  </si>
  <si>
    <t xml:space="preserve"> "- V13 (šrafa) "38/2 = 19,000 [I]</t>
  </si>
  <si>
    <t xml:space="preserve"> "Celkové množství "67.625000 = 67,625 [J]</t>
  </si>
  <si>
    <t xml:space="preserve"> "Nové VDZ - žluté - "</t>
  </si>
  <si>
    <t xml:space="preserve"> "- V12a (0,125) "9,5*0,125 = 1,188 [B]</t>
  </si>
  <si>
    <t xml:space="preserve"> "- V7a "(20+20)/2 = 20,000 [B]</t>
  </si>
  <si>
    <t xml:space="preserve"> "- V13 (šrafa) "38/2 = 19,000 [C]</t>
  </si>
  <si>
    <t xml:space="preserve"> "Celkové množství "39.000000 = 39,000 [D]</t>
  </si>
  <si>
    <t xml:space="preserve"> "- V10d (0,5/0,5/0,25) "7*0,25*1/2 = 0,875 [E]</t>
  </si>
  <si>
    <t xml:space="preserve"> "- V11a (čáry) "2*0,125*(17+18) = 8,750 [F]</t>
  </si>
  <si>
    <t xml:space="preserve"> "- V13 (lem 0,125) "46*0,125 = 5,750 [G]</t>
  </si>
  <si>
    <t xml:space="preserve"> "Celkové množství "28.625000 = 28,625 [H]</t>
  </si>
  <si>
    <t>91552</t>
  </si>
  <si>
    <t>VODOR DOPRAV ZNAČ - PÍSMENA</t>
  </si>
  <si>
    <t>1.+2. fáze VDZ (vč. vyznačení operativního místa pro realizaci VDZ za provozu, dle TP66)</t>
  </si>
  <si>
    <t xml:space="preserve"> "- V11a (BUS) "2*2*3 = 12,000 [G]</t>
  </si>
  <si>
    <t>Položka zahrnuje:
- dodání a pokládku nátěrového materiálu
- předznačení a reflexní úpravu
Položka nezahrnuje:
- x</t>
  </si>
  <si>
    <t>91552.R</t>
  </si>
  <si>
    <t>VODÍCÍ PÁS PŘECHODU</t>
  </si>
  <si>
    <t xml:space="preserve"> "- V7a - vodící pás přechodu "2*6,0 = 12,000 [G]</t>
  </si>
  <si>
    <t xml:space="preserve"> "dle položky 12583.b"   32.900*1.8 = 59,220 [A]</t>
  </si>
  <si>
    <t xml:space="preserve"> "dle položky 11332"   1.05*2.1 = 2,205 [B]</t>
  </si>
  <si>
    <t xml:space="preserve"> "Celkové množství "61.425000 = 61,425 [C]</t>
  </si>
  <si>
    <t xml:space="preserve"> "dle položky 11313"   0.525*2.3 = 1,208 [A]</t>
  </si>
  <si>
    <t>11313</t>
  </si>
  <si>
    <t>ODSTRANĚNÍ KRYTU ZPEVNĚNÝCH PLOCH S ASFALTOVÝM POJIVEM</t>
  </si>
  <si>
    <t xml:space="preserve"> "odstranění konstrukce asf. komunikace tl. 150 mm - stmelené vrstvy"   0.15*3.5 = 0,525 [A]</t>
  </si>
  <si>
    <t xml:space="preserve"> "Celkem: "A = 0,525 [B]</t>
  </si>
  <si>
    <t xml:space="preserve"> "odstranění konstrukce asf. komunikace tl. 300 mm - nestmelené vrstvy"   0.30*3.5 = 1,050 [A]</t>
  </si>
  <si>
    <t xml:space="preserve"> "Celkem: "A = 1,050 [B]</t>
  </si>
  <si>
    <t>11511</t>
  </si>
  <si>
    <t>ČERPÁNÍ VODY DO 500 L/MIN</t>
  </si>
  <si>
    <t>HOD</t>
  </si>
  <si>
    <t>bude čerpáno se souhlasem TDI v př. zaplavení příkopu srážkovou vodou</t>
  </si>
  <si>
    <t xml:space="preserve"> "8 hodin denně nad rámec položek zemních prací"   8.0*10 = 80,000 [A]</t>
  </si>
  <si>
    <t xml:space="preserve"> "Celkem: "A = 80,000 [B]</t>
  </si>
  <si>
    <t xml:space="preserve"> "skrývka ornice - tl. 300 mm"   0.3*35.8 = 10,740 [A]</t>
  </si>
  <si>
    <t xml:space="preserve"> "Celkem: "A = 10,740 [B]</t>
  </si>
  <si>
    <t>položka zahrnuje sejmutí ornice bez ohledu na tloušťku vrstvy a její vodorovnou dopravunezahrnuje uložení na trvalou skládku</t>
  </si>
  <si>
    <t xml:space="preserve"> "ornice ke zpětnému rozprostření"   10.740 = 10,740 [A]</t>
  </si>
  <si>
    <t>položka zahrnuje:
- vodorovná a svislá doprava, přemístění, přeložení, manipulace s výkopkem- kompletní provedení vykopávky nezapažené i zapažené- ošetření výkopiště po celou dobu práce v něm vč. klimatických opatření- ztížení vykopávek v blízkosti podzemního vedení, konstrukcí a objektů vč. jejich dočasného zajištění- ztížení pod vodou, v okolí výbušnin, ve stísněných prostorech a pod.- příplatek za lepivost- těžení po vrstvách, pásech a po jiných nutných částech (figurách)- čerpání vody vč. čerpacích jímek, potrubí a pohotovostní čerpací soupravy (viz ustanovení k pol. 1151,2)- potřebné snížení hladiny podzemní vody- těžení a rozpojování jednotlivých balvanů- vytahování a nošení výkopku- ruční vykopávky, odstranění kořenů a napadávek- pažení, vzepření a rozepření vč. přepažování (vyjma štětových stěn)- úpravu, ochranu a očištění dna, základové spáry, stěn a svahů- udržování výkopiště a jeho ochrana proti vodě- odvedení nebo obvedení vody v okolí výkopiště a ve výkopišti- třídění výkopku- veškeré pomocné konstrukce umožňující provedení vykopávky (příjezdy, sjezdy, nájezdy, lešení, podpěr. konstr., přemostění, zpevněné plochy, zakrytí a pod.)položka nezahrnuje:
- práce spojené s otvírkou zemníku</t>
  </si>
  <si>
    <t>12583</t>
  </si>
  <si>
    <t>VYKOPÁVKY ZE ZEMNÍKŮ A SKLÁDEK TŘ. II</t>
  </si>
  <si>
    <t xml:space="preserve"> "zemina ke zpětnému zásypu"   33.750+26.100 = 59,850 [A]</t>
  </si>
  <si>
    <t xml:space="preserve"> "Celkem: "A = 59,850 [B]</t>
  </si>
  <si>
    <t>položka zahrnuje:
- vodorovná a svislá doprava, přemístění, přeložení, manipulace s výkopkem- kompletní provedení vykopávky nezapažené i zapažené- ošetření výkopiště po celou dobu práce v něm vč. klimatických opatření- ztížení vykopávek v blízkosti podzemního vedení, konstrukcí a objektů vč. jejich dočasného zajištění- ztížení pod vodou, v okolí výbušnin, ve stísněných prostorech a pod.- těžení po vrstvách, pásech a po jiných nutných částech (figurách)- čerpání vody vč. čerpacích jímek, potrubí a pohotovostní čerpací soupravy (viz ustanovení k pol. 1151,2)- potřebné snížení hladiny podzemní vody- těžení a rozpojování jednotlivých balvanů- vytahování a nošení výkopku- eventuelně nutné druhotné rozpojení odstřelené horniny- ruční vykopávky, odstranění kořenů a napadávek- pažení, vzepření a rozepření vč. přepažování (vyjma štětových stěn)- úpravu, ochranu a očištění dna, základové spáry, stěn a svahů- udržování výkopiště a jeho ochrana proti vodě- odvedení nebo obvedení vody v okolí výkopiště a ve výkopišti- třídění výkopku- veškeré pomocné konstrukce umožňující provedení vykopávky (příjezdy, sjezdy, nájezdy, lešení, podpěr. konstr., přemostění, zpevněné plochy, zakrytí a pod.)položka nezahrnuje:
- práce spojené s otvírkou zemníku</t>
  </si>
  <si>
    <t>nakládka vč. odvozu na recyklační středisko dle dispozic zhotovitele</t>
  </si>
  <si>
    <t xml:space="preserve"> "přebytečná zemina"   33.750+59.000-59.850 = 32,900 [A]</t>
  </si>
  <si>
    <t xml:space="preserve"> "Celkem: "A = 32,900 [B]</t>
  </si>
  <si>
    <t>13183</t>
  </si>
  <si>
    <t>HLOUBENÍ JAM ZAPAŽ I NEPAŽ TŘ II</t>
  </si>
  <si>
    <t xml:space="preserve"> "výkop startovací jámy (3,0x1,5 m), cílové jámy (1,5x1,5 m) pro protlak"   (3.0*1.5*2.5+1.5*1.5*2.5)*2 = 33,750 [A]</t>
  </si>
  <si>
    <t xml:space="preserve"> "Celkem: "A = 33,750 [B]</t>
  </si>
  <si>
    <t>položka zahrnuje:
- vodorovná a svislá doprava, přemístění, přeložení, manipulace s výkopkem- kompletní provedení vykopávky nezapažené i zapažené- ošetření výkopiště po celou dobu práce v něm vč. klimatických opatření- ztížení vykopávek v blízkosti podzemního vedení, konstrukcí a objektů vč. jejich dočasného zajištění- ztížení pod vodou, v okolí výbušnin, ve stísněných prostorech a pod.- těžení po vrstvách, pásech a po jiných nutných částech (figurách)- čerpání vody vč. čerpacích jímek, potrubí a pohotovostní čerpací soupravy (viz ustanovení k pol. 1151,2)- potřebné snížení hladiny podzemní vody- těžení a rozpojování jednotlivých balvanů- vytahování a nošení výkopku- svahování a přesvah. svahů do konečného tvaru, výměna hornin v podloží a v pláni znehodnocené klimatickými vlivy- eventuelně nutné druhotné rozpojení odstřelené horniny- ruční vykopávky, odstranění kořenů a napadávek- pažení, vzepření a rozepření vč. přepažování (vyjma štětových stěn)- úpravu, ochranu a očištění dna, základové spáry, stěn a svahů- odvedení nebo obvedení vody v okolí výkopiště a ve výkopišti- třídění výkopku- veškeré pomocné konstrukce umožňující provedení vykopávky (příjezdy, sjezdy, nájezdy, lešení, podpěr. konstr., přemostění, zpevněné plochy, zakrytí a pod.)- nezahrnuje uložení zeminy (na skládku, do násypu) ani poplatky za skládku, vykazují se v položce č.0141**</t>
  </si>
  <si>
    <t>13283</t>
  </si>
  <si>
    <t>HLOUBENÍ RÝH ŠÍŘ DO 2M PAŽ I NEPAŽ TŘ. II</t>
  </si>
  <si>
    <t xml:space="preserve"> "výkop rýhy pro pokládku potrubí PVC 160 -  (44 * 1.0 * 1.34)"  59,0 = 59,000 [A]</t>
  </si>
  <si>
    <t xml:space="preserve"> "Celkem: "A = 59,000 [B]</t>
  </si>
  <si>
    <t>14173</t>
  </si>
  <si>
    <t>PROTLAČOVÁNÍ POTRUBÍ Z PLAST HMOT DN DO 200MM</t>
  </si>
  <si>
    <t xml:space="preserve"> "protlak s použitím zemních raket"   7.0 = 7,000 [A]</t>
  </si>
  <si>
    <t xml:space="preserve"> "Celkem: "A = 7,000 [B]</t>
  </si>
  <si>
    <t>Položka zahrnuje:
- dodávku protlačovaného potrubí 
- veškeré pomocné práce (startovací zařízení, startovací a cílová jáma, opěrné a vodící bloky a pod.)
Položka nezahrnuje:
- x</t>
  </si>
  <si>
    <t>17411</t>
  </si>
  <si>
    <t>ZÁSYP JAM A RÝH ZEMINOU SE ZHUTNĚNÍM</t>
  </si>
  <si>
    <t xml:space="preserve"> "startovací jámy (3,0x1,5 m), cílové jámy (1,5x1,5 m) pro protlak"   33.750 = 33,750 [A]</t>
  </si>
  <si>
    <t xml:space="preserve"> "rýhy po pokládce potrubí PVC 160"   59.000-6.700-1.200-4.500-20.500 = 26,100 [B]</t>
  </si>
  <si>
    <t xml:space="preserve"> "Celkem: "A+B = 59,850 [C]</t>
  </si>
  <si>
    <t>17581</t>
  </si>
  <si>
    <t>OBSYP POTRUBÍ A OBJEKTŮ Z NAKUPOVANÝCH MATERIÁLŮ</t>
  </si>
  <si>
    <t xml:space="preserve"> "pískový obsyp potrubí"   20.500 = 20,500 [A]</t>
  </si>
  <si>
    <t xml:space="preserve"> "Celkem: "A = 20,500 [B]</t>
  </si>
  <si>
    <t>položka zahrnuje:
- kompletní provedení zemní konstrukce včetně nákupu a dopravy materiálu dle zadávací dokumentace- úprava ukládaného materiálu vlhčením, tříděním, promícháním nebo vysoušením, příp. jiné úpravy za účelem zlepšení jeho mech. vlastností- hutnění i různé míry hutnění - ošetření úložiště po celou dobu práce v něm vč. klimatických opatření- ztížení v okolí vedení, konstrukcí a objektů a jejich dočasné zajištění- ztížení provádění vč. hutnění ve ztížených podmínkách a stísněných prostorech- ztížené ukládání sypaniny pod vodu- ukládání po vrstvách a po jiných nutných částech (figurách) vč. dosypávek- spouštění a nošení materiálu- výměna částí zemní konstrukce znehodnocené klimatickými vlivy- ruční hutnění a výplň jam a prohlubní v podloží- úprava, očištění, ochrana a zhutnění podloží- svahování, hutnění a uzavírání povrchů svahů- zřízení lavic na svazích- udržování úložiště a jeho ochrana proti vodě- odvedení nebo obvedení vody v okolí úložiště a v úložišti- veškeré pomocné konstrukce umožňující provedení zemní konstrukce (příjezdy, sjezdy, nájezdy, lešení, podpěrné konstrukce, přemostění, zpevněné plochy, zakrytí a pod.)- zemina vytlačená potrubím o DN do 180mm se od kubatury obsypů neodečítá</t>
  </si>
  <si>
    <t>18235</t>
  </si>
  <si>
    <t>ROZPROSTŘENÍ ORNICE V ROVINĚ V TL DO 0,50M</t>
  </si>
  <si>
    <t xml:space="preserve"> "rozprostření ornice v tl. 300 mm"   35.8 = 35,800 [A]</t>
  </si>
  <si>
    <t xml:space="preserve"> "Celkem: "A = 35,800 [B]</t>
  </si>
  <si>
    <t>položka zahrnuje:
nutné přemístění ornice z dočasných skládek vzdálených do 50mrozprostření ornice v předepsané tloušťce v rovině a ve svahu do 1:
5</t>
  </si>
  <si>
    <t xml:space="preserve"> "osetí ornice"   35.8 = 35,800 [A]</t>
  </si>
  <si>
    <t xml:space="preserve"> "osetí ornice"   35.8*3 = 107,400 [A]</t>
  </si>
  <si>
    <t xml:space="preserve"> "Celkem: "A = 107,400 [B]</t>
  </si>
  <si>
    <t>21461C</t>
  </si>
  <si>
    <t>SEPARAČNÍ GEOTEXTILIE DO 300G/M2</t>
  </si>
  <si>
    <t xml:space="preserve"> "vsakovací šachta prefabrikovaná - VŠ01 a VŠ02"   19.0 = 19,000 [A]</t>
  </si>
  <si>
    <t xml:space="preserve"> "Celkem: "A = 19,000 [B]</t>
  </si>
  <si>
    <t xml:space="preserve"> "podkladní štěrková vrstva fr. 16/63 tl. 150 mm pod šachty"   1.200 = 1,200 [A]</t>
  </si>
  <si>
    <t xml:space="preserve"> "podsyp a obsyp vsakovací šachty štěrkem fr. 8/32 mm"   4.500 = 4,500 [B]</t>
  </si>
  <si>
    <t xml:space="preserve"> "Celkem: "A+B = 5,700 [C]</t>
  </si>
  <si>
    <t xml:space="preserve"> "pískový podsyp pod potrubím tl. 150 mm"   6.700 = 6,700 [A]</t>
  </si>
  <si>
    <t xml:space="preserve"> "Celkem: "A = 6,700 [B]</t>
  </si>
  <si>
    <t>87434</t>
  </si>
  <si>
    <t>POTRUBÍ Z TRUB PLASTOVÝCH ODPADNÍCH DN DO 200MM</t>
  </si>
  <si>
    <t xml:space="preserve"> "úprava odvodnění - potrubí PVC 160"   44.6 = 44,600 [A]</t>
  </si>
  <si>
    <t xml:space="preserve"> "Celkem: "A = 44,600 [B]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</si>
  <si>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</si>
  <si>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89413</t>
  </si>
  <si>
    <t>ŠACHTY KANALIZAČNÍ Z BETON DÍLCŮ NA POTRUBÍ DN DO 200MM</t>
  </si>
  <si>
    <t xml:space="preserve"> "kanalizační šachta prefabrikovaná DN1000, poklop, zámek, výšky 2,0 m - ŠD01 a ŠD02"   2.0 = 2,000 [A]</t>
  </si>
  <si>
    <t xml:space="preserve"> "vsakovací šachta prefabrikovaná, poklop, zámek, výšky 2,0 m - VŠ01 a VŠ02"   2.0 = 2,000 [B]</t>
  </si>
  <si>
    <t xml:space="preserve"> "Celkem: "A+B = 4,000 [C]</t>
  </si>
  <si>
    <t>Položka zahrnuje:
- poklopy s rámem, mříže s rámem, stupadla, žebříky, stropy z bet. dílců a pod.
- předepsané betonové skruže, prefabrikované nebo monolitické betonové dno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
Položka nezahrnuje:
- x</t>
  </si>
  <si>
    <t xml:space="preserve"> "uliční vpust prefabrikovaná s mříží, výšky 1,1 m"   3.0 = 3,000 [A]</t>
  </si>
  <si>
    <t xml:space="preserve"> "uliční vpust pod vpusťovým kusem prefabrikovaná s mříží, výška 1,2 m"   1.0 = 1,000 [B]</t>
  </si>
  <si>
    <t>899309</t>
  </si>
  <si>
    <t>DOPLŇKY NA POTRUBÍ - VÝSTRAŽNÁ FÓLIE</t>
  </si>
  <si>
    <t>výstražná fólie š. 0,3 m šedé barvy</t>
  </si>
  <si>
    <t>Položka zahrnuje:
- veškerý materiál, výrobky a polotovary
- mimostaveništní a vnitrostaveništní dopravy (rovněž přesuny), včetně naložení a složení,případně s uložením
Položka nezahrnuje:
- x</t>
  </si>
  <si>
    <t>899641</t>
  </si>
  <si>
    <t>TLAKOVÉ ZKOUŠKY POTRUBÍ DN DO 200MM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</si>
  <si>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</si>
  <si>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899642</t>
  </si>
  <si>
    <t>ZKOUŠKA VODOTĚSNOSTI POTRUBÍ DN DO 200MM</t>
  </si>
  <si>
    <t>89980</t>
  </si>
  <si>
    <t>TELEVIZNÍ PROHLÍDKA POTRUBÍ</t>
  </si>
  <si>
    <t>Položka zahrnuje:
- prohlídku potrubí televizní kamerou
- záznam prohlídky na nosičích DVD
- vyhotovení závěrečného písemného protokolu
Položka nezahrnuje:
- x</t>
  </si>
  <si>
    <t>899901</t>
  </si>
  <si>
    <t>PŘEPOJENÍ PŘÍPOJEK</t>
  </si>
  <si>
    <t xml:space="preserve"> "připojení do uliční vpustí"   4.0 = 4,000 [A]</t>
  </si>
  <si>
    <t xml:space="preserve"> "připojení do kanalizačních šachet - ŠD01 a ŠD02"   4.0 = 4,000 [B]</t>
  </si>
  <si>
    <t xml:space="preserve"> "připojení do vsakovacích šachet - VŠ01 a VŠ02"   2.0 = 2,000 [C]</t>
  </si>
  <si>
    <t xml:space="preserve"> "Celkem: "A+B+C = 10,000 [D]</t>
  </si>
  <si>
    <t>Položka zahrnuje:
- řez na potrubí
- dodání a osazení příslušných tvarovek a armatur
Položka nezahrnuje:
- x</t>
  </si>
  <si>
    <t xml:space="preserve"> "dle položky 13283"   36.400*1.8 = 65,520 [A]</t>
  </si>
  <si>
    <t xml:space="preserve"> "dle položky 11332"   3.15*2.1 = 6,615 [B]</t>
  </si>
  <si>
    <t xml:space="preserve"> "Celkové množství "72.135000 = 72,135 [C]</t>
  </si>
  <si>
    <t xml:space="preserve"> "dle položky 11313"   1.575*2.4 = 3,780 [A]</t>
  </si>
  <si>
    <t xml:space="preserve"> "odstranění konstrukce asf. komunikace tl. 150 mm - stmelené vrstvy"   0.15*10.5 = 1,575 [A]</t>
  </si>
  <si>
    <t xml:space="preserve"> "Celkem: "A = 1,575 [B]</t>
  </si>
  <si>
    <t>vč. odvozu na skládce/recyklačním středisku dle dispozic zhotovitele</t>
  </si>
  <si>
    <t xml:space="preserve"> "odstranění konstrukce asf. komunikace tl. 300 mm - nestmelené vrstvy"   0.30*10.5 = 3,150 [A]</t>
  </si>
  <si>
    <t xml:space="preserve"> "Celkem: "A = 3,150 [B]</t>
  </si>
  <si>
    <t xml:space="preserve"> "8 hodin denně nad rámec položek zemních prací"   8.0*6 = 48,000 [A]</t>
  </si>
  <si>
    <t xml:space="preserve"> "Celkem: "A = 48,000 [B]</t>
  </si>
  <si>
    <t>Položka zahrnuje:
- čerpání vody na povrchu
- potrubí 
- pohotovost záložní čerpací soupravy
- zřízení čerpací jímky
- následná demontáž a likvidace těchto zařízení
Položka nezahrnuje:
- x</t>
  </si>
  <si>
    <t xml:space="preserve"> "skrývka ornice - tl. 300 mm"   0.3*2.5 = 0,750 [A]</t>
  </si>
  <si>
    <t xml:space="preserve"> "Celkem: "A = 0,750 [B]</t>
  </si>
  <si>
    <t xml:space="preserve"> "ornice ke zpětnému rozprostření"   0.750 = 0,750 [A]</t>
  </si>
  <si>
    <t xml:space="preserve"> "výkop rýhy pro pokládku potrubí PP DN 300"   36.400 = 36,400 [A]</t>
  </si>
  <si>
    <t xml:space="preserve"> "Celkem: "A = 36,400 [B]</t>
  </si>
  <si>
    <t>17481</t>
  </si>
  <si>
    <t>ZÁSYP JAM A RÝH Z NAKUPOVANÝCH MATERIÁLŮ</t>
  </si>
  <si>
    <t>zemina vhodná do aktivní zóny vozovky</t>
  </si>
  <si>
    <t xml:space="preserve"> "rýhy po pokládce potrubí PP DN 300"   36.400-1.800-1.700-6.900 = 26,000 [A]</t>
  </si>
  <si>
    <t xml:space="preserve"> "Celkem: "A = 26,000 [B]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</si>
  <si>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</si>
  <si>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 xml:space="preserve"> "pískový obsyp potrubí"   6.900 = 6,900 [A]</t>
  </si>
  <si>
    <t xml:space="preserve"> "Celkem: "A = 6,900 [B]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</si>
  <si>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</si>
  <si>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 xml:space="preserve"> "rozprostření ornice v tl. 300 mm"   2.5 = 2,500 [A]</t>
  </si>
  <si>
    <t xml:space="preserve"> "Celkem: "A = 2,500 [B]</t>
  </si>
  <si>
    <t>Položka zahrnuje:
- nutné přemístění ornice z dočasných skládek vzdálených do 50m
- rozprostření ornice v předepsané tloušťce v rovině a ve svahu do 1:5
Položka nezahrnuje:
- x</t>
  </si>
  <si>
    <t xml:space="preserve"> "osetí ornice"   2.5 = 2,500 [A]</t>
  </si>
  <si>
    <t xml:space="preserve"> "osetí ornice"   2.5*3 = 7,500 [A]</t>
  </si>
  <si>
    <t xml:space="preserve"> "Celkem: "A = 7,500 [B]</t>
  </si>
  <si>
    <t xml:space="preserve"> "podkladní štěrková vrstva fr. 8/16 tl. 150 mm pod šachty"   1.800 = 1,800 [A]</t>
  </si>
  <si>
    <t xml:space="preserve"> "Celkem: "A = 1,800 [B]</t>
  </si>
  <si>
    <t xml:space="preserve"> "pískový podsyp pod potrubím tl. 150 mm"   1.700 = 1,700 [A]</t>
  </si>
  <si>
    <t xml:space="preserve"> "Celkem: "A = 1,700 [B]</t>
  </si>
  <si>
    <t>87445</t>
  </si>
  <si>
    <t>POTRUBÍ Z TRUB PLASTOVÝCH ODPADNÍCH DN DO 300MM</t>
  </si>
  <si>
    <t xml:space="preserve"> "přeložka kanalizace - potrubí PP DN 300"   11.5 = 11,500 [A]</t>
  </si>
  <si>
    <t xml:space="preserve"> "Celkem: "A = 11,500 [B]</t>
  </si>
  <si>
    <t>894145</t>
  </si>
  <si>
    <t>ŠACHTY KANALIZAČNÍ Z BETON DÍLCŮ NA POTRUBÍ DN DO 300MM</t>
  </si>
  <si>
    <t xml:space="preserve"> "kanalizační šachta prefabrikovaná DN1000, poklop, zámek, výšky 3,0 m - ŠJ01-ŠJ03"   3.0 = 3,000 [A]</t>
  </si>
  <si>
    <t xml:space="preserve"> "Celkem: "A = 3,000 [B]</t>
  </si>
  <si>
    <t>výstražná fólie š. 0,4 m šedé barvy</t>
  </si>
  <si>
    <t>899651</t>
  </si>
  <si>
    <t>TLAKOVÉ ZKOUŠKY POTRUBÍ DN DO 300MM</t>
  </si>
  <si>
    <t>899652</t>
  </si>
  <si>
    <t>ZKOUŠKA VODOTĚSNOSTI POTRUBÍ DN DO 300MM</t>
  </si>
  <si>
    <t xml:space="preserve"> "připojení do kanalizačních šachet - ŠJ01-ŠJ03"   5.0 = 5,000 [A]</t>
  </si>
  <si>
    <t xml:space="preserve"> "Celkem: "A = 5,000 [B]</t>
  </si>
  <si>
    <t xml:space="preserve"> "dle položky 12583.b"   32.200*1.8 = 57,960 [A]</t>
  </si>
  <si>
    <t xml:space="preserve"> "dle položky 11332"   3.39*2.1 = 7,119 [B]</t>
  </si>
  <si>
    <t xml:space="preserve"> "Celkové množství "65.079000 = 65,079 [C]</t>
  </si>
  <si>
    <t xml:space="preserve"> "dle položky 11313"   1.695*2.4 = 4,068 [A]</t>
  </si>
  <si>
    <t>029522</t>
  </si>
  <si>
    <t>OSTATNÍ POŽADAVKY - REVIZNÍ ZPRÁVY</t>
  </si>
  <si>
    <t xml:space="preserve"> "biologický rozbor vody"   1.0 = 1,000 [A]</t>
  </si>
  <si>
    <t xml:space="preserve"> "Celkem: "A = 1,000 [B]</t>
  </si>
  <si>
    <t>02960</t>
  </si>
  <si>
    <t>OSTATNÍ POŽADAVKY - ODBORNÝ DOZOR</t>
  </si>
  <si>
    <t>součinnost správce vodovodní sítě</t>
  </si>
  <si>
    <t xml:space="preserve"> "odstávka stávajícího vodovodního potrubí"   1.0 = 1,000 [A]</t>
  </si>
  <si>
    <t>02991</t>
  </si>
  <si>
    <t>OSTATNÍ POŽADAVKY - INFORMAČNÍ TABULE</t>
  </si>
  <si>
    <t>orientační tabulky na vodovodních a kanalizačních řadech</t>
  </si>
  <si>
    <t xml:space="preserve"> "šoupátka"   3.0 = 3,000 [A]</t>
  </si>
  <si>
    <t xml:space="preserve"> "hydrant"   1.0 = 1,000 [B]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</si>
  <si>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</si>
  <si>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 xml:space="preserve"> "odstranění konstrukce asf. komunikace tl. 150 mm - stmelené vrstvy"   0.15*11.3 = 1,695 [A]</t>
  </si>
  <si>
    <t xml:space="preserve"> "Celkem: "A = 1,695 [B]</t>
  </si>
  <si>
    <t xml:space="preserve"> "odstranění konstrukce asf. komunikace tl. 300 mm - nestmelené vrstvy"   0.30*11.3 = 3,390 [A]</t>
  </si>
  <si>
    <t xml:space="preserve"> "Celkem: "A = 3,390 [B]</t>
  </si>
  <si>
    <t xml:space="preserve"> "8 hodin denně nad rámec položek zemních prací"   8.0*5 = 40,000 [A]</t>
  </si>
  <si>
    <t xml:space="preserve"> "Celkem: "A = 40,000 [B]</t>
  </si>
  <si>
    <t xml:space="preserve"> "skrývka ornice - tl. 300 mm"   0.3*52.2 = 15,660 [A]</t>
  </si>
  <si>
    <t xml:space="preserve"> "Celkem: "A = 15,660 [B]</t>
  </si>
  <si>
    <t xml:space="preserve"> "ornice ke zpětnému rozprostření"   15.660 = 15,660 [A]</t>
  </si>
  <si>
    <t xml:space="preserve"> "zemina ke zpětnému zásypu"   94.800 = 94,800 [A]</t>
  </si>
  <si>
    <t xml:space="preserve"> "Celkem: "A = 94,800 [B]</t>
  </si>
  <si>
    <t xml:space="preserve"> "přebytečná zemina"   127.000-94.800 = 32,200 [A]</t>
  </si>
  <si>
    <t xml:space="preserve"> "Celkem: "A = 32,200 [B]</t>
  </si>
  <si>
    <t xml:space="preserve"> "výkop rýhy pro pokládku potrubí HDPE"   127.0 = 127,000 [A]</t>
  </si>
  <si>
    <t xml:space="preserve"> "Celkem: "A = 127,000 [B]</t>
  </si>
  <si>
    <t>vč. 1 ks startovací a 1 ks cílové jámy</t>
  </si>
  <si>
    <t xml:space="preserve"> "protlak pod II/101 " 15.0 = 15,000 [A]</t>
  </si>
  <si>
    <t xml:space="preserve"> "rýhy po pokládce potrubí HDPE"   127.000-6.400-0.400-25.400 = 94,800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</si>
  <si>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</si>
  <si>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 xml:space="preserve"> "pískový obsyp potrubí"   25.400 = 25,400 [A]</t>
  </si>
  <si>
    <t xml:space="preserve"> "Celkem: "A = 25,400 [B]</t>
  </si>
  <si>
    <t xml:space="preserve"> "rozprostření ornice v tl. 300 mm"   52.2 = 52,200 [A]</t>
  </si>
  <si>
    <t xml:space="preserve"> "Celkem: "A = 52,200 [B]</t>
  </si>
  <si>
    <t xml:space="preserve"> "osetí ornice"   52.2 = 52,200 [A]</t>
  </si>
  <si>
    <t xml:space="preserve"> "osetí ornice"   52.2*3 = 156,600 [A]</t>
  </si>
  <si>
    <t xml:space="preserve"> "Celkem: "A = 156,600 [B]</t>
  </si>
  <si>
    <t>451312</t>
  </si>
  <si>
    <t>PODKLADNÍ A VÝPLŇOVÉ VRSTVY Z PROSTÉHO BETONU C12/15</t>
  </si>
  <si>
    <t xml:space="preserve"> "opěrné bloky z betonu C 12/15 vč. bednění"   0.4 = 0,400 [A]</t>
  </si>
  <si>
    <t xml:space="preserve"> "Celkem: "A = 0,400 [B]</t>
  </si>
  <si>
    <t xml:space="preserve"> "pískový podsyp pod potrubím tl. 100 mm"   6.400 = 6,400 [A]</t>
  </si>
  <si>
    <t xml:space="preserve"> "Celkem: "A = 6,400 [B]</t>
  </si>
  <si>
    <t>87333</t>
  </si>
  <si>
    <t>POTRUBÍ Z TRUB PLASTOVÝCH TLAKOVÝCH SVAŘOVANÝCH DN DO 150MM</t>
  </si>
  <si>
    <t xml:space="preserve"> "přeložka vodovodu - potrubí HDPE 100 RC d110 x 10,0 mm, SDR11, vč. tvarovek, spojovacího a těsnícího  materiálu a pod."   63.5 = 63,500 [A]</t>
  </si>
  <si>
    <t xml:space="preserve"> "Celkem: "A = 63,500 [B]</t>
  </si>
  <si>
    <t>87344</t>
  </si>
  <si>
    <t>POTRUBÍ Z TRUB PLASTOVÝCH TLAKOVÝCH SVAŘOVANÝCH DN DO 250MM</t>
  </si>
  <si>
    <t>vč. uzavření čel a středících objímek</t>
  </si>
  <si>
    <t xml:space="preserve"> "chránička - potrubí HDPE 100 RC 225x20,5"   17.0 = 17,000 [A]</t>
  </si>
  <si>
    <t xml:space="preserve"> "Celkem: "A = 17,000 [B]</t>
  </si>
  <si>
    <t xml:space="preserve"> "přeložka vodovodu - Chránička HDPE 110"   8.8 = 8,800 [A]</t>
  </si>
  <si>
    <t xml:space="preserve"> "Celkem: "A = 8,800 [B]</t>
  </si>
  <si>
    <t>87833</t>
  </si>
  <si>
    <t>NASUNUTÍ PLAST TRUB DN DO 150MM DO CHRÁNIČKY</t>
  </si>
  <si>
    <t>vč. uzavření čel chráničky a středících objímek pro nasunutí vnitřního potrubí do chráničky</t>
  </si>
  <si>
    <t xml:space="preserve"> "přeložka vodovodu - nasunutí potrubí HDPE 100 RC d110 do chráničky"   17.0 = 17,000 [A]</t>
  </si>
  <si>
    <t>Položka zahrnuje:
- pojízdná sedla (objímky)
- případně předepsané utěsnění konců chráničky
Položka nezahrnuje:
- dodávku potrubí</t>
  </si>
  <si>
    <t>891126</t>
  </si>
  <si>
    <t>ŠOUPÁTKA DN DO 80MM</t>
  </si>
  <si>
    <t xml:space="preserve"> "šoupátko Š80"   1.0 = 1,000 [A]</t>
  </si>
  <si>
    <t>Položka zahrnuje:
- kompletní montáž dle technologického předpisu
- dodávku armatury
- mimostaveništní a vnitrostaveništní dopravu
Položka nezahrnuje:
- x</t>
  </si>
  <si>
    <t>891133</t>
  </si>
  <si>
    <t>ŠOUPÁTKA DN DO 150MM</t>
  </si>
  <si>
    <t xml:space="preserve"> "šoupátko Š110"   2.0 = 2,000 [A]</t>
  </si>
  <si>
    <t xml:space="preserve"> "Celkem: "A = 2,000 [B]</t>
  </si>
  <si>
    <t>891426</t>
  </si>
  <si>
    <t>HYDRANTY PODZEMNÍ DN 80MM</t>
  </si>
  <si>
    <t xml:space="preserve"> "hydrant podzemní DN 80"   1.0 = 1,000 [A]</t>
  </si>
  <si>
    <t>891926</t>
  </si>
  <si>
    <t>ZEMNÍ SOUPRAVY DN DO 80MM S POKLOPEM</t>
  </si>
  <si>
    <t xml:space="preserve"> "pro šoupátko Š80"   1.0 = 1,000 [A]</t>
  </si>
  <si>
    <t>891933</t>
  </si>
  <si>
    <t>ZEMNÍ SOUPRAVY DN DO 150MM S POKLOPEM</t>
  </si>
  <si>
    <t xml:space="preserve"> "pro šoupátko Š110"   1.0 = 1,000 [A]</t>
  </si>
  <si>
    <t>899308</t>
  </si>
  <si>
    <t>DOPLŇKY NA POTRUBÍ - SIGNALIZAČ VODIČ</t>
  </si>
  <si>
    <t>signalizační vodič pr. 4,0 mm vč. revize</t>
  </si>
  <si>
    <t xml:space="preserve"> "přeložka vodovodu"   63.5 = 63,500 [A]</t>
  </si>
  <si>
    <t>Položka zahrnuje:
- veškerý materiál, výrobky a polotovary
- mimostaveništní a vnitrostaveništní dopravy (rovněž přesuny), včetně naložení a složení,případně s uložením. 
- položka signalizační vodič zahrnuje i kontrolní vývody
Položka nezahrnuje:
- x</t>
  </si>
  <si>
    <t>výstražná fólie š. 0,25 m bílé barvy s nápisem voda</t>
  </si>
  <si>
    <t>899331</t>
  </si>
  <si>
    <t>DOPLŇKY NA PLYN POTRUBÍ DN DO 150MM - PROPOJE</t>
  </si>
  <si>
    <t xml:space="preserve"> "spojka Waga (H+P) 100"   2.0 = 2,000 [A]</t>
  </si>
  <si>
    <t>Položka zahrnuje:
- dodávku a montáž propojovacího mezikusu
- vypracování technologického postupu a práce s ním spojené
- dozor správce potrubí
Položka nezahrnuje:
- x</t>
  </si>
  <si>
    <t>89943</t>
  </si>
  <si>
    <t>VÝŘEZ, VÝSEK, ÚTES NA POTRUBÍ DN DO 150MM</t>
  </si>
  <si>
    <t xml:space="preserve"> "přeložka vodovodu - napojení na stávající potrubí"   2.0 = 2,000 [A]</t>
  </si>
  <si>
    <t>Položka zahrnuje:
- zejména náklady na osekání trub na útesy, na vysekání otvorů pro zaústění, na obetonování útesu
- u výřezu a výseku náklady na ohlášení uzavírání vody, uzavření a otevření šoupat, vypuštění a napuštění vody, odvzdušnění potrubí a pod
Položka nezahrnuje:
- x</t>
  </si>
  <si>
    <t>899631</t>
  </si>
  <si>
    <t>TLAKOVÉ ZKOUŠKY POTRUBÍ DN DO 150MM</t>
  </si>
  <si>
    <t>89973</t>
  </si>
  <si>
    <t>PROPLACH A DEZINFEKCE VODOVODNÍHO POTRUBÍ DN DO 150MM</t>
  </si>
  <si>
    <t>proplach a dezinfekce potrubí - 5x</t>
  </si>
  <si>
    <t xml:space="preserve"> "přeložka vodovodu"   63.5*5 = 317,500 [A]</t>
  </si>
  <si>
    <t xml:space="preserve"> "Celkem: "A = 317,500 [B]</t>
  </si>
  <si>
    <t>Položka zahrnuje:
- napuštění a vypuštění vody
- dodání vody a dezinfekčního prostředku
- bakteriologický rozbor vody
Položka nezahrnuje:
- x</t>
  </si>
  <si>
    <t xml:space="preserve"> "přeložka vodovodu - napojení na stávající potrubí pomocí spojky Waga (H+P) 100"   2.0 = 2,000 [A]</t>
  </si>
  <si>
    <t>89999a</t>
  </si>
  <si>
    <t>Kontrolní výstup pro poruchu vodovodního potrubí (PE 225/40, PE 40 - 1500. KK 40, poklop)</t>
  </si>
  <si>
    <t xml:space="preserve"> "kontrolní výstup pro poruchu vodovodního potrubí (PE 225/40, PE 40 - 1500. KK 40, poklop)"   1.0 = 1,000 [A]</t>
  </si>
  <si>
    <t>014101</t>
  </si>
  <si>
    <t>POPLATKY ZA SKLÁDKU</t>
  </si>
  <si>
    <t>zemina
(pol.13273.1 + pol. 13173)</t>
  </si>
  <si>
    <t>Položka zahrnuje:
- veškeré poplatky provozovateli skládky související s uložením odpadu na skládce.
Položka nezahrnuje:
- x</t>
  </si>
  <si>
    <t>C</t>
  </si>
  <si>
    <t>Beton
dle pol. 96615</t>
  </si>
  <si>
    <t>02730</t>
  </si>
  <si>
    <t>POMOC PRÁCE ZŘÍZ NEBO ZAJIŠŤ OCHRANU INŽENÝRSKÝCH SÍTÍ</t>
  </si>
  <si>
    <t xml:space="preserve">Provedení SO 431 dle přiložené dokumentace a soupisu prací
Ocenění dle přílohy "externí soupisy_příloha_SP.xls"
- položky přiloženého soupisu k nacenění označeny žlutě
- celková cena k doplnění do rozpočtu označena zeleně - pole z listu "SO 431" celkem cena bez DPH -  pole E67
POZN.: Vedení VO a slaboproud bude realizováno postupně v rámci jednotlivých fází!</t>
  </si>
  <si>
    <t>Položka zahrnuje:
- veškeré náklady spojené s ochranou inženýrských sítí
Položka nezahrnuje:
- x</t>
  </si>
  <si>
    <t xml:space="preserve">na mezideponii  dle pol.č.13273</t>
  </si>
  <si>
    <t>&lt;vv&gt;&lt;r&gt;&lt;/r&gt;&lt;/vv&gt; 165.700000 = 165,700 [A]</t>
  </si>
  <si>
    <t>131738</t>
  </si>
  <si>
    <t>HLOUBENÍ JAM ZAPAŽ I NEPAŽ TŘ. I, ODVOZ DO 20KM</t>
  </si>
  <si>
    <t>včetně odvozu na skládku</t>
  </si>
  <si>
    <t xml:space="preserve"> "počet základů sloupů do 12 m x objem "14*(0,8*0,8*1,5) = 13,440 [A]</t>
  </si>
  <si>
    <t>13273</t>
  </si>
  <si>
    <t>HLOUBENÍ RÝH ŠÍŘ DO 2M PAŽ I NEPAŽ TŘ. I</t>
  </si>
  <si>
    <t>včetně uložení do 5 m od kabelové rýhy
uložení na MDP pro použití zpět</t>
  </si>
  <si>
    <t>132738</t>
  </si>
  <si>
    <t>HLOUBENÍ RÝH ŠÍŘ DO 2M PAŽ I NEPAŽ TŘ. I, ODVOZ DO 20KM</t>
  </si>
  <si>
    <t xml:space="preserve"> 413*0,5*0,2 = 41,300 [A]</t>
  </si>
  <si>
    <t>vč. 3 ks startovací a 3 ks cílové jámy (pro 1 x plyn, 2 x VO, 1 x Cetin a 2 x rezervní chráničky)</t>
  </si>
  <si>
    <t xml:space="preserve"> "protlak pod II/101 "6*20 = 120,000 [A]</t>
  </si>
  <si>
    <t>17120</t>
  </si>
  <si>
    <t>ULOŽENÍ SYPANINY DO NÁSYPŮ A NA SKLÁDKY BEZ ZHUTNĚNÍ</t>
  </si>
  <si>
    <t xml:space="preserve">na skládku  dle pol.č.131738 a 132738 
na mezideponii  dle pol.č.13273</t>
  </si>
  <si>
    <t xml:space="preserve"> 13,44+41,3 = 54,740 [A]</t>
  </si>
  <si>
    <t xml:space="preserve"> 165,7 = 165,700 [B]</t>
  </si>
  <si>
    <t xml:space="preserve"> "Mezisoučet "220.440000 = 220,440 [C]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</si>
  <si>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</si>
  <si>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 xml:space="preserve"> "dle pol. 132738 "41,3 = 41,300 [A]</t>
  </si>
  <si>
    <t>písek jemnozrnný frakce 0 až 4 mm</t>
  </si>
  <si>
    <t xml:space="preserve"> "viz položka 13273.1 kabel v pískovém loži "41,3 = 41,300 [A]</t>
  </si>
  <si>
    <t>272315</t>
  </si>
  <si>
    <t>ZÁKLADY Z PROSTÉHO BETONU DO C30/37</t>
  </si>
  <si>
    <t xml:space="preserve"> "XF4 "14*0,8*0,8*1,5 = 13,440 [A]</t>
  </si>
  <si>
    <t>7</t>
  </si>
  <si>
    <t>Přidružená stavební výroba</t>
  </si>
  <si>
    <t>702211</t>
  </si>
  <si>
    <t>94</t>
  </si>
  <si>
    <t>KABELOVÁ CHRÁNIČKA ZEMNÍ DN DO 100 MM</t>
  </si>
  <si>
    <t>trubka 110/94 mm</t>
  </si>
  <si>
    <t>1. Položka obsahuje:
 – přípravu podkladu pro osazení
2. Položka neobsahuje:
 X
3. Způsob měření:
Měří se metr délkový.</t>
  </si>
  <si>
    <t>702312</t>
  </si>
  <si>
    <t>ZAKRYTÍ KABELŮ VÝSTRAŽNOU FÓLIÍ ŠÍŘKY PŘES 20 DO 40 CM</t>
  </si>
  <si>
    <t>výstražná fólie červená šířky 300 mm s nápisem "veřejné osvětlení"
výtražná fólie je i nad chráničkami obetonovanými</t>
  </si>
  <si>
    <t>1. Položka obsahuje:
 – dodávku a montáž fólie
 – přípravu podkladu pro osazení
2. Položka neobsahuje:
 X
3. Způsob měření:
Měří se metr délkový.</t>
  </si>
  <si>
    <t>741911</t>
  </si>
  <si>
    <t>UZEMŇOVACÍ VODIČ V ZEMI FEZN DO 120 MM2</t>
  </si>
  <si>
    <t>FeZn 10 mm</t>
  </si>
  <si>
    <t>1. Položka obsahuje:
 – přípravu podkladu pro osazení
 – měření, dělení, spojování, tvarování
 – ochranný nátěr spojů a při průchodu vodiče nad terén apod. dle příslušných norem
2. Položka neobsahuje:
 – zemní práce
 – ochranu vodiče - chráničky apod.
3. Způsob měření:
Měří se metr délkový.</t>
  </si>
  <si>
    <t>742H12</t>
  </si>
  <si>
    <t>KABEL NN ČTYŘ- A PĚTIŽÍLOVÝ CU S PLASTOVOU IZOLACÍ OD 4 DO 16 MM2</t>
  </si>
  <si>
    <t>CYKY 4x16mm2</t>
  </si>
  <si>
    <t>1. Položka obsahuje:
 – manipulace a uložení kabelu (do země, chráničky, kanálu, na rošty, na TV a pod.)
2. Položka neobsahuje:
 – příchytky, spojky, koncovky, chráničky apod.
3. Způsob měření:
Měří se metr délkový.</t>
  </si>
  <si>
    <t>CYKY 4x10 mm2</t>
  </si>
  <si>
    <t>742L12</t>
  </si>
  <si>
    <t>UKONČENÍ DVOU AŽ PĚTIŽÍLOVÉHO KABELU V ROZVADĚČI NEBO NA PŘÍSTROJI OD 4 DO 16 MM2</t>
  </si>
  <si>
    <t>CYKY 4x10 mm2, CYKY 4x16mm2</t>
  </si>
  <si>
    <t>1. Položka obsahuje:
 – všechny práce spojené s úpravou kabelů pro montáž včetně veškerého příslušentsví
2. Položka neobsahuje:
 X
3. Způsob měření:
Udává se počet kusů kompletní konstrukce nebo práce.</t>
  </si>
  <si>
    <t>743122</t>
  </si>
  <si>
    <t xml:space="preserve">OSVĚTLOVACÍ STOŽÁR  PEVNÝ ŽÁROVĚ ZINKOVANÝ DÉLKY PŘES 6,5 DO 12 M</t>
  </si>
  <si>
    <t>závěsná výška svítidla 10 metrů</t>
  </si>
  <si>
    <t xml:space="preserve">1. Položka obsahuje:
 – základovou konstrukci a veškeré příslušenství
 – připojovací svorkovnici ve třídě izolace II ( pro 2x svítidlo ) a kabelové vedení ke svítidlům
 – uzavírací nátěr, technický popis viz. projektová dokumentace
2. Položka neobsahuje:
 – zemní práce,  betonový základ, svítidlo, výložník
3. Způsob měření:
Udává se počet kusů kompletní konstrukce nebo práce.</t>
  </si>
  <si>
    <t>743312</t>
  </si>
  <si>
    <t>VÝLOŽNÍK PRO MONTÁŽ SVÍTIDLA NA STOŽÁR JEDNORAMENNÝ DÉLKA VYLOŽENÍ PŘES 1 DO 2 M</t>
  </si>
  <si>
    <t>výložník 1,5m</t>
  </si>
  <si>
    <t>1. Položka obsahuje:
 – veškeré příslušenství a uzavírací nátěr, technický popis viz. projektová dokumentace
2. Položka neobsahuje:
 X
3. Způsob měření:
Udává se počet kusů kompletní konstrukce nebo práce.</t>
  </si>
  <si>
    <t>743553</t>
  </si>
  <si>
    <t>SVÍTIDLO VENKOVNÍ VŠEOBECNÉ LED, MIN. IP 44, PŘES 25 DO 45 W</t>
  </si>
  <si>
    <t>37,8W, 3000K</t>
  </si>
  <si>
    <t>1. Položka obsahuje:
 – zdroj a veškeré příslušenství
 – technický popis viz. projektová dokumentace
2. Položka neobsahuje:
 X
3. Způsob měření:
Udává se počet kusů kompletní konstrukce nebo práce.</t>
  </si>
  <si>
    <t>44W, 3000K</t>
  </si>
  <si>
    <t>743554</t>
  </si>
  <si>
    <t>SVÍTIDLO VENKOVNÍ VŠEOBECNÉ LED, MIN. IP 44, PŘES 45 W</t>
  </si>
  <si>
    <t>55W, 3000K</t>
  </si>
  <si>
    <t>744632</t>
  </si>
  <si>
    <t>JISTIČ TŘÍPÓLOVÝ (10 KA) OD 4 DO 10 A</t>
  </si>
  <si>
    <t>dovyzbrojení dělící skříně 3x10A/C</t>
  </si>
  <si>
    <t>1. Položka obsahuje:
 – veškerý spojovací materiál vč. připojovacího vedení
 – technický popis viz. projektová dokumentace
2. Položka neobsahuje:
 X
3. Způsob měření:
Udává se počet kusů kompletní konstrukce nebo práce.</t>
  </si>
  <si>
    <t>747213</t>
  </si>
  <si>
    <t>CELKOVÁ PROHLÍDKA, ZKOUŠENÍ, MĚŘENÍ A VYHOTOVENÍ VÝCHOZÍ REVIZNÍ ZPRÁVY, PRO OBJEM IN PŘES 500 DO 1000 TIS. KČ</t>
  </si>
  <si>
    <t>výchozí revize</t>
  </si>
  <si>
    <t>1. Položka obsahuje:
 – cenu za celkovou prohlídku zařízení PS/SO, vč. měření, komplexních zkoušek a revizi zařízení tohoto PS/SO autorizovaným revizním technikem na silnoproudá zařízení podle požadavku ČSN, včetně hodnocení a vyhotovení celkové revizní zprávy
2. Položka neobsahuje:
 X
3. Způsob měření:
Udává se počet kusů kompletní konstrukce nebo práce.</t>
  </si>
  <si>
    <t>96615</t>
  </si>
  <si>
    <t>BOURÁNÍ KONSTRUKCÍ Z PROSTÉHO BETONU</t>
  </si>
  <si>
    <t>včetně odvozu a uložení na skládku</t>
  </si>
  <si>
    <t xml:space="preserve"> "počet základů sloupů x objem "4*0,96 = 3,840 [A]</t>
  </si>
  <si>
    <t>s ponecháním v místě stavby pro zpětné roztprostření</t>
  </si>
  <si>
    <t xml:space="preserve"> "Zemní práce - úprava terénu pro vrtání mikropilot "</t>
  </si>
  <si>
    <t xml:space="preserve"> "Odebrání ornice, vytvoření plochy "6,0*1,0*0,25 = 1,500 [B]</t>
  </si>
  <si>
    <t>vč. urovnání podkladu (malá výměra)</t>
  </si>
  <si>
    <t xml:space="preserve"> "Zemní práce - úprava terénu po vrtání mikropilot "</t>
  </si>
  <si>
    <t xml:space="preserve"> "Zpětné rozprostření ornice "6,0*1,0*0,25 = 1,500 [B]</t>
  </si>
  <si>
    <t>227831</t>
  </si>
  <si>
    <t>MIKROPILOTY KOMPLET D DO 150MM NA POVRCHU</t>
  </si>
  <si>
    <t>výztuž z ocelové trubky D 89/10 mm, perforované, z oceli S355, zálivka cementová, injektáž cementovou suspenzí</t>
  </si>
  <si>
    <t xml:space="preserve"> "Zajišťovací práce "</t>
  </si>
  <si>
    <t xml:space="preserve"> "mikropiloty dl. 3,0m "9*3,0 = 27,000 [B]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</si>
  <si>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</si>
  <si>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26173</t>
  </si>
  <si>
    <t>VRTY PRO KOTV, INJEKT, MIKROPIL NA POVR TŘ I A II D DO 150MM</t>
  </si>
  <si>
    <t>vč. likvidace vývrtu (malé mn.)</t>
  </si>
  <si>
    <t xml:space="preserve"> "Vrty pro mikropiloty D min. 140mm dl. 3,0m "9*3,0 = 27,000 [B]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</si>
  <si>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</si>
  <si>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899525</t>
  </si>
  <si>
    <t>OBETONOVÁNÍ POTRUBÍ Z PROSTÉHO BETONU DO C30/37</t>
  </si>
  <si>
    <t>Beton C30/37 – provzdušněný (min. tloušťka obetonování 70 mm)</t>
  </si>
  <si>
    <t xml:space="preserve"> "Obetonování horních konců mikropilot (odhad) "9*0,08 = 0,720 [B]</t>
  </si>
  <si>
    <t xml:space="preserve"> "přebytečná zemina "(81,018+21,224)*1,8 = 184,036 [A]</t>
  </si>
  <si>
    <t xml:space="preserve"> "zpětně použitý materiál (dle pol. 117411) "256,878 = 256,878 [A]</t>
  </si>
  <si>
    <t xml:space="preserve"> "propojové jámy - ruční výkop "1,2*12*1,5*2 = 43,200 [A]</t>
  </si>
  <si>
    <t xml:space="preserve"> "nové potrubí "154,5*0,8*1,2+2,8*0,8*1,0 = 150,560 [A]</t>
  </si>
  <si>
    <t xml:space="preserve"> "stávající potrubí - odstranění "141*0,8*1,2 = 135,360 [B]</t>
  </si>
  <si>
    <t xml:space="preserve"> "rozšířené výkopy pro protlaky "10+10+10 = 30,000 [C]</t>
  </si>
  <si>
    <t xml:space="preserve"> "odpočet zpětně použitého materiálu (dle pol. 117411) "-256,878 = -256,878 [D]</t>
  </si>
  <si>
    <t xml:space="preserve"> "Mezisoučet "59.042000 = 59,042 [E]</t>
  </si>
  <si>
    <t>14173.R1</t>
  </si>
  <si>
    <t>PROTLAČOVÁNÍ POTRUBÍ Z PLAST HMOT DN DO 300MM</t>
  </si>
  <si>
    <t xml:space="preserve"> 17,8+7 = 24,800 [A]</t>
  </si>
  <si>
    <t>vhodným materiálem, včetně dodání vhodného materiálu</t>
  </si>
  <si>
    <t xml:space="preserve"> "zpětný zásyp rýh "(315,92+43,2)-81,018-21,224 = 256,878 [A]</t>
  </si>
  <si>
    <t xml:space="preserve"> "obsyp potrubí v rýze "(154,1+2,8)*0,8*(0,225+0,3) = 65,898 [A]</t>
  </si>
  <si>
    <t xml:space="preserve"> "obsyp potrubí v jámách "12*1,2*(0,225+0,3)*2 = 15,120 [B]</t>
  </si>
  <si>
    <t xml:space="preserve"> "Mezisoučet "81.018000 = 81,018 [C]</t>
  </si>
  <si>
    <t>lože fr. 8/16</t>
  </si>
  <si>
    <t xml:space="preserve"> "lože pod potrubí v rýze "(154,5+2,8)*0,1*0,8 = 12,584 [A]</t>
  </si>
  <si>
    <t xml:space="preserve"> "lože pod potrubí v jámách "12*1,2*0,3*2 = 8,640 [B]</t>
  </si>
  <si>
    <t xml:space="preserve"> "Mezisoučet "21.224000 = 21,224 [C]</t>
  </si>
  <si>
    <t>87334</t>
  </si>
  <si>
    <t>POTRUBÍ Z TRUB PLASTOVÝCH TLAKOVÝCH SVAŘOVANÝCH DN DO 200MM</t>
  </si>
  <si>
    <t>PE dn 225x13,4 SDR 17 z mat. PE 100RC - plynovodní potrubí
včetně veškerých oblouků, kolen, elektrotvarovek</t>
  </si>
  <si>
    <t>87646</t>
  </si>
  <si>
    <t>CHRÁNIČKY Z TRUB PLASTOVÝCH DN DO 400MM</t>
  </si>
  <si>
    <t>PE dn 315 SDR 17 - plynárenská trubka</t>
  </si>
  <si>
    <t xml:space="preserve"> 5,8+17,8+3+17,5+7 = 51,100 [A]</t>
  </si>
  <si>
    <t>87733</t>
  </si>
  <si>
    <t>CHRÁNIČKY PŮLENÉ Z TRUB PLAST DN DO 150MM</t>
  </si>
  <si>
    <t>osazení na silové kabely v místě křížení plynovodu
včetně nezbytných zemních prací, zásypu, odvozu, skládkovného 
včetně přizvání správce zařízení</t>
  </si>
  <si>
    <t xml:space="preserve"> 3+3 = 6,000 [A]</t>
  </si>
  <si>
    <t>87834.R</t>
  </si>
  <si>
    <t>NASUNUTÍ PLAST TRUB DN DO 300MM DO CHRÁNIČKY</t>
  </si>
  <si>
    <t>891944</t>
  </si>
  <si>
    <t>ZEMNÍ SOUPRAVY DN DO 250MM S POKLOPEM</t>
  </si>
  <si>
    <t>VSV</t>
  </si>
  <si>
    <t>899351</t>
  </si>
  <si>
    <t>DOPLŇKY NA PLYN POTRUBÍ DN DO 300MM - PROPOJE</t>
  </si>
  <si>
    <t>Propoj STL PE dn 225
oboustranné stlačení
komplet dle PD</t>
  </si>
  <si>
    <t>899351.R2</t>
  </si>
  <si>
    <t>DOPLŇKY NA PLYN POTRUBÍ DN DO 300MM - ODPOJE</t>
  </si>
  <si>
    <t>Odpoj STL PE dn 225
oboustranné stlačení
komplet dle PD</t>
  </si>
  <si>
    <t>899351.R3</t>
  </si>
  <si>
    <t>DOPLŇKY NA PLYN POTRUBÍ DN DO 300MM - BYPASSY</t>
  </si>
  <si>
    <t>Bypassy komplet ke každému odpoji/propoji
včetně oboustranného napojení
včetně následné demontáže bypassů</t>
  </si>
  <si>
    <t xml:space="preserve"> 154,5+2,8 = 157,300 [A]</t>
  </si>
  <si>
    <t>kompletní přepojení přípojky
včetně částečné výměny a dopojení do pilířku
včetně dodání veškerého materiálu
včetně všech souvisejících úkonů</t>
  </si>
  <si>
    <t>899902.R</t>
  </si>
  <si>
    <t>NÁHRADNÍ ZÁSOBOVÁNÍ - PŘÍPOJKA</t>
  </si>
  <si>
    <t>na nezbytné nutnou dobu při odpoji/propoji</t>
  </si>
  <si>
    <t>969334</t>
  </si>
  <si>
    <t>VYBOURÁNÍ POTRUBÍ DN DO 200MM PLYNOVÝCH</t>
  </si>
  <si>
    <t>969445</t>
  </si>
  <si>
    <t>PROPLACH PLYN POTRUBÍ DN DO 300MM VZDUCHEM NEBO INERT PLYNEM</t>
  </si>
  <si>
    <t>nové potrubí</t>
  </si>
  <si>
    <t>Položka zahrnuje:
- použití potřebných mechanizmů pro vhánění a nasávání vzduchu nebo plynu
- utěsnění konců
- dělení na předepsané délky úseků
- v případě proplachu plynem (dusík) dodání lahví
- vyhotovení závěrečné zprávy
Položka nezahrnuje:
- x</t>
  </si>
  <si>
    <t>odplynění stávajícího potrubí</t>
  </si>
  <si>
    <t>015240R</t>
  </si>
  <si>
    <t>Odstranění abiotických zbytků a odpadů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</si>
  <si>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</si>
  <si>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18214</t>
  </si>
  <si>
    <t>ÚPRAVA POVRCHŮ SROVNÁNÍM ÚZEMÍ V TL DO 0,25M</t>
  </si>
  <si>
    <t>Plošná úprava terénu +-15 cm v rovině a svahu</t>
  </si>
  <si>
    <t>18231A</t>
  </si>
  <si>
    <t>ROZPROSTŘENÍ NAKUPOVANÉ ORNICE V ROVINĚ V TL. DO 0,10 M</t>
  </si>
  <si>
    <t>zahrnuje 2 x kosení, shrabání + přihnojení startovacím hnojivem</t>
  </si>
  <si>
    <t>18311</t>
  </si>
  <si>
    <t>ZALOŽENÍ ZÁHONU PRO VÝSADBU</t>
  </si>
  <si>
    <t>Zřízení záhonů pro traviny v rovině a svahu</t>
  </si>
  <si>
    <t>Položka zahrnuje:
- založení záhonu, urovnání, naložení a odvoz odpadu, to vše bez ohledu na sklon terénu
Položka nezahrnuje:
- x</t>
  </si>
  <si>
    <t>18331</t>
  </si>
  <si>
    <t>SADOVNICKÉ OBDĚLÁNÍ PŮDY</t>
  </si>
  <si>
    <t>Obdělání půdy rotavátorováním, smykováním a hrabáním 2x</t>
  </si>
  <si>
    <t>Položka zahrnuje:
- strojové obdělání nejsvrchnější vrstvy půdy původního horizontu nebo nově rozprostřené vrchní vrstvy půdy
- urovnání pozemku, zejména základní výškové úpravy terénu tak, aby povrch podkladu byl bez prohlubní a výstupků
Položka nezahrnuje:
- x</t>
  </si>
  <si>
    <t>183311</t>
  </si>
  <si>
    <t>SADOVNICKÉ OBDĚLÁNÍ PŮDY MECHANICKY</t>
  </si>
  <si>
    <t xml:space="preserve"> "Obdělání půdy válením - trávník "963 = 963,000 [A]</t>
  </si>
  <si>
    <t xml:space="preserve"> "Obdělání půdy nakopáním, frézováním a rytím v rovině a svahu - okrasné traviny a stromy "260 = 260,000 [B]</t>
  </si>
  <si>
    <t xml:space="preserve"> "Mezisoučet "1223.000000 = 1223,000 [C]</t>
  </si>
  <si>
    <t>18351</t>
  </si>
  <si>
    <t>CHEMICKÉ ODPLEVELENÍ</t>
  </si>
  <si>
    <t>Bodový selektivní herbicidní postřik proti dvouděložným plevelům</t>
  </si>
  <si>
    <t>Položka zahrnuje
- celoplošný postřik a chemickou likvidace nežádoucích rostlin nebo jejích částí a zabránění jejich dalšímu růstu na urovnaném volném terénu
Položka nezahrnuje:
- x</t>
  </si>
  <si>
    <t>183511</t>
  </si>
  <si>
    <t>CHEMICKÉ ODPLEVELENÍ CELOPLOŠNÉ</t>
  </si>
  <si>
    <t>Chemické odplevelení před založením kultury v rovině a svahu</t>
  </si>
  <si>
    <t xml:space="preserve"> "trávník "963 = 963,000 [A]</t>
  </si>
  <si>
    <t xml:space="preserve"> "výsadba okrasných travin a stromů "255+5 = 260,000 [B]</t>
  </si>
  <si>
    <t>Položka zahrnuje:
- celoplošný postřik a chemickou likvidace nežádoucích rostlin nebo jejích částí a zabránění jejich dalšímu růstu na urovnaném volném terénu
Položka nezahrnuje:
- x</t>
  </si>
  <si>
    <t>18461</t>
  </si>
  <si>
    <t>MULČOVÁNÍ</t>
  </si>
  <si>
    <t>"mulčování záhonů okrasných travin štěrkodrtí 4/8"</t>
  </si>
  <si>
    <t>Položka zahrnuje.
- dodání a rozprostření mulčovací kůry nebo štěpky v předepsané tloušťce nebo mulčovací textilie bez ohledu na sklon terénu, stabilizaci mulče proti erozi, přísady proti vznícení mulče
- naložení a odvoz odpadu
Položka nezahrnuje:
- x</t>
  </si>
  <si>
    <t>18471R</t>
  </si>
  <si>
    <t>OŠETŘENÍ TRAVIN VE SKUPINÁCH</t>
  </si>
  <si>
    <t>Položka zahrnuje:
- odplevelení s nakypřením, vypletí, ošetření řezem, hnojením
- odstranění poškozených částí dřevin s případným složením odpadu na hromady, naložením na dopravní prostředek, odvozem a složením
Položka nezahrnuje:
- x</t>
  </si>
  <si>
    <t>18472R</t>
  </si>
  <si>
    <t>OŠETŘENÍ DŘEVIN SOLITERNÍCH</t>
  </si>
  <si>
    <t>"Vč. výchovného řezu"</t>
  </si>
  <si>
    <t>Položka zahrnuje:
- odplevelení s nakypřením, vypletí, řezem, hnojením
- odstranění poškozených částí dřevin s případným složením odpadu na hromady, naložením na dopravní prostředek, odvozem a složením
Položka nezahrnuje:
- x</t>
  </si>
  <si>
    <t>18482R</t>
  </si>
  <si>
    <t>Výsadba okrasných travin do předem připravených záhonů v rovině a svahu</t>
  </si>
  <si>
    <t>"Vč. substrátu pro okrasné trávy, hnojení a půdního kondicioneru"</t>
  </si>
  <si>
    <t>18483R</t>
  </si>
  <si>
    <t>Výsadba cibulovin do travnatých ploch</t>
  </si>
  <si>
    <t>"Vč. substrátu pro cibuloviny, hnojení a půdního kondicioneru"</t>
  </si>
  <si>
    <t>184B17</t>
  </si>
  <si>
    <t>VYSAZOVÁNÍ STROMŮ LISTNATÝCH S BALEM OBVOD KMENE DO 20CM, PODCHOZÍ VÝŠ MIN 2,4M</t>
  </si>
  <si>
    <t xml:space="preserve"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</si>
  <si>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18600</t>
  </si>
  <si>
    <t>ZALÉVÁNÍ VODOU</t>
  </si>
  <si>
    <t xml:space="preserve">Zalití vysazených dřevin po výsadbě  3x</t>
  </si>
  <si>
    <t>Položka zahrnuje
- veškerý materiál, výrobky a polotovary, včetně mimostaveništní a vnitrostaveništní dopravy (rovněž přesuny), včetně naložení a složení, případně s uložením
Položka nezahrnuje:
- x</t>
  </si>
  <si>
    <t>18600R</t>
  </si>
  <si>
    <t>Závlahový límec AquaMAx včetně spojovacího prvku</t>
  </si>
  <si>
    <t>vč. zřízení</t>
  </si>
  <si>
    <t>02520</t>
  </si>
  <si>
    <t>ZKOUŠENÍ MATERIÁLŮ NEZÁVISLOU ZKUŠEBNOU</t>
  </si>
  <si>
    <t>podrobné zatřídění PAU, posouzení zemin vybouraných materiálů z hlediska vhodnosti zpětného použití
Z položky bude čerpáno se souhlasem TDI a zástupcem KSUS.</t>
  </si>
  <si>
    <t>Položka zahrnuje:
- veškeré náklady spojené s objednatelem požadovanými zkouškami
Položka nezahrnuje:
- x</t>
  </si>
  <si>
    <t>02610</t>
  </si>
  <si>
    <t>ZKOUŠENÍ KONSTRUKCÍ A PRACÍ ZKUŠEBNOU ZHOTOVITELE</t>
  </si>
  <si>
    <t>Ostatní potřebné zkoušky (hutnící, laboratoře pro sanaci podloží atd) pro realizaci díla
Z položky bude čerpáno se souhlasem TDI a zástupcem KSUS.</t>
  </si>
  <si>
    <t>02620</t>
  </si>
  <si>
    <t>ZKOUŠENÍ KONSTRUKCÍ A PRACÍ NEZÁVISLOU ZKUŠEBNOU</t>
  </si>
  <si>
    <t>Kontrolní statická zatěžovací zkouška pro ověření únosnosti pláně.
Z položky bude čerpáno se souhlasem TDI a zástupcem KSUS.</t>
  </si>
  <si>
    <t>zahrnuje veškeré náklady spojené s objednatelem požadovanými zkouškami</t>
  </si>
  <si>
    <t xml:space="preserve">Zajištění vytýčení veškerých stávajících inženýrských sítí (včetně úhrady za vytýčení), odpovědnost za jejich neporušení během výstavby a zpětné předání pro všechny  SO jejich správcům.
Kopané sondy pro ověření polohy kabelů (10ks).
Z položky bude čerpáno se souhlasem TDI a zástupcem KSUS.</t>
  </si>
  <si>
    <t>zahrnuje veškeré náklady spojené s objednatelem požadovanými zařízeními</t>
  </si>
  <si>
    <t>02910</t>
  </si>
  <si>
    <t>OSTATNÍ POŽADAVKY - ZEMĚMĚŘICKÁ MĚŘENÍ VE VÝSTAVBĚ</t>
  </si>
  <si>
    <t>- vytyčení stávajících IS , seznam sítí čerpat z koordinačních výkresů
- vytyčení hranice staveniště, vč.vyhotovení vytyčovacího protokolu stavby
- průběžné geodetické zaměřování dle potřeby stavby a postupu výstavby</t>
  </si>
  <si>
    <t>Položka zahrnuje: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
- veškeré náklady spojené s objednatelem požadovanými pracemi
Položka nezahrnuje:
- x
Způsob stanovení:
- pro stanovení orientační investorské ceny určete jednotkovou cenu jako 1% předpokládané ceny stavby</t>
  </si>
  <si>
    <t>029113</t>
  </si>
  <si>
    <t>OSTATNÍ POŽADAVKY - ZEMĚMĚŘICKÉ ZAMĚŘENÍ - CELKY</t>
  </si>
  <si>
    <t xml:space="preserve">Geodetické práce (nad rámec položek SP) - zaměření skutečného stavu
Položka zahrnuje:     
1. Geodet zhotovitele provede zaměření dotčených úseků pro ZPS (polohopis) a DI+TI (Dopravní a Technická Infrastruktura)
2. Geodet zhotovitele do DTM sám vytvoří a nahraje data ZPS (Metodika od ČUZK zde:
https://www.cuzk.gov.cz/DMVS/Metodika/Metodika_pro_geodety_k_aktualizaci_DTM_v2-1_final.aspx) –
následně předá pak informaci / protokol o úspěšném nahrání.
3. Geodet zhotovitele požádá zástupce objednatele o vydání neveřejných dat DTM pro zpracování DI+TI – dodá mapku s vyznačeným rozsahem nebo se může využít přehledná situace stavby (pro výdej dat DI+TI není nutné čekat na úplný závěr stavby)
4. Zástupce objednatele požádá e-mailem o vydání neveřejných dat externího editora, firmu GRID a.s. (na mail zbynek@grid.cz a v kopii kopackova@grid.cz), přiloží mapku (rozsah) a kontakt na geodeta zhotovitele.
5. GRID skrze ISDMVS zažádá o výdej neveřejných dat, po vydání data předá zpět geodetovi dodavatele a v kopii informuje zástupce objednatele
6. Geodet zhotovitele upraví data a aktualizuje DI+TI, upravená data v JVF předá zpět na GRID, v kopii informuje zástupce objednatele
7. GRID provede kontrolu a nahraje data
8. GRID případně reklamuje chybu a opravené znovu nahraje
9. Protokol o úspěšném nahrání GRID předává na zástupce objednatele a geodeta zhotovotele</t>
  </si>
  <si>
    <t>zahrnuje veškeré náklady spojené s objednatelem požadovanými pracemi</t>
  </si>
  <si>
    <t>02943</t>
  </si>
  <si>
    <t>OSTATNÍ POŽADAVKY - VYPRACOVÁNÍ RDS</t>
  </si>
  <si>
    <t xml:space="preserve">Položka zahrnuje:  
- vypracování realizační dokumentace stavby, VTD a dodavatelské dokumentace
- Realizační dokumentace stavby v rozsahu dle požadavků objednatele včetně zapracování všech podmínek a požadavků stavebního povolení a podmínek stanovených zadávací dokumentací.  
- Dokumentace bude zpracována pro všechny objekty dle čl. 6.1.2 (TKP D kap. 6, příl. 5); jejím předmětem je dokumentace všech zhotovovaných a pomocných konstrukcí a prací nutných ke stavbě objektu.  
- Součástí je předání dokumentace v tištěné podobě v počtu 4 paré a předání v elektonické podobě (rozsah a uspořádání odpovídající podobě tištěné) v uzavřeném (PDF) a otevřeném formátu (DWG, XLS, DOC, apod.). 
- RDS bude zahrnovat havarijní plán, protipovodňový plán, BOZP plán,  a projekt dopravně inženýrských opatření.
pro SO 520 vypracování technologického postupu</t>
  </si>
  <si>
    <t>02944</t>
  </si>
  <si>
    <t>OSTAT POŽADAVKY - DOKUMENTACE SKUTEČ PROVEDENÍ V DIGIT FORMĚ</t>
  </si>
  <si>
    <t>Zahrnuje předání dokumentace v tištěné podobě v počtu 4 paré a předání v elektonické podobě (rozsah a uspořádání odpovídající podobě tištěné) v uzavřeném (PDF) a otevřeném formátu (DWG, XLS, DOC, apod.).
pro SO 520 dokumentace skutečného provedení dle zvyklosti provozovatele (GasNetu) včetně předání dokumentace v digitální podobě</t>
  </si>
  <si>
    <t>02945</t>
  </si>
  <si>
    <t>OSTAT POŽADAVKY - GEOMETRICKÝ PLÁN</t>
  </si>
  <si>
    <t>pro majetkové vypořádání vlastnických vztahů, potrvzený katastrálním úřadem
Zahrnuje -
 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</si>
  <si>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02946</t>
  </si>
  <si>
    <t>OSTAT POŽADAVKY - FOTODOKUMENTACE</t>
  </si>
  <si>
    <t xml:space="preserve">Před vlastním zahájením stavebních prací se doporučuje provést prohlídku a zdokumentovat stav současného stavu objízdných tras, komunikací, mostů používaných stavbou,   vzrostlé zeleně a  staveb dotčených výstavbou, které nejsou majetkem investora včetně oplocení pozemků. 
Z této technické prohlídky (pasportizace) bude Zhotovitelem pořízen záznam. Po dokončení prací provede Zhotovitel tzv.Repasportizaci, kdy zaznamená stav po dokončení díla.</t>
  </si>
  <si>
    <t>položka zahrnuje:
- fotodokumentaci zadavatelem požadovaného děje a konstrukcí v požadovaných časových intervalech
- zadavatelem specifikované výstupy (fotografie v papírovém a digitálním formátu) v požadovaném počtu</t>
  </si>
  <si>
    <t>02950</t>
  </si>
  <si>
    <t>OSTATNÍ POŽADAVKY - POSUDKY, KONTROLY, REVIZNÍ ZPRÁVY</t>
  </si>
  <si>
    <t>Veškeré revizní a otatní potřebné zprávy a dokumenty</t>
  </si>
  <si>
    <t>02990</t>
  </si>
  <si>
    <t>Místo realizace projektu bude osazeno 2 velkoplošnými reklamními panely/billboardy dle pravidel publicity dotačního příslušného dotačního programu, po schválení objednatelem a 4 omluvnými cedulemi dle standardu KSUS 
Pol. zahrnuje pronájem – výrobu, montáž a demontáž si zajistí zhotovitel stavebních prací.</t>
  </si>
  <si>
    <t xml:space="preserve"> "Označení stavby tabulemi dle požadavku objednatele "1 = 1,000 [A]</t>
  </si>
  <si>
    <t>03101.R</t>
  </si>
  <si>
    <t>ZAŘÍZENÍ STAVENIŠTĚ - ZŘÍZENÍ</t>
  </si>
  <si>
    <t xml:space="preserve">Kompletní zařízení staveniště pro celou stavbu  včetně zajištění potřebných povolení a rozhodnutí.   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náklad na zajištění havarijní sady na stavbách, které ji případně mohou vyžadovat, náklady na zajištění opatření BOZP, kancelářské plochy pro potřeby zhotovitele a zástupce investora, sociální zařízení, zajištění skladovacích ploch a prostor pro potřeby stavby.</t>
  </si>
  <si>
    <t>03102.R</t>
  </si>
  <si>
    <t>ZAŘÍZENÍ STAVENIŠTĚ - PROVOZ</t>
  </si>
  <si>
    <t>KPLMĚS</t>
  </si>
  <si>
    <t>zahrnuje pronájem a provoz ZS -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
POZN.: ZS po dobu 9 měsíců (skutečnost dle harmonogramu zhotovitele)</t>
  </si>
  <si>
    <t>03103.R</t>
  </si>
  <si>
    <t>ZAŘÍZENÍ STAVENIŠTĚ - DEMONTÁŽ</t>
  </si>
  <si>
    <t>zahrnuje kompletní demontáž ZS (provizorní přístupové cesty, buňky, sanita, oplocení apod.) vč. následného uvedení ploch ZS do původního, resp. dohodnutého stavu</t>
  </si>
  <si>
    <t>57790A</t>
  </si>
  <si>
    <t>VÝSPRAVA VÝTLUKŮ SMĚSÍ ACO (KUBATURA)</t>
  </si>
  <si>
    <t>vč. odvozu a uskladnění frézované dle dispozic zhotovitele (POZN.: Materiál předmětem povinného odkupu dle platné směrnice zadavatele v době odkupu!)
Položka bude čerpána pouze se souhlasem a v rozsahu dle požadavku objednatele / TDI !</t>
  </si>
  <si>
    <t xml:space="preserve"> "Oprava příjezdových cest na stavbu "130,0 = 130,000 [A]</t>
  </si>
  <si>
    <t>Položka zahrnuje:
- odfrézování nebo jiné odstranění poškozených vozovkových vrstev
- zaříznutí hran
- vyčištění
- nátěr
- dodání a výplň předepsanou zhutněnou balenou asfaltovou směsí
- asfaltová zálivka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</si>
</sst>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SUM(C10:C24)</f>
        <v>0</v>
      </c>
      <c r="D6" s="3"/>
      <c r="E6" s="3"/>
    </row>
    <row r="7">
      <c r="A7" s="3"/>
      <c r="B7" s="5" t="s">
        <v>5</v>
      </c>
      <c r="C7" s="6">
        <f>SUM(E10:E24)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020'!I3</f>
        <v>0</v>
      </c>
      <c r="D10" s="9">
        <f>SUMIFS('SO 020'!O:O,'SO 020'!A:A,"P")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102'!I3</f>
        <v>0</v>
      </c>
      <c r="D12" s="9">
        <f>SUMIFS('SO 102'!O:O,'SO 102'!A:A,"P")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103'!I3</f>
        <v>0</v>
      </c>
      <c r="D13" s="9">
        <f>SUMIFS('SO 103'!O:O,'SO 103'!A:A,"P")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180'!I3</f>
        <v>0</v>
      </c>
      <c r="D14" s="9">
        <f>SUMIFS('SO 180'!O:O,'SO 180'!A:A,"P")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'SO 191'!I3</f>
        <v>0</v>
      </c>
      <c r="D15" s="9">
        <f>SUMIFS('SO 191'!O:O,'SO 191'!A:A,"P")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'SO 192'!I3</f>
        <v>0</v>
      </c>
      <c r="D16" s="9">
        <f>SUMIFS('SO 192'!O:O,'SO 192'!A:A,"P")</f>
        <v>0</v>
      </c>
      <c r="E16" s="9">
        <f>C16+D16</f>
        <v>0</v>
      </c>
    </row>
    <row r="17">
      <c r="A17" s="8" t="s">
        <v>25</v>
      </c>
      <c r="B17" s="8" t="s">
        <v>26</v>
      </c>
      <c r="C17" s="9">
        <f>'SO 330'!I3</f>
        <v>0</v>
      </c>
      <c r="D17" s="9">
        <f>SUMIFS('SO 330'!O:O,'SO 330'!A:A,"P")</f>
        <v>0</v>
      </c>
      <c r="E17" s="9">
        <f>C17+D17</f>
        <v>0</v>
      </c>
    </row>
    <row r="18">
      <c r="A18" s="8" t="s">
        <v>27</v>
      </c>
      <c r="B18" s="8" t="s">
        <v>28</v>
      </c>
      <c r="C18" s="9">
        <f>'SO 331'!I3</f>
        <v>0</v>
      </c>
      <c r="D18" s="9">
        <f>SUMIFS('SO 331'!O:O,'SO 331'!A:A,"P")</f>
        <v>0</v>
      </c>
      <c r="E18" s="9">
        <f>C18+D18</f>
        <v>0</v>
      </c>
    </row>
    <row r="19">
      <c r="A19" s="8" t="s">
        <v>29</v>
      </c>
      <c r="B19" s="8" t="s">
        <v>30</v>
      </c>
      <c r="C19" s="9">
        <f>'SO 340'!I3</f>
        <v>0</v>
      </c>
      <c r="D19" s="9">
        <f>SUMIFS('SO 340'!O:O,'SO 340'!A:A,"P")</f>
        <v>0</v>
      </c>
      <c r="E19" s="9">
        <f>C19+D19</f>
        <v>0</v>
      </c>
    </row>
    <row r="20">
      <c r="A20" s="8" t="s">
        <v>31</v>
      </c>
      <c r="B20" s="8" t="s">
        <v>32</v>
      </c>
      <c r="C20" s="9">
        <f>'SO 431'!I3</f>
        <v>0</v>
      </c>
      <c r="D20" s="9">
        <f>SUMIFS('SO 431'!O:O,'SO 431'!A:A,"P")</f>
        <v>0</v>
      </c>
      <c r="E20" s="9">
        <f>C20+D20</f>
        <v>0</v>
      </c>
    </row>
    <row r="21">
      <c r="A21" s="8" t="s">
        <v>33</v>
      </c>
      <c r="B21" s="8" t="s">
        <v>34</v>
      </c>
      <c r="C21" s="9">
        <f>'SO 496'!I3</f>
        <v>0</v>
      </c>
      <c r="D21" s="9">
        <f>SUMIFS('SO 496'!O:O,'SO 496'!A:A,"P")</f>
        <v>0</v>
      </c>
      <c r="E21" s="9">
        <f>C21+D21</f>
        <v>0</v>
      </c>
    </row>
    <row r="22">
      <c r="A22" s="8" t="s">
        <v>35</v>
      </c>
      <c r="B22" s="8" t="s">
        <v>36</v>
      </c>
      <c r="C22" s="9">
        <f>'SO 520'!I3</f>
        <v>0</v>
      </c>
      <c r="D22" s="9">
        <f>SUMIFS('SO 520'!O:O,'SO 520'!A:A,"P")</f>
        <v>0</v>
      </c>
      <c r="E22" s="9">
        <f>C22+D22</f>
        <v>0</v>
      </c>
    </row>
    <row r="23">
      <c r="A23" s="8" t="s">
        <v>37</v>
      </c>
      <c r="B23" s="8" t="s">
        <v>38</v>
      </c>
      <c r="C23" s="9">
        <f>'SO 801'!I3</f>
        <v>0</v>
      </c>
      <c r="D23" s="9">
        <f>SUMIFS('SO 801'!O:O,'SO 801'!A:A,"P")</f>
        <v>0</v>
      </c>
      <c r="E23" s="9">
        <f>C23+D23</f>
        <v>0</v>
      </c>
    </row>
    <row r="24">
      <c r="A24" s="8" t="s">
        <v>39</v>
      </c>
      <c r="B24" s="8" t="s">
        <v>40</v>
      </c>
      <c r="C24" s="9">
        <f>VON!I3</f>
        <v>0</v>
      </c>
      <c r="D24" s="9">
        <f>SUMIFS(VON!O:O,VON!A:A,"P")</f>
        <v>0</v>
      </c>
      <c r="E24" s="9">
        <f>C24+D24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27</v>
      </c>
      <c r="I3" s="23">
        <f>SUMIFS(I8:I121,A8:A121,"SD")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27</v>
      </c>
      <c r="D4" s="20"/>
      <c r="E4" s="21" t="s">
        <v>28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SUMIFS(I9:I18,A9:A18,"P")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72.135000000000005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1001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1002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1003</v>
      </c>
      <c r="F13" s="44"/>
      <c r="G13" s="44"/>
      <c r="H13" s="44"/>
      <c r="I13" s="44"/>
      <c r="J13" s="45"/>
    </row>
    <row r="14" ht="135">
      <c r="A14" s="35" t="s">
        <v>70</v>
      </c>
      <c r="B14" s="43"/>
      <c r="C14" s="44"/>
      <c r="D14" s="44"/>
      <c r="E14" s="37" t="s">
        <v>110</v>
      </c>
      <c r="F14" s="44"/>
      <c r="G14" s="44"/>
      <c r="H14" s="44"/>
      <c r="I14" s="44"/>
      <c r="J14" s="45"/>
    </row>
    <row r="15" ht="30">
      <c r="A15" s="35" t="s">
        <v>62</v>
      </c>
      <c r="B15" s="35">
        <v>2</v>
      </c>
      <c r="C15" s="36" t="s">
        <v>120</v>
      </c>
      <c r="D15" s="35" t="s">
        <v>64</v>
      </c>
      <c r="E15" s="37" t="s">
        <v>102</v>
      </c>
      <c r="F15" s="38" t="s">
        <v>103</v>
      </c>
      <c r="G15" s="39">
        <v>3.7799999999999998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68</v>
      </c>
      <c r="B16" s="43"/>
      <c r="C16" s="44"/>
      <c r="D16" s="44"/>
      <c r="E16" s="37" t="s">
        <v>121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1004</v>
      </c>
      <c r="F17" s="44"/>
      <c r="G17" s="44"/>
      <c r="H17" s="44"/>
      <c r="I17" s="44"/>
      <c r="J17" s="45"/>
    </row>
    <row r="18" ht="135">
      <c r="A18" s="35" t="s">
        <v>70</v>
      </c>
      <c r="B18" s="43"/>
      <c r="C18" s="44"/>
      <c r="D18" s="44"/>
      <c r="E18" s="37" t="s">
        <v>110</v>
      </c>
      <c r="F18" s="44"/>
      <c r="G18" s="44"/>
      <c r="H18" s="44"/>
      <c r="I18" s="44"/>
      <c r="J18" s="45"/>
    </row>
    <row r="19">
      <c r="A19" s="29" t="s">
        <v>59</v>
      </c>
      <c r="B19" s="30"/>
      <c r="C19" s="31" t="s">
        <v>60</v>
      </c>
      <c r="D19" s="32"/>
      <c r="E19" s="29" t="s">
        <v>61</v>
      </c>
      <c r="F19" s="32"/>
      <c r="G19" s="32"/>
      <c r="H19" s="32"/>
      <c r="I19" s="33">
        <f>SUMIFS(I20:I74,A20:A74,"P")</f>
        <v>0</v>
      </c>
      <c r="J19" s="34"/>
    </row>
    <row r="20">
      <c r="A20" s="35" t="s">
        <v>62</v>
      </c>
      <c r="B20" s="35">
        <v>3</v>
      </c>
      <c r="C20" s="36" t="s">
        <v>903</v>
      </c>
      <c r="D20" s="35" t="s">
        <v>64</v>
      </c>
      <c r="E20" s="37" t="s">
        <v>904</v>
      </c>
      <c r="F20" s="38" t="s">
        <v>127</v>
      </c>
      <c r="G20" s="39">
        <v>1.575</v>
      </c>
      <c r="H20" s="40">
        <v>0</v>
      </c>
      <c r="I20" s="41">
        <f>ROUND(G20*H20,P4)</f>
        <v>0</v>
      </c>
      <c r="J20" s="38" t="s">
        <v>67</v>
      </c>
      <c r="O20" s="42">
        <f>I20*0.21</f>
        <v>0</v>
      </c>
      <c r="P20">
        <v>3</v>
      </c>
    </row>
    <row r="21">
      <c r="A21" s="35" t="s">
        <v>68</v>
      </c>
      <c r="B21" s="43"/>
      <c r="C21" s="44"/>
      <c r="D21" s="44"/>
      <c r="E21" s="37" t="s">
        <v>143</v>
      </c>
      <c r="F21" s="44"/>
      <c r="G21" s="44"/>
      <c r="H21" s="44"/>
      <c r="I21" s="44"/>
      <c r="J21" s="45"/>
    </row>
    <row r="22" ht="30">
      <c r="A22" s="35" t="s">
        <v>75</v>
      </c>
      <c r="B22" s="43"/>
      <c r="C22" s="44"/>
      <c r="D22" s="44"/>
      <c r="E22" s="47" t="s">
        <v>1005</v>
      </c>
      <c r="F22" s="44"/>
      <c r="G22" s="44"/>
      <c r="H22" s="44"/>
      <c r="I22" s="44"/>
      <c r="J22" s="45"/>
    </row>
    <row r="23">
      <c r="A23" s="35" t="s">
        <v>75</v>
      </c>
      <c r="B23" s="43"/>
      <c r="C23" s="44"/>
      <c r="D23" s="44"/>
      <c r="E23" s="47" t="s">
        <v>1006</v>
      </c>
      <c r="F23" s="44"/>
      <c r="G23" s="44"/>
      <c r="H23" s="44"/>
      <c r="I23" s="44"/>
      <c r="J23" s="45"/>
    </row>
    <row r="24" ht="120">
      <c r="A24" s="35" t="s">
        <v>70</v>
      </c>
      <c r="B24" s="43"/>
      <c r="C24" s="44"/>
      <c r="D24" s="44"/>
      <c r="E24" s="37" t="s">
        <v>131</v>
      </c>
      <c r="F24" s="44"/>
      <c r="G24" s="44"/>
      <c r="H24" s="44"/>
      <c r="I24" s="44"/>
      <c r="J24" s="45"/>
    </row>
    <row r="25" ht="30">
      <c r="A25" s="35" t="s">
        <v>62</v>
      </c>
      <c r="B25" s="35">
        <v>4</v>
      </c>
      <c r="C25" s="36" t="s">
        <v>125</v>
      </c>
      <c r="D25" s="35" t="s">
        <v>64</v>
      </c>
      <c r="E25" s="37" t="s">
        <v>126</v>
      </c>
      <c r="F25" s="38" t="s">
        <v>127</v>
      </c>
      <c r="G25" s="39">
        <v>3.1499999999999999</v>
      </c>
      <c r="H25" s="40">
        <v>0</v>
      </c>
      <c r="I25" s="41">
        <f>ROUND(G25*H25,P4)</f>
        <v>0</v>
      </c>
      <c r="J25" s="38" t="s">
        <v>67</v>
      </c>
      <c r="O25" s="42">
        <f>I25*0.21</f>
        <v>0</v>
      </c>
      <c r="P25">
        <v>3</v>
      </c>
    </row>
    <row r="26">
      <c r="A26" s="35" t="s">
        <v>68</v>
      </c>
      <c r="B26" s="43"/>
      <c r="C26" s="44"/>
      <c r="D26" s="44"/>
      <c r="E26" s="37" t="s">
        <v>1007</v>
      </c>
      <c r="F26" s="44"/>
      <c r="G26" s="44"/>
      <c r="H26" s="44"/>
      <c r="I26" s="44"/>
      <c r="J26" s="45"/>
    </row>
    <row r="27" ht="30">
      <c r="A27" s="35" t="s">
        <v>75</v>
      </c>
      <c r="B27" s="43"/>
      <c r="C27" s="44"/>
      <c r="D27" s="44"/>
      <c r="E27" s="47" t="s">
        <v>1008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1009</v>
      </c>
      <c r="F28" s="44"/>
      <c r="G28" s="44"/>
      <c r="H28" s="44"/>
      <c r="I28" s="44"/>
      <c r="J28" s="45"/>
    </row>
    <row r="29" ht="120">
      <c r="A29" s="35" t="s">
        <v>70</v>
      </c>
      <c r="B29" s="43"/>
      <c r="C29" s="44"/>
      <c r="D29" s="44"/>
      <c r="E29" s="37" t="s">
        <v>131</v>
      </c>
      <c r="F29" s="44"/>
      <c r="G29" s="44"/>
      <c r="H29" s="44"/>
      <c r="I29" s="44"/>
      <c r="J29" s="45"/>
    </row>
    <row r="30">
      <c r="A30" s="35" t="s">
        <v>62</v>
      </c>
      <c r="B30" s="35">
        <v>5</v>
      </c>
      <c r="C30" s="36" t="s">
        <v>909</v>
      </c>
      <c r="D30" s="35" t="s">
        <v>64</v>
      </c>
      <c r="E30" s="37" t="s">
        <v>910</v>
      </c>
      <c r="F30" s="38" t="s">
        <v>911</v>
      </c>
      <c r="G30" s="39">
        <v>48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>
      <c r="A31" s="35" t="s">
        <v>68</v>
      </c>
      <c r="B31" s="43"/>
      <c r="C31" s="44"/>
      <c r="D31" s="44"/>
      <c r="E31" s="37" t="s">
        <v>912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1010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1011</v>
      </c>
      <c r="F33" s="44"/>
      <c r="G33" s="44"/>
      <c r="H33" s="44"/>
      <c r="I33" s="44"/>
      <c r="J33" s="45"/>
    </row>
    <row r="34" ht="120">
      <c r="A34" s="35" t="s">
        <v>70</v>
      </c>
      <c r="B34" s="43"/>
      <c r="C34" s="44"/>
      <c r="D34" s="44"/>
      <c r="E34" s="37" t="s">
        <v>1012</v>
      </c>
      <c r="F34" s="44"/>
      <c r="G34" s="44"/>
      <c r="H34" s="44"/>
      <c r="I34" s="44"/>
      <c r="J34" s="45"/>
    </row>
    <row r="35">
      <c r="A35" s="35" t="s">
        <v>62</v>
      </c>
      <c r="B35" s="35">
        <v>6</v>
      </c>
      <c r="C35" s="36" t="s">
        <v>159</v>
      </c>
      <c r="D35" s="35" t="s">
        <v>64</v>
      </c>
      <c r="E35" s="37" t="s">
        <v>160</v>
      </c>
      <c r="F35" s="38" t="s">
        <v>127</v>
      </c>
      <c r="G35" s="39">
        <v>0.75</v>
      </c>
      <c r="H35" s="40">
        <v>0</v>
      </c>
      <c r="I35" s="41">
        <f>ROUND(G35*H35,P4)</f>
        <v>0</v>
      </c>
      <c r="J35" s="38" t="s">
        <v>67</v>
      </c>
      <c r="O35" s="42">
        <f>I35*0.21</f>
        <v>0</v>
      </c>
      <c r="P35">
        <v>3</v>
      </c>
    </row>
    <row r="36">
      <c r="A36" s="35" t="s">
        <v>68</v>
      </c>
      <c r="B36" s="43"/>
      <c r="C36" s="44"/>
      <c r="D36" s="44"/>
      <c r="E36" s="37" t="s">
        <v>762</v>
      </c>
      <c r="F36" s="44"/>
      <c r="G36" s="44"/>
      <c r="H36" s="44"/>
      <c r="I36" s="44"/>
      <c r="J36" s="45"/>
    </row>
    <row r="37">
      <c r="A37" s="35" t="s">
        <v>75</v>
      </c>
      <c r="B37" s="43"/>
      <c r="C37" s="44"/>
      <c r="D37" s="44"/>
      <c r="E37" s="47" t="s">
        <v>1013</v>
      </c>
      <c r="F37" s="44"/>
      <c r="G37" s="44"/>
      <c r="H37" s="44"/>
      <c r="I37" s="44"/>
      <c r="J37" s="45"/>
    </row>
    <row r="38">
      <c r="A38" s="35" t="s">
        <v>75</v>
      </c>
      <c r="B38" s="43"/>
      <c r="C38" s="44"/>
      <c r="D38" s="44"/>
      <c r="E38" s="47" t="s">
        <v>1014</v>
      </c>
      <c r="F38" s="44"/>
      <c r="G38" s="44"/>
      <c r="H38" s="44"/>
      <c r="I38" s="44"/>
      <c r="J38" s="45"/>
    </row>
    <row r="39" ht="75">
      <c r="A39" s="35" t="s">
        <v>70</v>
      </c>
      <c r="B39" s="43"/>
      <c r="C39" s="44"/>
      <c r="D39" s="44"/>
      <c r="E39" s="37" t="s">
        <v>163</v>
      </c>
      <c r="F39" s="44"/>
      <c r="G39" s="44"/>
      <c r="H39" s="44"/>
      <c r="I39" s="44"/>
      <c r="J39" s="45"/>
    </row>
    <row r="40">
      <c r="A40" s="35" t="s">
        <v>62</v>
      </c>
      <c r="B40" s="35">
        <v>7</v>
      </c>
      <c r="C40" s="36" t="s">
        <v>180</v>
      </c>
      <c r="D40" s="35" t="s">
        <v>64</v>
      </c>
      <c r="E40" s="37" t="s">
        <v>181</v>
      </c>
      <c r="F40" s="38" t="s">
        <v>127</v>
      </c>
      <c r="G40" s="39">
        <v>0.75</v>
      </c>
      <c r="H40" s="40">
        <v>0</v>
      </c>
      <c r="I40" s="41">
        <f>ROUND(G40*H40,P4)</f>
        <v>0</v>
      </c>
      <c r="J40" s="38" t="s">
        <v>67</v>
      </c>
      <c r="O40" s="42">
        <f>I40*0.21</f>
        <v>0</v>
      </c>
      <c r="P40">
        <v>3</v>
      </c>
    </row>
    <row r="41">
      <c r="A41" s="35" t="s">
        <v>68</v>
      </c>
      <c r="B41" s="43"/>
      <c r="C41" s="44"/>
      <c r="D41" s="44"/>
      <c r="E41" s="37" t="s">
        <v>182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1015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1014</v>
      </c>
      <c r="F43" s="44"/>
      <c r="G43" s="44"/>
      <c r="H43" s="44"/>
      <c r="I43" s="44"/>
      <c r="J43" s="45"/>
    </row>
    <row r="44" ht="405">
      <c r="A44" s="35" t="s">
        <v>70</v>
      </c>
      <c r="B44" s="43"/>
      <c r="C44" s="44"/>
      <c r="D44" s="44"/>
      <c r="E44" s="37" t="s">
        <v>185</v>
      </c>
      <c r="F44" s="44"/>
      <c r="G44" s="44"/>
      <c r="H44" s="44"/>
      <c r="I44" s="44"/>
      <c r="J44" s="45"/>
    </row>
    <row r="45">
      <c r="A45" s="35" t="s">
        <v>62</v>
      </c>
      <c r="B45" s="35">
        <v>8</v>
      </c>
      <c r="C45" s="36" t="s">
        <v>933</v>
      </c>
      <c r="D45" s="35" t="s">
        <v>64</v>
      </c>
      <c r="E45" s="37" t="s">
        <v>934</v>
      </c>
      <c r="F45" s="38" t="s">
        <v>127</v>
      </c>
      <c r="G45" s="39">
        <v>36.399999999999999</v>
      </c>
      <c r="H45" s="40">
        <v>0</v>
      </c>
      <c r="I45" s="41">
        <f>ROUND(G45*H45,P4)</f>
        <v>0</v>
      </c>
      <c r="J45" s="38" t="s">
        <v>67</v>
      </c>
      <c r="O45" s="42">
        <f>I45*0.21</f>
        <v>0</v>
      </c>
      <c r="P45">
        <v>3</v>
      </c>
    </row>
    <row r="46">
      <c r="A46" s="35" t="s">
        <v>68</v>
      </c>
      <c r="B46" s="43"/>
      <c r="C46" s="44"/>
      <c r="D46" s="44"/>
      <c r="E46" s="37" t="s">
        <v>143</v>
      </c>
      <c r="F46" s="44"/>
      <c r="G46" s="44"/>
      <c r="H46" s="44"/>
      <c r="I46" s="44"/>
      <c r="J46" s="45"/>
    </row>
    <row r="47">
      <c r="A47" s="35" t="s">
        <v>75</v>
      </c>
      <c r="B47" s="43"/>
      <c r="C47" s="44"/>
      <c r="D47" s="44"/>
      <c r="E47" s="47" t="s">
        <v>1016</v>
      </c>
      <c r="F47" s="44"/>
      <c r="G47" s="44"/>
      <c r="H47" s="44"/>
      <c r="I47" s="44"/>
      <c r="J47" s="45"/>
    </row>
    <row r="48">
      <c r="A48" s="35" t="s">
        <v>75</v>
      </c>
      <c r="B48" s="43"/>
      <c r="C48" s="44"/>
      <c r="D48" s="44"/>
      <c r="E48" s="47" t="s">
        <v>1017</v>
      </c>
      <c r="F48" s="44"/>
      <c r="G48" s="44"/>
      <c r="H48" s="44"/>
      <c r="I48" s="44"/>
      <c r="J48" s="45"/>
    </row>
    <row r="49" ht="409.5">
      <c r="A49" s="35" t="s">
        <v>70</v>
      </c>
      <c r="B49" s="43"/>
      <c r="C49" s="44"/>
      <c r="D49" s="44"/>
      <c r="E49" s="37" t="s">
        <v>698</v>
      </c>
      <c r="F49" s="44"/>
      <c r="G49" s="44"/>
      <c r="H49" s="44"/>
      <c r="I49" s="44"/>
      <c r="J49" s="45"/>
    </row>
    <row r="50">
      <c r="A50" s="35" t="s">
        <v>62</v>
      </c>
      <c r="B50" s="35">
        <v>9</v>
      </c>
      <c r="C50" s="36" t="s">
        <v>1018</v>
      </c>
      <c r="D50" s="35" t="s">
        <v>64</v>
      </c>
      <c r="E50" s="37" t="s">
        <v>1019</v>
      </c>
      <c r="F50" s="38" t="s">
        <v>127</v>
      </c>
      <c r="G50" s="39">
        <v>26</v>
      </c>
      <c r="H50" s="40">
        <v>0</v>
      </c>
      <c r="I50" s="41">
        <f>ROUND(G50*H50,P4)</f>
        <v>0</v>
      </c>
      <c r="J50" s="38" t="s">
        <v>67</v>
      </c>
      <c r="O50" s="42">
        <f>I50*0.21</f>
        <v>0</v>
      </c>
      <c r="P50">
        <v>3</v>
      </c>
    </row>
    <row r="51">
      <c r="A51" s="35" t="s">
        <v>68</v>
      </c>
      <c r="B51" s="43"/>
      <c r="C51" s="44"/>
      <c r="D51" s="44"/>
      <c r="E51" s="37" t="s">
        <v>1020</v>
      </c>
      <c r="F51" s="44"/>
      <c r="G51" s="44"/>
      <c r="H51" s="44"/>
      <c r="I51" s="44"/>
      <c r="J51" s="45"/>
    </row>
    <row r="52" ht="30">
      <c r="A52" s="35" t="s">
        <v>75</v>
      </c>
      <c r="B52" s="43"/>
      <c r="C52" s="44"/>
      <c r="D52" s="44"/>
      <c r="E52" s="47" t="s">
        <v>1021</v>
      </c>
      <c r="F52" s="44"/>
      <c r="G52" s="44"/>
      <c r="H52" s="44"/>
      <c r="I52" s="44"/>
      <c r="J52" s="45"/>
    </row>
    <row r="53">
      <c r="A53" s="35" t="s">
        <v>75</v>
      </c>
      <c r="B53" s="43"/>
      <c r="C53" s="44"/>
      <c r="D53" s="44"/>
      <c r="E53" s="47" t="s">
        <v>1022</v>
      </c>
      <c r="F53" s="44"/>
      <c r="G53" s="44"/>
      <c r="H53" s="44"/>
      <c r="I53" s="44"/>
      <c r="J53" s="45"/>
    </row>
    <row r="54" ht="330">
      <c r="A54" s="35" t="s">
        <v>70</v>
      </c>
      <c r="B54" s="43"/>
      <c r="C54" s="44"/>
      <c r="D54" s="44"/>
      <c r="E54" s="37" t="s">
        <v>1023</v>
      </c>
      <c r="F54" s="44"/>
      <c r="G54" s="44"/>
      <c r="H54" s="44"/>
      <c r="I54" s="44"/>
      <c r="J54" s="45"/>
    </row>
    <row r="55">
      <c r="A55" s="35" t="s">
        <v>62</v>
      </c>
      <c r="B55" s="35">
        <v>10</v>
      </c>
      <c r="C55" s="36" t="s">
        <v>947</v>
      </c>
      <c r="D55" s="35" t="s">
        <v>64</v>
      </c>
      <c r="E55" s="37" t="s">
        <v>948</v>
      </c>
      <c r="F55" s="38" t="s">
        <v>127</v>
      </c>
      <c r="G55" s="39">
        <v>6.9000000000000004</v>
      </c>
      <c r="H55" s="40">
        <v>0</v>
      </c>
      <c r="I55" s="41">
        <f>ROUND(G55*H55,P4)</f>
        <v>0</v>
      </c>
      <c r="J55" s="38" t="s">
        <v>67</v>
      </c>
      <c r="O55" s="42">
        <f>I55*0.21</f>
        <v>0</v>
      </c>
      <c r="P55">
        <v>3</v>
      </c>
    </row>
    <row r="56">
      <c r="A56" s="35" t="s">
        <v>68</v>
      </c>
      <c r="B56" s="43"/>
      <c r="C56" s="44"/>
      <c r="D56" s="44"/>
      <c r="E56" s="46" t="s">
        <v>64</v>
      </c>
      <c r="F56" s="44"/>
      <c r="G56" s="44"/>
      <c r="H56" s="44"/>
      <c r="I56" s="44"/>
      <c r="J56" s="45"/>
    </row>
    <row r="57">
      <c r="A57" s="35" t="s">
        <v>75</v>
      </c>
      <c r="B57" s="43"/>
      <c r="C57" s="44"/>
      <c r="D57" s="44"/>
      <c r="E57" s="47" t="s">
        <v>1024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1025</v>
      </c>
      <c r="F58" s="44"/>
      <c r="G58" s="44"/>
      <c r="H58" s="44"/>
      <c r="I58" s="44"/>
      <c r="J58" s="45"/>
    </row>
    <row r="59" ht="409.5">
      <c r="A59" s="35" t="s">
        <v>70</v>
      </c>
      <c r="B59" s="43"/>
      <c r="C59" s="44"/>
      <c r="D59" s="44"/>
      <c r="E59" s="37" t="s">
        <v>1026</v>
      </c>
      <c r="F59" s="44"/>
      <c r="G59" s="44"/>
      <c r="H59" s="44"/>
      <c r="I59" s="44"/>
      <c r="J59" s="45"/>
    </row>
    <row r="60">
      <c r="A60" s="35" t="s">
        <v>62</v>
      </c>
      <c r="B60" s="35">
        <v>11</v>
      </c>
      <c r="C60" s="36" t="s">
        <v>952</v>
      </c>
      <c r="D60" s="35" t="s">
        <v>64</v>
      </c>
      <c r="E60" s="37" t="s">
        <v>953</v>
      </c>
      <c r="F60" s="38" t="s">
        <v>66</v>
      </c>
      <c r="G60" s="39">
        <v>2.5</v>
      </c>
      <c r="H60" s="40">
        <v>0</v>
      </c>
      <c r="I60" s="41">
        <f>ROUND(G60*H60,P4)</f>
        <v>0</v>
      </c>
      <c r="J60" s="38" t="s">
        <v>67</v>
      </c>
      <c r="O60" s="42">
        <f>I60*0.21</f>
        <v>0</v>
      </c>
      <c r="P60">
        <v>3</v>
      </c>
    </row>
    <row r="61">
      <c r="A61" s="35" t="s">
        <v>68</v>
      </c>
      <c r="B61" s="43"/>
      <c r="C61" s="44"/>
      <c r="D61" s="44"/>
      <c r="E61" s="46" t="s">
        <v>64</v>
      </c>
      <c r="F61" s="44"/>
      <c r="G61" s="44"/>
      <c r="H61" s="44"/>
      <c r="I61" s="44"/>
      <c r="J61" s="45"/>
    </row>
    <row r="62">
      <c r="A62" s="35" t="s">
        <v>75</v>
      </c>
      <c r="B62" s="43"/>
      <c r="C62" s="44"/>
      <c r="D62" s="44"/>
      <c r="E62" s="47" t="s">
        <v>1027</v>
      </c>
      <c r="F62" s="44"/>
      <c r="G62" s="44"/>
      <c r="H62" s="44"/>
      <c r="I62" s="44"/>
      <c r="J62" s="45"/>
    </row>
    <row r="63">
      <c r="A63" s="35" t="s">
        <v>75</v>
      </c>
      <c r="B63" s="43"/>
      <c r="C63" s="44"/>
      <c r="D63" s="44"/>
      <c r="E63" s="47" t="s">
        <v>1028</v>
      </c>
      <c r="F63" s="44"/>
      <c r="G63" s="44"/>
      <c r="H63" s="44"/>
      <c r="I63" s="44"/>
      <c r="J63" s="45"/>
    </row>
    <row r="64" ht="75">
      <c r="A64" s="35" t="s">
        <v>70</v>
      </c>
      <c r="B64" s="43"/>
      <c r="C64" s="44"/>
      <c r="D64" s="44"/>
      <c r="E64" s="37" t="s">
        <v>1029</v>
      </c>
      <c r="F64" s="44"/>
      <c r="G64" s="44"/>
      <c r="H64" s="44"/>
      <c r="I64" s="44"/>
      <c r="J64" s="45"/>
    </row>
    <row r="65">
      <c r="A65" s="35" t="s">
        <v>62</v>
      </c>
      <c r="B65" s="35">
        <v>12</v>
      </c>
      <c r="C65" s="36" t="s">
        <v>230</v>
      </c>
      <c r="D65" s="35" t="s">
        <v>64</v>
      </c>
      <c r="E65" s="37" t="s">
        <v>231</v>
      </c>
      <c r="F65" s="38" t="s">
        <v>66</v>
      </c>
      <c r="G65" s="39">
        <v>2.5</v>
      </c>
      <c r="H65" s="40">
        <v>0</v>
      </c>
      <c r="I65" s="41">
        <f>ROUND(G65*H65,P4)</f>
        <v>0</v>
      </c>
      <c r="J65" s="38" t="s">
        <v>67</v>
      </c>
      <c r="O65" s="42">
        <f>I65*0.21</f>
        <v>0</v>
      </c>
      <c r="P65">
        <v>3</v>
      </c>
    </row>
    <row r="66">
      <c r="A66" s="35" t="s">
        <v>68</v>
      </c>
      <c r="B66" s="43"/>
      <c r="C66" s="44"/>
      <c r="D66" s="44"/>
      <c r="E66" s="46" t="s">
        <v>64</v>
      </c>
      <c r="F66" s="44"/>
      <c r="G66" s="44"/>
      <c r="H66" s="44"/>
      <c r="I66" s="44"/>
      <c r="J66" s="45"/>
    </row>
    <row r="67">
      <c r="A67" s="35" t="s">
        <v>75</v>
      </c>
      <c r="B67" s="43"/>
      <c r="C67" s="44"/>
      <c r="D67" s="44"/>
      <c r="E67" s="47" t="s">
        <v>1030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1028</v>
      </c>
      <c r="F68" s="44"/>
      <c r="G68" s="44"/>
      <c r="H68" s="44"/>
      <c r="I68" s="44"/>
      <c r="J68" s="45"/>
    </row>
    <row r="69" ht="75">
      <c r="A69" s="35" t="s">
        <v>70</v>
      </c>
      <c r="B69" s="43"/>
      <c r="C69" s="44"/>
      <c r="D69" s="44"/>
      <c r="E69" s="37" t="s">
        <v>233</v>
      </c>
      <c r="F69" s="44"/>
      <c r="G69" s="44"/>
      <c r="H69" s="44"/>
      <c r="I69" s="44"/>
      <c r="J69" s="45"/>
    </row>
    <row r="70">
      <c r="A70" s="35" t="s">
        <v>62</v>
      </c>
      <c r="B70" s="35">
        <v>13</v>
      </c>
      <c r="C70" s="36" t="s">
        <v>234</v>
      </c>
      <c r="D70" s="35" t="s">
        <v>64</v>
      </c>
      <c r="E70" s="37" t="s">
        <v>235</v>
      </c>
      <c r="F70" s="38" t="s">
        <v>66</v>
      </c>
      <c r="G70" s="39">
        <v>7.5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>
      <c r="A71" s="35" t="s">
        <v>68</v>
      </c>
      <c r="B71" s="43"/>
      <c r="C71" s="44"/>
      <c r="D71" s="44"/>
      <c r="E71" s="37" t="s">
        <v>236</v>
      </c>
      <c r="F71" s="44"/>
      <c r="G71" s="44"/>
      <c r="H71" s="44"/>
      <c r="I71" s="44"/>
      <c r="J71" s="45"/>
    </row>
    <row r="72">
      <c r="A72" s="35" t="s">
        <v>75</v>
      </c>
      <c r="B72" s="43"/>
      <c r="C72" s="44"/>
      <c r="D72" s="44"/>
      <c r="E72" s="47" t="s">
        <v>1031</v>
      </c>
      <c r="F72" s="44"/>
      <c r="G72" s="44"/>
      <c r="H72" s="44"/>
      <c r="I72" s="44"/>
      <c r="J72" s="45"/>
    </row>
    <row r="73">
      <c r="A73" s="35" t="s">
        <v>75</v>
      </c>
      <c r="B73" s="43"/>
      <c r="C73" s="44"/>
      <c r="D73" s="44"/>
      <c r="E73" s="47" t="s">
        <v>1032</v>
      </c>
      <c r="F73" s="44"/>
      <c r="G73" s="44"/>
      <c r="H73" s="44"/>
      <c r="I73" s="44"/>
      <c r="J73" s="45"/>
    </row>
    <row r="74" ht="90">
      <c r="A74" s="35" t="s">
        <v>70</v>
      </c>
      <c r="B74" s="43"/>
      <c r="C74" s="44"/>
      <c r="D74" s="44"/>
      <c r="E74" s="37" t="s">
        <v>238</v>
      </c>
      <c r="F74" s="44"/>
      <c r="G74" s="44"/>
      <c r="H74" s="44"/>
      <c r="I74" s="44"/>
      <c r="J74" s="45"/>
    </row>
    <row r="75">
      <c r="A75" s="29" t="s">
        <v>59</v>
      </c>
      <c r="B75" s="30"/>
      <c r="C75" s="31" t="s">
        <v>256</v>
      </c>
      <c r="D75" s="32"/>
      <c r="E75" s="29" t="s">
        <v>257</v>
      </c>
      <c r="F75" s="32"/>
      <c r="G75" s="32"/>
      <c r="H75" s="32"/>
      <c r="I75" s="33">
        <f>SUMIFS(I76:I85,A76:A85,"P")</f>
        <v>0</v>
      </c>
      <c r="J75" s="34"/>
    </row>
    <row r="76">
      <c r="A76" s="35" t="s">
        <v>62</v>
      </c>
      <c r="B76" s="35">
        <v>14</v>
      </c>
      <c r="C76" s="36" t="s">
        <v>271</v>
      </c>
      <c r="D76" s="35" t="s">
        <v>64</v>
      </c>
      <c r="E76" s="37" t="s">
        <v>272</v>
      </c>
      <c r="F76" s="38" t="s">
        <v>127</v>
      </c>
      <c r="G76" s="39">
        <v>1.8</v>
      </c>
      <c r="H76" s="40">
        <v>0</v>
      </c>
      <c r="I76" s="41">
        <f>ROUND(G76*H76,P4)</f>
        <v>0</v>
      </c>
      <c r="J76" s="38" t="s">
        <v>67</v>
      </c>
      <c r="O76" s="42">
        <f>I76*0.21</f>
        <v>0</v>
      </c>
      <c r="P76">
        <v>3</v>
      </c>
    </row>
    <row r="77">
      <c r="A77" s="35" t="s">
        <v>68</v>
      </c>
      <c r="B77" s="43"/>
      <c r="C77" s="44"/>
      <c r="D77" s="44"/>
      <c r="E77" s="46" t="s">
        <v>64</v>
      </c>
      <c r="F77" s="44"/>
      <c r="G77" s="44"/>
      <c r="H77" s="44"/>
      <c r="I77" s="44"/>
      <c r="J77" s="45"/>
    </row>
    <row r="78" ht="30">
      <c r="A78" s="35" t="s">
        <v>75</v>
      </c>
      <c r="B78" s="43"/>
      <c r="C78" s="44"/>
      <c r="D78" s="44"/>
      <c r="E78" s="47" t="s">
        <v>1033</v>
      </c>
      <c r="F78" s="44"/>
      <c r="G78" s="44"/>
      <c r="H78" s="44"/>
      <c r="I78" s="44"/>
      <c r="J78" s="45"/>
    </row>
    <row r="79">
      <c r="A79" s="35" t="s">
        <v>75</v>
      </c>
      <c r="B79" s="43"/>
      <c r="C79" s="44"/>
      <c r="D79" s="44"/>
      <c r="E79" s="47" t="s">
        <v>1034</v>
      </c>
      <c r="F79" s="44"/>
      <c r="G79" s="44"/>
      <c r="H79" s="44"/>
      <c r="I79" s="44"/>
      <c r="J79" s="45"/>
    </row>
    <row r="80" ht="105">
      <c r="A80" s="35" t="s">
        <v>70</v>
      </c>
      <c r="B80" s="43"/>
      <c r="C80" s="44"/>
      <c r="D80" s="44"/>
      <c r="E80" s="37" t="s">
        <v>275</v>
      </c>
      <c r="F80" s="44"/>
      <c r="G80" s="44"/>
      <c r="H80" s="44"/>
      <c r="I80" s="44"/>
      <c r="J80" s="45"/>
    </row>
    <row r="81">
      <c r="A81" s="35" t="s">
        <v>62</v>
      </c>
      <c r="B81" s="35">
        <v>15</v>
      </c>
      <c r="C81" s="36" t="s">
        <v>276</v>
      </c>
      <c r="D81" s="35" t="s">
        <v>64</v>
      </c>
      <c r="E81" s="37" t="s">
        <v>277</v>
      </c>
      <c r="F81" s="38" t="s">
        <v>127</v>
      </c>
      <c r="G81" s="39">
        <v>1.7</v>
      </c>
      <c r="H81" s="40">
        <v>0</v>
      </c>
      <c r="I81" s="41">
        <f>ROUND(G81*H81,P4)</f>
        <v>0</v>
      </c>
      <c r="J81" s="38" t="s">
        <v>67</v>
      </c>
      <c r="O81" s="42">
        <f>I81*0.21</f>
        <v>0</v>
      </c>
      <c r="P81">
        <v>3</v>
      </c>
    </row>
    <row r="82">
      <c r="A82" s="35" t="s">
        <v>68</v>
      </c>
      <c r="B82" s="43"/>
      <c r="C82" s="44"/>
      <c r="D82" s="44"/>
      <c r="E82" s="46" t="s">
        <v>64</v>
      </c>
      <c r="F82" s="44"/>
      <c r="G82" s="44"/>
      <c r="H82" s="44"/>
      <c r="I82" s="44"/>
      <c r="J82" s="45"/>
    </row>
    <row r="83">
      <c r="A83" s="35" t="s">
        <v>75</v>
      </c>
      <c r="B83" s="43"/>
      <c r="C83" s="44"/>
      <c r="D83" s="44"/>
      <c r="E83" s="47" t="s">
        <v>1035</v>
      </c>
      <c r="F83" s="44"/>
      <c r="G83" s="44"/>
      <c r="H83" s="44"/>
      <c r="I83" s="44"/>
      <c r="J83" s="45"/>
    </row>
    <row r="84">
      <c r="A84" s="35" t="s">
        <v>75</v>
      </c>
      <c r="B84" s="43"/>
      <c r="C84" s="44"/>
      <c r="D84" s="44"/>
      <c r="E84" s="47" t="s">
        <v>1036</v>
      </c>
      <c r="F84" s="44"/>
      <c r="G84" s="44"/>
      <c r="H84" s="44"/>
      <c r="I84" s="44"/>
      <c r="J84" s="45"/>
    </row>
    <row r="85" ht="105">
      <c r="A85" s="35" t="s">
        <v>70</v>
      </c>
      <c r="B85" s="43"/>
      <c r="C85" s="44"/>
      <c r="D85" s="44"/>
      <c r="E85" s="37" t="s">
        <v>275</v>
      </c>
      <c r="F85" s="44"/>
      <c r="G85" s="44"/>
      <c r="H85" s="44"/>
      <c r="I85" s="44"/>
      <c r="J85" s="45"/>
    </row>
    <row r="86">
      <c r="A86" s="29" t="s">
        <v>59</v>
      </c>
      <c r="B86" s="30"/>
      <c r="C86" s="31" t="s">
        <v>399</v>
      </c>
      <c r="D86" s="32"/>
      <c r="E86" s="29" t="s">
        <v>400</v>
      </c>
      <c r="F86" s="32"/>
      <c r="G86" s="32"/>
      <c r="H86" s="32"/>
      <c r="I86" s="33">
        <f>SUMIFS(I87:I121,A87:A121,"P")</f>
        <v>0</v>
      </c>
      <c r="J86" s="34"/>
    </row>
    <row r="87">
      <c r="A87" s="35" t="s">
        <v>62</v>
      </c>
      <c r="B87" s="35">
        <v>16</v>
      </c>
      <c r="C87" s="36" t="s">
        <v>1037</v>
      </c>
      <c r="D87" s="35" t="s">
        <v>64</v>
      </c>
      <c r="E87" s="37" t="s">
        <v>1038</v>
      </c>
      <c r="F87" s="38" t="s">
        <v>142</v>
      </c>
      <c r="G87" s="39">
        <v>11.5</v>
      </c>
      <c r="H87" s="40">
        <v>0</v>
      </c>
      <c r="I87" s="41">
        <f>ROUND(G87*H87,P4)</f>
        <v>0</v>
      </c>
      <c r="J87" s="38" t="s">
        <v>67</v>
      </c>
      <c r="O87" s="42">
        <f>I87*0.21</f>
        <v>0</v>
      </c>
      <c r="P87">
        <v>3</v>
      </c>
    </row>
    <row r="88">
      <c r="A88" s="35" t="s">
        <v>68</v>
      </c>
      <c r="B88" s="43"/>
      <c r="C88" s="44"/>
      <c r="D88" s="44"/>
      <c r="E88" s="46" t="s">
        <v>64</v>
      </c>
      <c r="F88" s="44"/>
      <c r="G88" s="44"/>
      <c r="H88" s="44"/>
      <c r="I88" s="44"/>
      <c r="J88" s="45"/>
    </row>
    <row r="89">
      <c r="A89" s="35" t="s">
        <v>75</v>
      </c>
      <c r="B89" s="43"/>
      <c r="C89" s="44"/>
      <c r="D89" s="44"/>
      <c r="E89" s="47" t="s">
        <v>1039</v>
      </c>
      <c r="F89" s="44"/>
      <c r="G89" s="44"/>
      <c r="H89" s="44"/>
      <c r="I89" s="44"/>
      <c r="J89" s="45"/>
    </row>
    <row r="90">
      <c r="A90" s="35" t="s">
        <v>75</v>
      </c>
      <c r="B90" s="43"/>
      <c r="C90" s="44"/>
      <c r="D90" s="44"/>
      <c r="E90" s="47" t="s">
        <v>1040</v>
      </c>
      <c r="F90" s="44"/>
      <c r="G90" s="44"/>
      <c r="H90" s="44"/>
      <c r="I90" s="44"/>
      <c r="J90" s="45"/>
    </row>
    <row r="91" ht="330">
      <c r="A91" s="35" t="s">
        <v>70</v>
      </c>
      <c r="B91" s="43"/>
      <c r="C91" s="44"/>
      <c r="D91" s="44"/>
      <c r="E91" s="37" t="s">
        <v>973</v>
      </c>
      <c r="F91" s="44"/>
      <c r="G91" s="44"/>
      <c r="H91" s="44"/>
      <c r="I91" s="44"/>
      <c r="J91" s="45"/>
    </row>
    <row r="92">
      <c r="A92" s="35" t="s">
        <v>62</v>
      </c>
      <c r="B92" s="35">
        <v>17</v>
      </c>
      <c r="C92" s="36" t="s">
        <v>1041</v>
      </c>
      <c r="D92" s="35" t="s">
        <v>64</v>
      </c>
      <c r="E92" s="37" t="s">
        <v>1042</v>
      </c>
      <c r="F92" s="38" t="s">
        <v>74</v>
      </c>
      <c r="G92" s="39">
        <v>3</v>
      </c>
      <c r="H92" s="40">
        <v>0</v>
      </c>
      <c r="I92" s="41">
        <f>ROUND(G92*H92,P4)</f>
        <v>0</v>
      </c>
      <c r="J92" s="38" t="s">
        <v>67</v>
      </c>
      <c r="O92" s="42">
        <f>I92*0.21</f>
        <v>0</v>
      </c>
      <c r="P92">
        <v>3</v>
      </c>
    </row>
    <row r="93">
      <c r="A93" s="35" t="s">
        <v>68</v>
      </c>
      <c r="B93" s="43"/>
      <c r="C93" s="44"/>
      <c r="D93" s="44"/>
      <c r="E93" s="46" t="s">
        <v>64</v>
      </c>
      <c r="F93" s="44"/>
      <c r="G93" s="44"/>
      <c r="H93" s="44"/>
      <c r="I93" s="44"/>
      <c r="J93" s="45"/>
    </row>
    <row r="94" ht="30">
      <c r="A94" s="35" t="s">
        <v>75</v>
      </c>
      <c r="B94" s="43"/>
      <c r="C94" s="44"/>
      <c r="D94" s="44"/>
      <c r="E94" s="47" t="s">
        <v>1043</v>
      </c>
      <c r="F94" s="44"/>
      <c r="G94" s="44"/>
      <c r="H94" s="44"/>
      <c r="I94" s="44"/>
      <c r="J94" s="45"/>
    </row>
    <row r="95">
      <c r="A95" s="35" t="s">
        <v>75</v>
      </c>
      <c r="B95" s="43"/>
      <c r="C95" s="44"/>
      <c r="D95" s="44"/>
      <c r="E95" s="47" t="s">
        <v>1044</v>
      </c>
      <c r="F95" s="44"/>
      <c r="G95" s="44"/>
      <c r="H95" s="44"/>
      <c r="I95" s="44"/>
      <c r="J95" s="45"/>
    </row>
    <row r="96" ht="375">
      <c r="A96" s="35" t="s">
        <v>70</v>
      </c>
      <c r="B96" s="43"/>
      <c r="C96" s="44"/>
      <c r="D96" s="44"/>
      <c r="E96" s="37" t="s">
        <v>979</v>
      </c>
      <c r="F96" s="44"/>
      <c r="G96" s="44"/>
      <c r="H96" s="44"/>
      <c r="I96" s="44"/>
      <c r="J96" s="45"/>
    </row>
    <row r="97">
      <c r="A97" s="35" t="s">
        <v>62</v>
      </c>
      <c r="B97" s="35">
        <v>18</v>
      </c>
      <c r="C97" s="36" t="s">
        <v>982</v>
      </c>
      <c r="D97" s="35" t="s">
        <v>64</v>
      </c>
      <c r="E97" s="37" t="s">
        <v>983</v>
      </c>
      <c r="F97" s="38" t="s">
        <v>142</v>
      </c>
      <c r="G97" s="39">
        <v>11.5</v>
      </c>
      <c r="H97" s="40">
        <v>0</v>
      </c>
      <c r="I97" s="41">
        <f>ROUND(G97*H97,P4)</f>
        <v>0</v>
      </c>
      <c r="J97" s="38" t="s">
        <v>67</v>
      </c>
      <c r="O97" s="42">
        <f>I97*0.21</f>
        <v>0</v>
      </c>
      <c r="P97">
        <v>3</v>
      </c>
    </row>
    <row r="98">
      <c r="A98" s="35" t="s">
        <v>68</v>
      </c>
      <c r="B98" s="43"/>
      <c r="C98" s="44"/>
      <c r="D98" s="44"/>
      <c r="E98" s="37" t="s">
        <v>1045</v>
      </c>
      <c r="F98" s="44"/>
      <c r="G98" s="44"/>
      <c r="H98" s="44"/>
      <c r="I98" s="44"/>
      <c r="J98" s="45"/>
    </row>
    <row r="99">
      <c r="A99" s="35" t="s">
        <v>75</v>
      </c>
      <c r="B99" s="43"/>
      <c r="C99" s="44"/>
      <c r="D99" s="44"/>
      <c r="E99" s="47" t="s">
        <v>1039</v>
      </c>
      <c r="F99" s="44"/>
      <c r="G99" s="44"/>
      <c r="H99" s="44"/>
      <c r="I99" s="44"/>
      <c r="J99" s="45"/>
    </row>
    <row r="100">
      <c r="A100" s="35" t="s">
        <v>75</v>
      </c>
      <c r="B100" s="43"/>
      <c r="C100" s="44"/>
      <c r="D100" s="44"/>
      <c r="E100" s="47" t="s">
        <v>1040</v>
      </c>
      <c r="F100" s="44"/>
      <c r="G100" s="44"/>
      <c r="H100" s="44"/>
      <c r="I100" s="44"/>
      <c r="J100" s="45"/>
    </row>
    <row r="101" ht="90">
      <c r="A101" s="35" t="s">
        <v>70</v>
      </c>
      <c r="B101" s="43"/>
      <c r="C101" s="44"/>
      <c r="D101" s="44"/>
      <c r="E101" s="37" t="s">
        <v>985</v>
      </c>
      <c r="F101" s="44"/>
      <c r="G101" s="44"/>
      <c r="H101" s="44"/>
      <c r="I101" s="44"/>
      <c r="J101" s="45"/>
    </row>
    <row r="102">
      <c r="A102" s="35" t="s">
        <v>62</v>
      </c>
      <c r="B102" s="35">
        <v>19</v>
      </c>
      <c r="C102" s="36" t="s">
        <v>1046</v>
      </c>
      <c r="D102" s="35" t="s">
        <v>64</v>
      </c>
      <c r="E102" s="37" t="s">
        <v>1047</v>
      </c>
      <c r="F102" s="38" t="s">
        <v>142</v>
      </c>
      <c r="G102" s="39">
        <v>11.5</v>
      </c>
      <c r="H102" s="40">
        <v>0</v>
      </c>
      <c r="I102" s="41">
        <f>ROUND(G102*H102,P4)</f>
        <v>0</v>
      </c>
      <c r="J102" s="38" t="s">
        <v>67</v>
      </c>
      <c r="O102" s="42">
        <f>I102*0.21</f>
        <v>0</v>
      </c>
      <c r="P102">
        <v>3</v>
      </c>
    </row>
    <row r="103">
      <c r="A103" s="35" t="s">
        <v>68</v>
      </c>
      <c r="B103" s="43"/>
      <c r="C103" s="44"/>
      <c r="D103" s="44"/>
      <c r="E103" s="46" t="s">
        <v>64</v>
      </c>
      <c r="F103" s="44"/>
      <c r="G103" s="44"/>
      <c r="H103" s="44"/>
      <c r="I103" s="44"/>
      <c r="J103" s="45"/>
    </row>
    <row r="104">
      <c r="A104" s="35" t="s">
        <v>75</v>
      </c>
      <c r="B104" s="43"/>
      <c r="C104" s="44"/>
      <c r="D104" s="44"/>
      <c r="E104" s="47" t="s">
        <v>1039</v>
      </c>
      <c r="F104" s="44"/>
      <c r="G104" s="44"/>
      <c r="H104" s="44"/>
      <c r="I104" s="44"/>
      <c r="J104" s="45"/>
    </row>
    <row r="105">
      <c r="A105" s="35" t="s">
        <v>75</v>
      </c>
      <c r="B105" s="43"/>
      <c r="C105" s="44"/>
      <c r="D105" s="44"/>
      <c r="E105" s="47" t="s">
        <v>1040</v>
      </c>
      <c r="F105" s="44"/>
      <c r="G105" s="44"/>
      <c r="H105" s="44"/>
      <c r="I105" s="44"/>
      <c r="J105" s="45"/>
    </row>
    <row r="106" ht="150">
      <c r="A106" s="35" t="s">
        <v>70</v>
      </c>
      <c r="B106" s="43"/>
      <c r="C106" s="44"/>
      <c r="D106" s="44"/>
      <c r="E106" s="37" t="s">
        <v>988</v>
      </c>
      <c r="F106" s="44"/>
      <c r="G106" s="44"/>
      <c r="H106" s="44"/>
      <c r="I106" s="44"/>
      <c r="J106" s="45"/>
    </row>
    <row r="107">
      <c r="A107" s="35" t="s">
        <v>62</v>
      </c>
      <c r="B107" s="35">
        <v>20</v>
      </c>
      <c r="C107" s="36" t="s">
        <v>1048</v>
      </c>
      <c r="D107" s="35" t="s">
        <v>64</v>
      </c>
      <c r="E107" s="37" t="s">
        <v>1049</v>
      </c>
      <c r="F107" s="38" t="s">
        <v>142</v>
      </c>
      <c r="G107" s="39">
        <v>11.5</v>
      </c>
      <c r="H107" s="40">
        <v>0</v>
      </c>
      <c r="I107" s="41">
        <f>ROUND(G107*H107,P4)</f>
        <v>0</v>
      </c>
      <c r="J107" s="38" t="s">
        <v>67</v>
      </c>
      <c r="O107" s="42">
        <f>I107*0.21</f>
        <v>0</v>
      </c>
      <c r="P107">
        <v>3</v>
      </c>
    </row>
    <row r="108">
      <c r="A108" s="35" t="s">
        <v>68</v>
      </c>
      <c r="B108" s="43"/>
      <c r="C108" s="44"/>
      <c r="D108" s="44"/>
      <c r="E108" s="46" t="s">
        <v>64</v>
      </c>
      <c r="F108" s="44"/>
      <c r="G108" s="44"/>
      <c r="H108" s="44"/>
      <c r="I108" s="44"/>
      <c r="J108" s="45"/>
    </row>
    <row r="109">
      <c r="A109" s="35" t="s">
        <v>75</v>
      </c>
      <c r="B109" s="43"/>
      <c r="C109" s="44"/>
      <c r="D109" s="44"/>
      <c r="E109" s="47" t="s">
        <v>1039</v>
      </c>
      <c r="F109" s="44"/>
      <c r="G109" s="44"/>
      <c r="H109" s="44"/>
      <c r="I109" s="44"/>
      <c r="J109" s="45"/>
    </row>
    <row r="110">
      <c r="A110" s="35" t="s">
        <v>75</v>
      </c>
      <c r="B110" s="43"/>
      <c r="C110" s="44"/>
      <c r="D110" s="44"/>
      <c r="E110" s="47" t="s">
        <v>1040</v>
      </c>
      <c r="F110" s="44"/>
      <c r="G110" s="44"/>
      <c r="H110" s="44"/>
      <c r="I110" s="44"/>
      <c r="J110" s="45"/>
    </row>
    <row r="111" ht="150">
      <c r="A111" s="35" t="s">
        <v>70</v>
      </c>
      <c r="B111" s="43"/>
      <c r="C111" s="44"/>
      <c r="D111" s="44"/>
      <c r="E111" s="37" t="s">
        <v>988</v>
      </c>
      <c r="F111" s="44"/>
      <c r="G111" s="44"/>
      <c r="H111" s="44"/>
      <c r="I111" s="44"/>
      <c r="J111" s="45"/>
    </row>
    <row r="112">
      <c r="A112" s="35" t="s">
        <v>62</v>
      </c>
      <c r="B112" s="35">
        <v>21</v>
      </c>
      <c r="C112" s="36" t="s">
        <v>991</v>
      </c>
      <c r="D112" s="35" t="s">
        <v>64</v>
      </c>
      <c r="E112" s="37" t="s">
        <v>992</v>
      </c>
      <c r="F112" s="38" t="s">
        <v>142</v>
      </c>
      <c r="G112" s="39">
        <v>11.5</v>
      </c>
      <c r="H112" s="40">
        <v>0</v>
      </c>
      <c r="I112" s="41">
        <f>ROUND(G112*H112,P4)</f>
        <v>0</v>
      </c>
      <c r="J112" s="38" t="s">
        <v>67</v>
      </c>
      <c r="O112" s="42">
        <f>I112*0.21</f>
        <v>0</v>
      </c>
      <c r="P112">
        <v>3</v>
      </c>
    </row>
    <row r="113">
      <c r="A113" s="35" t="s">
        <v>68</v>
      </c>
      <c r="B113" s="43"/>
      <c r="C113" s="44"/>
      <c r="D113" s="44"/>
      <c r="E113" s="46" t="s">
        <v>64</v>
      </c>
      <c r="F113" s="44"/>
      <c r="G113" s="44"/>
      <c r="H113" s="44"/>
      <c r="I113" s="44"/>
      <c r="J113" s="45"/>
    </row>
    <row r="114">
      <c r="A114" s="35" t="s">
        <v>75</v>
      </c>
      <c r="B114" s="43"/>
      <c r="C114" s="44"/>
      <c r="D114" s="44"/>
      <c r="E114" s="47" t="s">
        <v>1039</v>
      </c>
      <c r="F114" s="44"/>
      <c r="G114" s="44"/>
      <c r="H114" s="44"/>
      <c r="I114" s="44"/>
      <c r="J114" s="45"/>
    </row>
    <row r="115">
      <c r="A115" s="35" t="s">
        <v>75</v>
      </c>
      <c r="B115" s="43"/>
      <c r="C115" s="44"/>
      <c r="D115" s="44"/>
      <c r="E115" s="47" t="s">
        <v>1040</v>
      </c>
      <c r="F115" s="44"/>
      <c r="G115" s="44"/>
      <c r="H115" s="44"/>
      <c r="I115" s="44"/>
      <c r="J115" s="45"/>
    </row>
    <row r="116" ht="90">
      <c r="A116" s="35" t="s">
        <v>70</v>
      </c>
      <c r="B116" s="43"/>
      <c r="C116" s="44"/>
      <c r="D116" s="44"/>
      <c r="E116" s="37" t="s">
        <v>993</v>
      </c>
      <c r="F116" s="44"/>
      <c r="G116" s="44"/>
      <c r="H116" s="44"/>
      <c r="I116" s="44"/>
      <c r="J116" s="45"/>
    </row>
    <row r="117">
      <c r="A117" s="35" t="s">
        <v>62</v>
      </c>
      <c r="B117" s="35">
        <v>22</v>
      </c>
      <c r="C117" s="36" t="s">
        <v>994</v>
      </c>
      <c r="D117" s="35" t="s">
        <v>64</v>
      </c>
      <c r="E117" s="37" t="s">
        <v>995</v>
      </c>
      <c r="F117" s="38" t="s">
        <v>74</v>
      </c>
      <c r="G117" s="39">
        <v>5</v>
      </c>
      <c r="H117" s="40">
        <v>0</v>
      </c>
      <c r="I117" s="41">
        <f>ROUND(G117*H117,P4)</f>
        <v>0</v>
      </c>
      <c r="J117" s="38" t="s">
        <v>67</v>
      </c>
      <c r="O117" s="42">
        <f>I117*0.21</f>
        <v>0</v>
      </c>
      <c r="P117">
        <v>3</v>
      </c>
    </row>
    <row r="118">
      <c r="A118" s="35" t="s">
        <v>68</v>
      </c>
      <c r="B118" s="43"/>
      <c r="C118" s="44"/>
      <c r="D118" s="44"/>
      <c r="E118" s="46" t="s">
        <v>64</v>
      </c>
      <c r="F118" s="44"/>
      <c r="G118" s="44"/>
      <c r="H118" s="44"/>
      <c r="I118" s="44"/>
      <c r="J118" s="45"/>
    </row>
    <row r="119">
      <c r="A119" s="35" t="s">
        <v>75</v>
      </c>
      <c r="B119" s="43"/>
      <c r="C119" s="44"/>
      <c r="D119" s="44"/>
      <c r="E119" s="47" t="s">
        <v>1050</v>
      </c>
      <c r="F119" s="44"/>
      <c r="G119" s="44"/>
      <c r="H119" s="44"/>
      <c r="I119" s="44"/>
      <c r="J119" s="45"/>
    </row>
    <row r="120">
      <c r="A120" s="35" t="s">
        <v>75</v>
      </c>
      <c r="B120" s="43"/>
      <c r="C120" s="44"/>
      <c r="D120" s="44"/>
      <c r="E120" s="47" t="s">
        <v>1051</v>
      </c>
      <c r="F120" s="44"/>
      <c r="G120" s="44"/>
      <c r="H120" s="44"/>
      <c r="I120" s="44"/>
      <c r="J120" s="45"/>
    </row>
    <row r="121" ht="75">
      <c r="A121" s="35" t="s">
        <v>70</v>
      </c>
      <c r="B121" s="48"/>
      <c r="C121" s="49"/>
      <c r="D121" s="49"/>
      <c r="E121" s="37" t="s">
        <v>1000</v>
      </c>
      <c r="F121" s="49"/>
      <c r="G121" s="49"/>
      <c r="H121" s="49"/>
      <c r="I121" s="49"/>
      <c r="J121" s="50"/>
    </row>
  </sheetData>
  <sheetProtection sheet="1" objects="1" scenarios="1" spinCount="100000" saltValue="S/Gedb5LsPtyiGj5qavFYtEasuuQ+BLCH9Ow/Bb8t4CU/CdwyOC5dVQ9bChO/jvDcj2M3niZbQlpy09k1SMCOQ==" hashValue="FDQk7o+R+ki1r7fDbGk8HRcUIxAkJkKiZNlOphclSdUeO1YbOi3Xg7DD/QX9lRDj46AfGg5wL6ayslc/GhOUy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29</v>
      </c>
      <c r="I3" s="23">
        <f>SUMIFS(I8:I206,A8:A206,"SD")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29</v>
      </c>
      <c r="D4" s="20"/>
      <c r="E4" s="21" t="s">
        <v>30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SUMIFS(I9:I34,A9:A34,"P")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65.078999999999994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1052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1053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1054</v>
      </c>
      <c r="F13" s="44"/>
      <c r="G13" s="44"/>
      <c r="H13" s="44"/>
      <c r="I13" s="44"/>
      <c r="J13" s="45"/>
    </row>
    <row r="14" ht="135">
      <c r="A14" s="35" t="s">
        <v>70</v>
      </c>
      <c r="B14" s="43"/>
      <c r="C14" s="44"/>
      <c r="D14" s="44"/>
      <c r="E14" s="37" t="s">
        <v>110</v>
      </c>
      <c r="F14" s="44"/>
      <c r="G14" s="44"/>
      <c r="H14" s="44"/>
      <c r="I14" s="44"/>
      <c r="J14" s="45"/>
    </row>
    <row r="15" ht="30">
      <c r="A15" s="35" t="s">
        <v>62</v>
      </c>
      <c r="B15" s="35">
        <v>2</v>
      </c>
      <c r="C15" s="36" t="s">
        <v>120</v>
      </c>
      <c r="D15" s="35" t="s">
        <v>64</v>
      </c>
      <c r="E15" s="37" t="s">
        <v>102</v>
      </c>
      <c r="F15" s="38" t="s">
        <v>103</v>
      </c>
      <c r="G15" s="39">
        <v>4.0679999999999996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68</v>
      </c>
      <c r="B16" s="43"/>
      <c r="C16" s="44"/>
      <c r="D16" s="44"/>
      <c r="E16" s="37" t="s">
        <v>121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1055</v>
      </c>
      <c r="F17" s="44"/>
      <c r="G17" s="44"/>
      <c r="H17" s="44"/>
      <c r="I17" s="44"/>
      <c r="J17" s="45"/>
    </row>
    <row r="18" ht="135">
      <c r="A18" s="35" t="s">
        <v>70</v>
      </c>
      <c r="B18" s="43"/>
      <c r="C18" s="44"/>
      <c r="D18" s="44"/>
      <c r="E18" s="37" t="s">
        <v>110</v>
      </c>
      <c r="F18" s="44"/>
      <c r="G18" s="44"/>
      <c r="H18" s="44"/>
      <c r="I18" s="44"/>
      <c r="J18" s="45"/>
    </row>
    <row r="19">
      <c r="A19" s="35" t="s">
        <v>62</v>
      </c>
      <c r="B19" s="35">
        <v>3</v>
      </c>
      <c r="C19" s="36" t="s">
        <v>1056</v>
      </c>
      <c r="D19" s="35" t="s">
        <v>64</v>
      </c>
      <c r="E19" s="37" t="s">
        <v>1057</v>
      </c>
      <c r="F19" s="38" t="s">
        <v>743</v>
      </c>
      <c r="G19" s="39">
        <v>1</v>
      </c>
      <c r="H19" s="40">
        <v>0</v>
      </c>
      <c r="I19" s="41">
        <f>ROUND(G19*H19,P4)</f>
        <v>0</v>
      </c>
      <c r="J19" s="38" t="s">
        <v>67</v>
      </c>
      <c r="O19" s="42">
        <f>I19*0.21</f>
        <v>0</v>
      </c>
      <c r="P19">
        <v>3</v>
      </c>
    </row>
    <row r="20">
      <c r="A20" s="35" t="s">
        <v>68</v>
      </c>
      <c r="B20" s="43"/>
      <c r="C20" s="44"/>
      <c r="D20" s="44"/>
      <c r="E20" s="46" t="s">
        <v>64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1058</v>
      </c>
      <c r="F21" s="44"/>
      <c r="G21" s="44"/>
      <c r="H21" s="44"/>
      <c r="I21" s="44"/>
      <c r="J21" s="45"/>
    </row>
    <row r="22">
      <c r="A22" s="35" t="s">
        <v>75</v>
      </c>
      <c r="B22" s="43"/>
      <c r="C22" s="44"/>
      <c r="D22" s="44"/>
      <c r="E22" s="47" t="s">
        <v>1059</v>
      </c>
      <c r="F22" s="44"/>
      <c r="G22" s="44"/>
      <c r="H22" s="44"/>
      <c r="I22" s="44"/>
      <c r="J22" s="45"/>
    </row>
    <row r="23" ht="60">
      <c r="A23" s="35" t="s">
        <v>70</v>
      </c>
      <c r="B23" s="43"/>
      <c r="C23" s="44"/>
      <c r="D23" s="44"/>
      <c r="E23" s="37" t="s">
        <v>754</v>
      </c>
      <c r="F23" s="44"/>
      <c r="G23" s="44"/>
      <c r="H23" s="44"/>
      <c r="I23" s="44"/>
      <c r="J23" s="45"/>
    </row>
    <row r="24">
      <c r="A24" s="35" t="s">
        <v>62</v>
      </c>
      <c r="B24" s="35">
        <v>4</v>
      </c>
      <c r="C24" s="36" t="s">
        <v>1060</v>
      </c>
      <c r="D24" s="35" t="s">
        <v>64</v>
      </c>
      <c r="E24" s="37" t="s">
        <v>1061</v>
      </c>
      <c r="F24" s="38" t="s">
        <v>743</v>
      </c>
      <c r="G24" s="39">
        <v>1</v>
      </c>
      <c r="H24" s="40">
        <v>0</v>
      </c>
      <c r="I24" s="41">
        <f>ROUND(G24*H24,P4)</f>
        <v>0</v>
      </c>
      <c r="J24" s="38" t="s">
        <v>67</v>
      </c>
      <c r="O24" s="42">
        <f>I24*0.21</f>
        <v>0</v>
      </c>
      <c r="P24">
        <v>3</v>
      </c>
    </row>
    <row r="25">
      <c r="A25" s="35" t="s">
        <v>68</v>
      </c>
      <c r="B25" s="43"/>
      <c r="C25" s="44"/>
      <c r="D25" s="44"/>
      <c r="E25" s="37" t="s">
        <v>1062</v>
      </c>
      <c r="F25" s="44"/>
      <c r="G25" s="44"/>
      <c r="H25" s="44"/>
      <c r="I25" s="44"/>
      <c r="J25" s="45"/>
    </row>
    <row r="26">
      <c r="A26" s="35" t="s">
        <v>75</v>
      </c>
      <c r="B26" s="43"/>
      <c r="C26" s="44"/>
      <c r="D26" s="44"/>
      <c r="E26" s="47" t="s">
        <v>1063</v>
      </c>
      <c r="F26" s="44"/>
      <c r="G26" s="44"/>
      <c r="H26" s="44"/>
      <c r="I26" s="44"/>
      <c r="J26" s="45"/>
    </row>
    <row r="27">
      <c r="A27" s="35" t="s">
        <v>75</v>
      </c>
      <c r="B27" s="43"/>
      <c r="C27" s="44"/>
      <c r="D27" s="44"/>
      <c r="E27" s="47" t="s">
        <v>1059</v>
      </c>
      <c r="F27" s="44"/>
      <c r="G27" s="44"/>
      <c r="H27" s="44"/>
      <c r="I27" s="44"/>
      <c r="J27" s="45"/>
    </row>
    <row r="28" ht="60">
      <c r="A28" s="35" t="s">
        <v>70</v>
      </c>
      <c r="B28" s="43"/>
      <c r="C28" s="44"/>
      <c r="D28" s="44"/>
      <c r="E28" s="37" t="s">
        <v>754</v>
      </c>
      <c r="F28" s="44"/>
      <c r="G28" s="44"/>
      <c r="H28" s="44"/>
      <c r="I28" s="44"/>
      <c r="J28" s="45"/>
    </row>
    <row r="29">
      <c r="A29" s="35" t="s">
        <v>62</v>
      </c>
      <c r="B29" s="35">
        <v>5</v>
      </c>
      <c r="C29" s="36" t="s">
        <v>1064</v>
      </c>
      <c r="D29" s="35" t="s">
        <v>64</v>
      </c>
      <c r="E29" s="37" t="s">
        <v>1065</v>
      </c>
      <c r="F29" s="38" t="s">
        <v>74</v>
      </c>
      <c r="G29" s="39">
        <v>4</v>
      </c>
      <c r="H29" s="40">
        <v>0</v>
      </c>
      <c r="I29" s="41">
        <f>ROUND(G29*H29,P4)</f>
        <v>0</v>
      </c>
      <c r="J29" s="38" t="s">
        <v>67</v>
      </c>
      <c r="O29" s="42">
        <f>I29*0.21</f>
        <v>0</v>
      </c>
      <c r="P29">
        <v>3</v>
      </c>
    </row>
    <row r="30">
      <c r="A30" s="35" t="s">
        <v>68</v>
      </c>
      <c r="B30" s="43"/>
      <c r="C30" s="44"/>
      <c r="D30" s="44"/>
      <c r="E30" s="37" t="s">
        <v>1066</v>
      </c>
      <c r="F30" s="44"/>
      <c r="G30" s="44"/>
      <c r="H30" s="44"/>
      <c r="I30" s="44"/>
      <c r="J30" s="45"/>
    </row>
    <row r="31">
      <c r="A31" s="35" t="s">
        <v>75</v>
      </c>
      <c r="B31" s="43"/>
      <c r="C31" s="44"/>
      <c r="D31" s="44"/>
      <c r="E31" s="47" t="s">
        <v>1067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1068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978</v>
      </c>
      <c r="F33" s="44"/>
      <c r="G33" s="44"/>
      <c r="H33" s="44"/>
      <c r="I33" s="44"/>
      <c r="J33" s="45"/>
    </row>
    <row r="34" ht="135">
      <c r="A34" s="35" t="s">
        <v>70</v>
      </c>
      <c r="B34" s="43"/>
      <c r="C34" s="44"/>
      <c r="D34" s="44"/>
      <c r="E34" s="37" t="s">
        <v>1069</v>
      </c>
      <c r="F34" s="44"/>
      <c r="G34" s="44"/>
      <c r="H34" s="44"/>
      <c r="I34" s="44"/>
      <c r="J34" s="45"/>
    </row>
    <row r="35">
      <c r="A35" s="29" t="s">
        <v>59</v>
      </c>
      <c r="B35" s="30"/>
      <c r="C35" s="31" t="s">
        <v>60</v>
      </c>
      <c r="D35" s="32"/>
      <c r="E35" s="29" t="s">
        <v>61</v>
      </c>
      <c r="F35" s="32"/>
      <c r="G35" s="32"/>
      <c r="H35" s="32"/>
      <c r="I35" s="33">
        <f>SUMIFS(I36:I104,A36:A104,"P")</f>
        <v>0</v>
      </c>
      <c r="J35" s="34"/>
    </row>
    <row r="36">
      <c r="A36" s="35" t="s">
        <v>62</v>
      </c>
      <c r="B36" s="35">
        <v>6</v>
      </c>
      <c r="C36" s="36" t="s">
        <v>903</v>
      </c>
      <c r="D36" s="35" t="s">
        <v>64</v>
      </c>
      <c r="E36" s="37" t="s">
        <v>904</v>
      </c>
      <c r="F36" s="38" t="s">
        <v>127</v>
      </c>
      <c r="G36" s="39">
        <v>1.6950000000000001</v>
      </c>
      <c r="H36" s="40">
        <v>0</v>
      </c>
      <c r="I36" s="41">
        <f>ROUND(G36*H36,P4)</f>
        <v>0</v>
      </c>
      <c r="J36" s="38" t="s">
        <v>67</v>
      </c>
      <c r="O36" s="42">
        <f>I36*0.21</f>
        <v>0</v>
      </c>
      <c r="P36">
        <v>3</v>
      </c>
    </row>
    <row r="37">
      <c r="A37" s="35" t="s">
        <v>68</v>
      </c>
      <c r="B37" s="43"/>
      <c r="C37" s="44"/>
      <c r="D37" s="44"/>
      <c r="E37" s="37" t="s">
        <v>143</v>
      </c>
      <c r="F37" s="44"/>
      <c r="G37" s="44"/>
      <c r="H37" s="44"/>
      <c r="I37" s="44"/>
      <c r="J37" s="45"/>
    </row>
    <row r="38" ht="30">
      <c r="A38" s="35" t="s">
        <v>75</v>
      </c>
      <c r="B38" s="43"/>
      <c r="C38" s="44"/>
      <c r="D38" s="44"/>
      <c r="E38" s="47" t="s">
        <v>1070</v>
      </c>
      <c r="F38" s="44"/>
      <c r="G38" s="44"/>
      <c r="H38" s="44"/>
      <c r="I38" s="44"/>
      <c r="J38" s="45"/>
    </row>
    <row r="39">
      <c r="A39" s="35" t="s">
        <v>75</v>
      </c>
      <c r="B39" s="43"/>
      <c r="C39" s="44"/>
      <c r="D39" s="44"/>
      <c r="E39" s="47" t="s">
        <v>1071</v>
      </c>
      <c r="F39" s="44"/>
      <c r="G39" s="44"/>
      <c r="H39" s="44"/>
      <c r="I39" s="44"/>
      <c r="J39" s="45"/>
    </row>
    <row r="40" ht="120">
      <c r="A40" s="35" t="s">
        <v>70</v>
      </c>
      <c r="B40" s="43"/>
      <c r="C40" s="44"/>
      <c r="D40" s="44"/>
      <c r="E40" s="37" t="s">
        <v>131</v>
      </c>
      <c r="F40" s="44"/>
      <c r="G40" s="44"/>
      <c r="H40" s="44"/>
      <c r="I40" s="44"/>
      <c r="J40" s="45"/>
    </row>
    <row r="41" ht="30">
      <c r="A41" s="35" t="s">
        <v>62</v>
      </c>
      <c r="B41" s="35">
        <v>7</v>
      </c>
      <c r="C41" s="36" t="s">
        <v>125</v>
      </c>
      <c r="D41" s="35" t="s">
        <v>64</v>
      </c>
      <c r="E41" s="37" t="s">
        <v>126</v>
      </c>
      <c r="F41" s="38" t="s">
        <v>127</v>
      </c>
      <c r="G41" s="39">
        <v>3.3900000000000001</v>
      </c>
      <c r="H41" s="40">
        <v>0</v>
      </c>
      <c r="I41" s="41">
        <f>ROUND(G41*H41,P4)</f>
        <v>0</v>
      </c>
      <c r="J41" s="38" t="s">
        <v>67</v>
      </c>
      <c r="O41" s="42">
        <f>I41*0.21</f>
        <v>0</v>
      </c>
      <c r="P41">
        <v>3</v>
      </c>
    </row>
    <row r="42">
      <c r="A42" s="35" t="s">
        <v>68</v>
      </c>
      <c r="B42" s="43"/>
      <c r="C42" s="44"/>
      <c r="D42" s="44"/>
      <c r="E42" s="37" t="s">
        <v>143</v>
      </c>
      <c r="F42" s="44"/>
      <c r="G42" s="44"/>
      <c r="H42" s="44"/>
      <c r="I42" s="44"/>
      <c r="J42" s="45"/>
    </row>
    <row r="43" ht="30">
      <c r="A43" s="35" t="s">
        <v>75</v>
      </c>
      <c r="B43" s="43"/>
      <c r="C43" s="44"/>
      <c r="D43" s="44"/>
      <c r="E43" s="47" t="s">
        <v>1072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1073</v>
      </c>
      <c r="F44" s="44"/>
      <c r="G44" s="44"/>
      <c r="H44" s="44"/>
      <c r="I44" s="44"/>
      <c r="J44" s="45"/>
    </row>
    <row r="45" ht="120">
      <c r="A45" s="35" t="s">
        <v>70</v>
      </c>
      <c r="B45" s="43"/>
      <c r="C45" s="44"/>
      <c r="D45" s="44"/>
      <c r="E45" s="37" t="s">
        <v>131</v>
      </c>
      <c r="F45" s="44"/>
      <c r="G45" s="44"/>
      <c r="H45" s="44"/>
      <c r="I45" s="44"/>
      <c r="J45" s="45"/>
    </row>
    <row r="46">
      <c r="A46" s="35" t="s">
        <v>62</v>
      </c>
      <c r="B46" s="35">
        <v>8</v>
      </c>
      <c r="C46" s="36" t="s">
        <v>909</v>
      </c>
      <c r="D46" s="35" t="s">
        <v>64</v>
      </c>
      <c r="E46" s="37" t="s">
        <v>910</v>
      </c>
      <c r="F46" s="38" t="s">
        <v>911</v>
      </c>
      <c r="G46" s="39">
        <v>40</v>
      </c>
      <c r="H46" s="40">
        <v>0</v>
      </c>
      <c r="I46" s="41">
        <f>ROUND(G46*H46,P4)</f>
        <v>0</v>
      </c>
      <c r="J46" s="38" t="s">
        <v>67</v>
      </c>
      <c r="O46" s="42">
        <f>I46*0.21</f>
        <v>0</v>
      </c>
      <c r="P46">
        <v>3</v>
      </c>
    </row>
    <row r="47">
      <c r="A47" s="35" t="s">
        <v>68</v>
      </c>
      <c r="B47" s="43"/>
      <c r="C47" s="44"/>
      <c r="D47" s="44"/>
      <c r="E47" s="37" t="s">
        <v>912</v>
      </c>
      <c r="F47" s="44"/>
      <c r="G47" s="44"/>
      <c r="H47" s="44"/>
      <c r="I47" s="44"/>
      <c r="J47" s="45"/>
    </row>
    <row r="48">
      <c r="A48" s="35" t="s">
        <v>75</v>
      </c>
      <c r="B48" s="43"/>
      <c r="C48" s="44"/>
      <c r="D48" s="44"/>
      <c r="E48" s="47" t="s">
        <v>1074</v>
      </c>
      <c r="F48" s="44"/>
      <c r="G48" s="44"/>
      <c r="H48" s="44"/>
      <c r="I48" s="44"/>
      <c r="J48" s="45"/>
    </row>
    <row r="49">
      <c r="A49" s="35" t="s">
        <v>75</v>
      </c>
      <c r="B49" s="43"/>
      <c r="C49" s="44"/>
      <c r="D49" s="44"/>
      <c r="E49" s="47" t="s">
        <v>1075</v>
      </c>
      <c r="F49" s="44"/>
      <c r="G49" s="44"/>
      <c r="H49" s="44"/>
      <c r="I49" s="44"/>
      <c r="J49" s="45"/>
    </row>
    <row r="50" ht="120">
      <c r="A50" s="35" t="s">
        <v>70</v>
      </c>
      <c r="B50" s="43"/>
      <c r="C50" s="44"/>
      <c r="D50" s="44"/>
      <c r="E50" s="37" t="s">
        <v>1012</v>
      </c>
      <c r="F50" s="44"/>
      <c r="G50" s="44"/>
      <c r="H50" s="44"/>
      <c r="I50" s="44"/>
      <c r="J50" s="45"/>
    </row>
    <row r="51">
      <c r="A51" s="35" t="s">
        <v>62</v>
      </c>
      <c r="B51" s="35">
        <v>9</v>
      </c>
      <c r="C51" s="36" t="s">
        <v>159</v>
      </c>
      <c r="D51" s="35" t="s">
        <v>64</v>
      </c>
      <c r="E51" s="37" t="s">
        <v>160</v>
      </c>
      <c r="F51" s="38" t="s">
        <v>127</v>
      </c>
      <c r="G51" s="39">
        <v>15.66</v>
      </c>
      <c r="H51" s="40">
        <v>0</v>
      </c>
      <c r="I51" s="41">
        <f>ROUND(G51*H51,P4)</f>
        <v>0</v>
      </c>
      <c r="J51" s="38" t="s">
        <v>67</v>
      </c>
      <c r="O51" s="42">
        <f>I51*0.21</f>
        <v>0</v>
      </c>
      <c r="P51">
        <v>3</v>
      </c>
    </row>
    <row r="52">
      <c r="A52" s="35" t="s">
        <v>68</v>
      </c>
      <c r="B52" s="43"/>
      <c r="C52" s="44"/>
      <c r="D52" s="44"/>
      <c r="E52" s="37" t="s">
        <v>762</v>
      </c>
      <c r="F52" s="44"/>
      <c r="G52" s="44"/>
      <c r="H52" s="44"/>
      <c r="I52" s="44"/>
      <c r="J52" s="45"/>
    </row>
    <row r="53">
      <c r="A53" s="35" t="s">
        <v>75</v>
      </c>
      <c r="B53" s="43"/>
      <c r="C53" s="44"/>
      <c r="D53" s="44"/>
      <c r="E53" s="47" t="s">
        <v>1076</v>
      </c>
      <c r="F53" s="44"/>
      <c r="G53" s="44"/>
      <c r="H53" s="44"/>
      <c r="I53" s="44"/>
      <c r="J53" s="45"/>
    </row>
    <row r="54">
      <c r="A54" s="35" t="s">
        <v>75</v>
      </c>
      <c r="B54" s="43"/>
      <c r="C54" s="44"/>
      <c r="D54" s="44"/>
      <c r="E54" s="47" t="s">
        <v>1077</v>
      </c>
      <c r="F54" s="44"/>
      <c r="G54" s="44"/>
      <c r="H54" s="44"/>
      <c r="I54" s="44"/>
      <c r="J54" s="45"/>
    </row>
    <row r="55" ht="75">
      <c r="A55" s="35" t="s">
        <v>70</v>
      </c>
      <c r="B55" s="43"/>
      <c r="C55" s="44"/>
      <c r="D55" s="44"/>
      <c r="E55" s="37" t="s">
        <v>163</v>
      </c>
      <c r="F55" s="44"/>
      <c r="G55" s="44"/>
      <c r="H55" s="44"/>
      <c r="I55" s="44"/>
      <c r="J55" s="45"/>
    </row>
    <row r="56">
      <c r="A56" s="35" t="s">
        <v>62</v>
      </c>
      <c r="B56" s="35">
        <v>10</v>
      </c>
      <c r="C56" s="36" t="s">
        <v>180</v>
      </c>
      <c r="D56" s="35" t="s">
        <v>64</v>
      </c>
      <c r="E56" s="37" t="s">
        <v>181</v>
      </c>
      <c r="F56" s="38" t="s">
        <v>127</v>
      </c>
      <c r="G56" s="39">
        <v>15.66</v>
      </c>
      <c r="H56" s="40">
        <v>0</v>
      </c>
      <c r="I56" s="41">
        <f>ROUND(G56*H56,P4)</f>
        <v>0</v>
      </c>
      <c r="J56" s="38" t="s">
        <v>67</v>
      </c>
      <c r="O56" s="42">
        <f>I56*0.21</f>
        <v>0</v>
      </c>
      <c r="P56">
        <v>3</v>
      </c>
    </row>
    <row r="57">
      <c r="A57" s="35" t="s">
        <v>68</v>
      </c>
      <c r="B57" s="43"/>
      <c r="C57" s="44"/>
      <c r="D57" s="44"/>
      <c r="E57" s="37" t="s">
        <v>182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1078</v>
      </c>
      <c r="F58" s="44"/>
      <c r="G58" s="44"/>
      <c r="H58" s="44"/>
      <c r="I58" s="44"/>
      <c r="J58" s="45"/>
    </row>
    <row r="59">
      <c r="A59" s="35" t="s">
        <v>75</v>
      </c>
      <c r="B59" s="43"/>
      <c r="C59" s="44"/>
      <c r="D59" s="44"/>
      <c r="E59" s="47" t="s">
        <v>1077</v>
      </c>
      <c r="F59" s="44"/>
      <c r="G59" s="44"/>
      <c r="H59" s="44"/>
      <c r="I59" s="44"/>
      <c r="J59" s="45"/>
    </row>
    <row r="60" ht="405">
      <c r="A60" s="35" t="s">
        <v>70</v>
      </c>
      <c r="B60" s="43"/>
      <c r="C60" s="44"/>
      <c r="D60" s="44"/>
      <c r="E60" s="37" t="s">
        <v>185</v>
      </c>
      <c r="F60" s="44"/>
      <c r="G60" s="44"/>
      <c r="H60" s="44"/>
      <c r="I60" s="44"/>
      <c r="J60" s="45"/>
    </row>
    <row r="61">
      <c r="A61" s="35" t="s">
        <v>62</v>
      </c>
      <c r="B61" s="35">
        <v>11</v>
      </c>
      <c r="C61" s="36" t="s">
        <v>920</v>
      </c>
      <c r="D61" s="35" t="s">
        <v>146</v>
      </c>
      <c r="E61" s="37" t="s">
        <v>921</v>
      </c>
      <c r="F61" s="38" t="s">
        <v>127</v>
      </c>
      <c r="G61" s="39">
        <v>94.799999999999997</v>
      </c>
      <c r="H61" s="40">
        <v>0</v>
      </c>
      <c r="I61" s="41">
        <f>ROUND(G61*H61,P4)</f>
        <v>0</v>
      </c>
      <c r="J61" s="38" t="s">
        <v>67</v>
      </c>
      <c r="O61" s="42">
        <f>I61*0.21</f>
        <v>0</v>
      </c>
      <c r="P61">
        <v>3</v>
      </c>
    </row>
    <row r="62">
      <c r="A62" s="35" t="s">
        <v>68</v>
      </c>
      <c r="B62" s="43"/>
      <c r="C62" s="44"/>
      <c r="D62" s="44"/>
      <c r="E62" s="37" t="s">
        <v>182</v>
      </c>
      <c r="F62" s="44"/>
      <c r="G62" s="44"/>
      <c r="H62" s="44"/>
      <c r="I62" s="44"/>
      <c r="J62" s="45"/>
    </row>
    <row r="63">
      <c r="A63" s="35" t="s">
        <v>75</v>
      </c>
      <c r="B63" s="43"/>
      <c r="C63" s="44"/>
      <c r="D63" s="44"/>
      <c r="E63" s="47" t="s">
        <v>1079</v>
      </c>
      <c r="F63" s="44"/>
      <c r="G63" s="44"/>
      <c r="H63" s="44"/>
      <c r="I63" s="44"/>
      <c r="J63" s="45"/>
    </row>
    <row r="64">
      <c r="A64" s="35" t="s">
        <v>75</v>
      </c>
      <c r="B64" s="43"/>
      <c r="C64" s="44"/>
      <c r="D64" s="44"/>
      <c r="E64" s="47" t="s">
        <v>1080</v>
      </c>
      <c r="F64" s="44"/>
      <c r="G64" s="44"/>
      <c r="H64" s="44"/>
      <c r="I64" s="44"/>
      <c r="J64" s="45"/>
    </row>
    <row r="65" ht="405">
      <c r="A65" s="35" t="s">
        <v>70</v>
      </c>
      <c r="B65" s="43"/>
      <c r="C65" s="44"/>
      <c r="D65" s="44"/>
      <c r="E65" s="37" t="s">
        <v>185</v>
      </c>
      <c r="F65" s="44"/>
      <c r="G65" s="44"/>
      <c r="H65" s="44"/>
      <c r="I65" s="44"/>
      <c r="J65" s="45"/>
    </row>
    <row r="66">
      <c r="A66" s="35" t="s">
        <v>62</v>
      </c>
      <c r="B66" s="35">
        <v>12</v>
      </c>
      <c r="C66" s="36" t="s">
        <v>920</v>
      </c>
      <c r="D66" s="35" t="s">
        <v>150</v>
      </c>
      <c r="E66" s="37" t="s">
        <v>921</v>
      </c>
      <c r="F66" s="38" t="s">
        <v>127</v>
      </c>
      <c r="G66" s="39">
        <v>32.200000000000003</v>
      </c>
      <c r="H66" s="40">
        <v>0</v>
      </c>
      <c r="I66" s="41">
        <f>ROUND(G66*H66,P4)</f>
        <v>0</v>
      </c>
      <c r="J66" s="38" t="s">
        <v>67</v>
      </c>
      <c r="O66" s="42">
        <f>I66*0.21</f>
        <v>0</v>
      </c>
      <c r="P66">
        <v>3</v>
      </c>
    </row>
    <row r="67">
      <c r="A67" s="35" t="s">
        <v>68</v>
      </c>
      <c r="B67" s="43"/>
      <c r="C67" s="44"/>
      <c r="D67" s="44"/>
      <c r="E67" s="37" t="s">
        <v>925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1081</v>
      </c>
      <c r="F68" s="44"/>
      <c r="G68" s="44"/>
      <c r="H68" s="44"/>
      <c r="I68" s="44"/>
      <c r="J68" s="45"/>
    </row>
    <row r="69">
      <c r="A69" s="35" t="s">
        <v>75</v>
      </c>
      <c r="B69" s="43"/>
      <c r="C69" s="44"/>
      <c r="D69" s="44"/>
      <c r="E69" s="47" t="s">
        <v>1082</v>
      </c>
      <c r="F69" s="44"/>
      <c r="G69" s="44"/>
      <c r="H69" s="44"/>
      <c r="I69" s="44"/>
      <c r="J69" s="45"/>
    </row>
    <row r="70" ht="405">
      <c r="A70" s="35" t="s">
        <v>70</v>
      </c>
      <c r="B70" s="43"/>
      <c r="C70" s="44"/>
      <c r="D70" s="44"/>
      <c r="E70" s="37" t="s">
        <v>185</v>
      </c>
      <c r="F70" s="44"/>
      <c r="G70" s="44"/>
      <c r="H70" s="44"/>
      <c r="I70" s="44"/>
      <c r="J70" s="45"/>
    </row>
    <row r="71">
      <c r="A71" s="35" t="s">
        <v>62</v>
      </c>
      <c r="B71" s="35">
        <v>13</v>
      </c>
      <c r="C71" s="36" t="s">
        <v>933</v>
      </c>
      <c r="D71" s="35" t="s">
        <v>64</v>
      </c>
      <c r="E71" s="37" t="s">
        <v>934</v>
      </c>
      <c r="F71" s="38" t="s">
        <v>127</v>
      </c>
      <c r="G71" s="39">
        <v>127</v>
      </c>
      <c r="H71" s="40">
        <v>0</v>
      </c>
      <c r="I71" s="41">
        <f>ROUND(G71*H71,P4)</f>
        <v>0</v>
      </c>
      <c r="J71" s="38" t="s">
        <v>67</v>
      </c>
      <c r="O71" s="42">
        <f>I71*0.21</f>
        <v>0</v>
      </c>
      <c r="P71">
        <v>3</v>
      </c>
    </row>
    <row r="72">
      <c r="A72" s="35" t="s">
        <v>68</v>
      </c>
      <c r="B72" s="43"/>
      <c r="C72" s="44"/>
      <c r="D72" s="44"/>
      <c r="E72" s="37" t="s">
        <v>762</v>
      </c>
      <c r="F72" s="44"/>
      <c r="G72" s="44"/>
      <c r="H72" s="44"/>
      <c r="I72" s="44"/>
      <c r="J72" s="45"/>
    </row>
    <row r="73">
      <c r="A73" s="35" t="s">
        <v>75</v>
      </c>
      <c r="B73" s="43"/>
      <c r="C73" s="44"/>
      <c r="D73" s="44"/>
      <c r="E73" s="47" t="s">
        <v>1083</v>
      </c>
      <c r="F73" s="44"/>
      <c r="G73" s="44"/>
      <c r="H73" s="44"/>
      <c r="I73" s="44"/>
      <c r="J73" s="45"/>
    </row>
    <row r="74">
      <c r="A74" s="35" t="s">
        <v>75</v>
      </c>
      <c r="B74" s="43"/>
      <c r="C74" s="44"/>
      <c r="D74" s="44"/>
      <c r="E74" s="47" t="s">
        <v>1084</v>
      </c>
      <c r="F74" s="44"/>
      <c r="G74" s="44"/>
      <c r="H74" s="44"/>
      <c r="I74" s="44"/>
      <c r="J74" s="45"/>
    </row>
    <row r="75" ht="409.5">
      <c r="A75" s="35" t="s">
        <v>70</v>
      </c>
      <c r="B75" s="43"/>
      <c r="C75" s="44"/>
      <c r="D75" s="44"/>
      <c r="E75" s="37" t="s">
        <v>698</v>
      </c>
      <c r="F75" s="44"/>
      <c r="G75" s="44"/>
      <c r="H75" s="44"/>
      <c r="I75" s="44"/>
      <c r="J75" s="45"/>
    </row>
    <row r="76">
      <c r="A76" s="35" t="s">
        <v>62</v>
      </c>
      <c r="B76" s="35">
        <v>14</v>
      </c>
      <c r="C76" s="36" t="s">
        <v>937</v>
      </c>
      <c r="D76" s="35" t="s">
        <v>64</v>
      </c>
      <c r="E76" s="37" t="s">
        <v>938</v>
      </c>
      <c r="F76" s="38" t="s">
        <v>142</v>
      </c>
      <c r="G76" s="39">
        <v>15</v>
      </c>
      <c r="H76" s="40">
        <v>0</v>
      </c>
      <c r="I76" s="41">
        <f>ROUND(G76*H76,P4)</f>
        <v>0</v>
      </c>
      <c r="J76" s="38" t="s">
        <v>67</v>
      </c>
      <c r="O76" s="42">
        <f>I76*0.21</f>
        <v>0</v>
      </c>
      <c r="P76">
        <v>3</v>
      </c>
    </row>
    <row r="77">
      <c r="A77" s="35" t="s">
        <v>68</v>
      </c>
      <c r="B77" s="43"/>
      <c r="C77" s="44"/>
      <c r="D77" s="44"/>
      <c r="E77" s="37" t="s">
        <v>1085</v>
      </c>
      <c r="F77" s="44"/>
      <c r="G77" s="44"/>
      <c r="H77" s="44"/>
      <c r="I77" s="44"/>
      <c r="J77" s="45"/>
    </row>
    <row r="78">
      <c r="A78" s="35" t="s">
        <v>75</v>
      </c>
      <c r="B78" s="43"/>
      <c r="C78" s="44"/>
      <c r="D78" s="44"/>
      <c r="E78" s="47" t="s">
        <v>1086</v>
      </c>
      <c r="F78" s="44"/>
      <c r="G78" s="44"/>
      <c r="H78" s="44"/>
      <c r="I78" s="44"/>
      <c r="J78" s="45"/>
    </row>
    <row r="79" ht="90">
      <c r="A79" s="35" t="s">
        <v>70</v>
      </c>
      <c r="B79" s="43"/>
      <c r="C79" s="44"/>
      <c r="D79" s="44"/>
      <c r="E79" s="37" t="s">
        <v>941</v>
      </c>
      <c r="F79" s="44"/>
      <c r="G79" s="44"/>
      <c r="H79" s="44"/>
      <c r="I79" s="44"/>
      <c r="J79" s="45"/>
    </row>
    <row r="80">
      <c r="A80" s="35" t="s">
        <v>62</v>
      </c>
      <c r="B80" s="35">
        <v>15</v>
      </c>
      <c r="C80" s="36" t="s">
        <v>942</v>
      </c>
      <c r="D80" s="35" t="s">
        <v>64</v>
      </c>
      <c r="E80" s="37" t="s">
        <v>943</v>
      </c>
      <c r="F80" s="38" t="s">
        <v>127</v>
      </c>
      <c r="G80" s="39">
        <v>94.799999999999997</v>
      </c>
      <c r="H80" s="40">
        <v>0</v>
      </c>
      <c r="I80" s="41">
        <f>ROUND(G80*H80,P4)</f>
        <v>0</v>
      </c>
      <c r="J80" s="38" t="s">
        <v>67</v>
      </c>
      <c r="O80" s="42">
        <f>I80*0.21</f>
        <v>0</v>
      </c>
      <c r="P80">
        <v>3</v>
      </c>
    </row>
    <row r="81">
      <c r="A81" s="35" t="s">
        <v>68</v>
      </c>
      <c r="B81" s="43"/>
      <c r="C81" s="44"/>
      <c r="D81" s="44"/>
      <c r="E81" s="46" t="s">
        <v>64</v>
      </c>
      <c r="F81" s="44"/>
      <c r="G81" s="44"/>
      <c r="H81" s="44"/>
      <c r="I81" s="44"/>
      <c r="J81" s="45"/>
    </row>
    <row r="82" ht="30">
      <c r="A82" s="35" t="s">
        <v>75</v>
      </c>
      <c r="B82" s="43"/>
      <c r="C82" s="44"/>
      <c r="D82" s="44"/>
      <c r="E82" s="47" t="s">
        <v>1087</v>
      </c>
      <c r="F82" s="44"/>
      <c r="G82" s="44"/>
      <c r="H82" s="44"/>
      <c r="I82" s="44"/>
      <c r="J82" s="45"/>
    </row>
    <row r="83">
      <c r="A83" s="35" t="s">
        <v>75</v>
      </c>
      <c r="B83" s="43"/>
      <c r="C83" s="44"/>
      <c r="D83" s="44"/>
      <c r="E83" s="47" t="s">
        <v>1080</v>
      </c>
      <c r="F83" s="44"/>
      <c r="G83" s="44"/>
      <c r="H83" s="44"/>
      <c r="I83" s="44"/>
      <c r="J83" s="45"/>
    </row>
    <row r="84" ht="330">
      <c r="A84" s="35" t="s">
        <v>70</v>
      </c>
      <c r="B84" s="43"/>
      <c r="C84" s="44"/>
      <c r="D84" s="44"/>
      <c r="E84" s="37" t="s">
        <v>1088</v>
      </c>
      <c r="F84" s="44"/>
      <c r="G84" s="44"/>
      <c r="H84" s="44"/>
      <c r="I84" s="44"/>
      <c r="J84" s="45"/>
    </row>
    <row r="85">
      <c r="A85" s="35" t="s">
        <v>62</v>
      </c>
      <c r="B85" s="35">
        <v>16</v>
      </c>
      <c r="C85" s="36" t="s">
        <v>947</v>
      </c>
      <c r="D85" s="35" t="s">
        <v>64</v>
      </c>
      <c r="E85" s="37" t="s">
        <v>948</v>
      </c>
      <c r="F85" s="38" t="s">
        <v>127</v>
      </c>
      <c r="G85" s="39">
        <v>25.399999999999999</v>
      </c>
      <c r="H85" s="40">
        <v>0</v>
      </c>
      <c r="I85" s="41">
        <f>ROUND(G85*H85,P4)</f>
        <v>0</v>
      </c>
      <c r="J85" s="38" t="s">
        <v>67</v>
      </c>
      <c r="O85" s="42">
        <f>I85*0.21</f>
        <v>0</v>
      </c>
      <c r="P85">
        <v>3</v>
      </c>
    </row>
    <row r="86">
      <c r="A86" s="35" t="s">
        <v>68</v>
      </c>
      <c r="B86" s="43"/>
      <c r="C86" s="44"/>
      <c r="D86" s="44"/>
      <c r="E86" s="46" t="s">
        <v>64</v>
      </c>
      <c r="F86" s="44"/>
      <c r="G86" s="44"/>
      <c r="H86" s="44"/>
      <c r="I86" s="44"/>
      <c r="J86" s="45"/>
    </row>
    <row r="87">
      <c r="A87" s="35" t="s">
        <v>75</v>
      </c>
      <c r="B87" s="43"/>
      <c r="C87" s="44"/>
      <c r="D87" s="44"/>
      <c r="E87" s="47" t="s">
        <v>1089</v>
      </c>
      <c r="F87" s="44"/>
      <c r="G87" s="44"/>
      <c r="H87" s="44"/>
      <c r="I87" s="44"/>
      <c r="J87" s="45"/>
    </row>
    <row r="88">
      <c r="A88" s="35" t="s">
        <v>75</v>
      </c>
      <c r="B88" s="43"/>
      <c r="C88" s="44"/>
      <c r="D88" s="44"/>
      <c r="E88" s="47" t="s">
        <v>1090</v>
      </c>
      <c r="F88" s="44"/>
      <c r="G88" s="44"/>
      <c r="H88" s="44"/>
      <c r="I88" s="44"/>
      <c r="J88" s="45"/>
    </row>
    <row r="89" ht="409.5">
      <c r="A89" s="35" t="s">
        <v>70</v>
      </c>
      <c r="B89" s="43"/>
      <c r="C89" s="44"/>
      <c r="D89" s="44"/>
      <c r="E89" s="37" t="s">
        <v>1026</v>
      </c>
      <c r="F89" s="44"/>
      <c r="G89" s="44"/>
      <c r="H89" s="44"/>
      <c r="I89" s="44"/>
      <c r="J89" s="45"/>
    </row>
    <row r="90">
      <c r="A90" s="35" t="s">
        <v>62</v>
      </c>
      <c r="B90" s="35">
        <v>17</v>
      </c>
      <c r="C90" s="36" t="s">
        <v>952</v>
      </c>
      <c r="D90" s="35" t="s">
        <v>64</v>
      </c>
      <c r="E90" s="37" t="s">
        <v>953</v>
      </c>
      <c r="F90" s="38" t="s">
        <v>66</v>
      </c>
      <c r="G90" s="39">
        <v>52.200000000000003</v>
      </c>
      <c r="H90" s="40">
        <v>0</v>
      </c>
      <c r="I90" s="41">
        <f>ROUND(G90*H90,P4)</f>
        <v>0</v>
      </c>
      <c r="J90" s="38" t="s">
        <v>67</v>
      </c>
      <c r="O90" s="42">
        <f>I90*0.21</f>
        <v>0</v>
      </c>
      <c r="P90">
        <v>3</v>
      </c>
    </row>
    <row r="91">
      <c r="A91" s="35" t="s">
        <v>68</v>
      </c>
      <c r="B91" s="43"/>
      <c r="C91" s="44"/>
      <c r="D91" s="44"/>
      <c r="E91" s="46" t="s">
        <v>64</v>
      </c>
      <c r="F91" s="44"/>
      <c r="G91" s="44"/>
      <c r="H91" s="44"/>
      <c r="I91" s="44"/>
      <c r="J91" s="45"/>
    </row>
    <row r="92">
      <c r="A92" s="35" t="s">
        <v>75</v>
      </c>
      <c r="B92" s="43"/>
      <c r="C92" s="44"/>
      <c r="D92" s="44"/>
      <c r="E92" s="47" t="s">
        <v>1091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1092</v>
      </c>
      <c r="F93" s="44"/>
      <c r="G93" s="44"/>
      <c r="H93" s="44"/>
      <c r="I93" s="44"/>
      <c r="J93" s="45"/>
    </row>
    <row r="94" ht="75">
      <c r="A94" s="35" t="s">
        <v>70</v>
      </c>
      <c r="B94" s="43"/>
      <c r="C94" s="44"/>
      <c r="D94" s="44"/>
      <c r="E94" s="37" t="s">
        <v>1029</v>
      </c>
      <c r="F94" s="44"/>
      <c r="G94" s="44"/>
      <c r="H94" s="44"/>
      <c r="I94" s="44"/>
      <c r="J94" s="45"/>
    </row>
    <row r="95">
      <c r="A95" s="35" t="s">
        <v>62</v>
      </c>
      <c r="B95" s="35">
        <v>18</v>
      </c>
      <c r="C95" s="36" t="s">
        <v>230</v>
      </c>
      <c r="D95" s="35" t="s">
        <v>64</v>
      </c>
      <c r="E95" s="37" t="s">
        <v>231</v>
      </c>
      <c r="F95" s="38" t="s">
        <v>66</v>
      </c>
      <c r="G95" s="39">
        <v>52.200000000000003</v>
      </c>
      <c r="H95" s="40">
        <v>0</v>
      </c>
      <c r="I95" s="41">
        <f>ROUND(G95*H95,P4)</f>
        <v>0</v>
      </c>
      <c r="J95" s="38" t="s">
        <v>67</v>
      </c>
      <c r="O95" s="42">
        <f>I95*0.21</f>
        <v>0</v>
      </c>
      <c r="P95">
        <v>3</v>
      </c>
    </row>
    <row r="96">
      <c r="A96" s="35" t="s">
        <v>68</v>
      </c>
      <c r="B96" s="43"/>
      <c r="C96" s="44"/>
      <c r="D96" s="44"/>
      <c r="E96" s="46" t="s">
        <v>64</v>
      </c>
      <c r="F96" s="44"/>
      <c r="G96" s="44"/>
      <c r="H96" s="44"/>
      <c r="I96" s="44"/>
      <c r="J96" s="45"/>
    </row>
    <row r="97">
      <c r="A97" s="35" t="s">
        <v>75</v>
      </c>
      <c r="B97" s="43"/>
      <c r="C97" s="44"/>
      <c r="D97" s="44"/>
      <c r="E97" s="47" t="s">
        <v>1093</v>
      </c>
      <c r="F97" s="44"/>
      <c r="G97" s="44"/>
      <c r="H97" s="44"/>
      <c r="I97" s="44"/>
      <c r="J97" s="45"/>
    </row>
    <row r="98">
      <c r="A98" s="35" t="s">
        <v>75</v>
      </c>
      <c r="B98" s="43"/>
      <c r="C98" s="44"/>
      <c r="D98" s="44"/>
      <c r="E98" s="47" t="s">
        <v>1092</v>
      </c>
      <c r="F98" s="44"/>
      <c r="G98" s="44"/>
      <c r="H98" s="44"/>
      <c r="I98" s="44"/>
      <c r="J98" s="45"/>
    </row>
    <row r="99" ht="75">
      <c r="A99" s="35" t="s">
        <v>70</v>
      </c>
      <c r="B99" s="43"/>
      <c r="C99" s="44"/>
      <c r="D99" s="44"/>
      <c r="E99" s="37" t="s">
        <v>233</v>
      </c>
      <c r="F99" s="44"/>
      <c r="G99" s="44"/>
      <c r="H99" s="44"/>
      <c r="I99" s="44"/>
      <c r="J99" s="45"/>
    </row>
    <row r="100">
      <c r="A100" s="35" t="s">
        <v>62</v>
      </c>
      <c r="B100" s="35">
        <v>19</v>
      </c>
      <c r="C100" s="36" t="s">
        <v>234</v>
      </c>
      <c r="D100" s="35" t="s">
        <v>64</v>
      </c>
      <c r="E100" s="37" t="s">
        <v>235</v>
      </c>
      <c r="F100" s="38" t="s">
        <v>66</v>
      </c>
      <c r="G100" s="39">
        <v>156.59999999999999</v>
      </c>
      <c r="H100" s="40">
        <v>0</v>
      </c>
      <c r="I100" s="41">
        <f>ROUND(G100*H100,P4)</f>
        <v>0</v>
      </c>
      <c r="J100" s="38" t="s">
        <v>67</v>
      </c>
      <c r="O100" s="42">
        <f>I100*0.21</f>
        <v>0</v>
      </c>
      <c r="P100">
        <v>3</v>
      </c>
    </row>
    <row r="101">
      <c r="A101" s="35" t="s">
        <v>68</v>
      </c>
      <c r="B101" s="43"/>
      <c r="C101" s="44"/>
      <c r="D101" s="44"/>
      <c r="E101" s="37" t="s">
        <v>236</v>
      </c>
      <c r="F101" s="44"/>
      <c r="G101" s="44"/>
      <c r="H101" s="44"/>
      <c r="I101" s="44"/>
      <c r="J101" s="45"/>
    </row>
    <row r="102">
      <c r="A102" s="35" t="s">
        <v>75</v>
      </c>
      <c r="B102" s="43"/>
      <c r="C102" s="44"/>
      <c r="D102" s="44"/>
      <c r="E102" s="47" t="s">
        <v>1094</v>
      </c>
      <c r="F102" s="44"/>
      <c r="G102" s="44"/>
      <c r="H102" s="44"/>
      <c r="I102" s="44"/>
      <c r="J102" s="45"/>
    </row>
    <row r="103">
      <c r="A103" s="35" t="s">
        <v>75</v>
      </c>
      <c r="B103" s="43"/>
      <c r="C103" s="44"/>
      <c r="D103" s="44"/>
      <c r="E103" s="47" t="s">
        <v>1095</v>
      </c>
      <c r="F103" s="44"/>
      <c r="G103" s="44"/>
      <c r="H103" s="44"/>
      <c r="I103" s="44"/>
      <c r="J103" s="45"/>
    </row>
    <row r="104" ht="90">
      <c r="A104" s="35" t="s">
        <v>70</v>
      </c>
      <c r="B104" s="43"/>
      <c r="C104" s="44"/>
      <c r="D104" s="44"/>
      <c r="E104" s="37" t="s">
        <v>238</v>
      </c>
      <c r="F104" s="44"/>
      <c r="G104" s="44"/>
      <c r="H104" s="44"/>
      <c r="I104" s="44"/>
      <c r="J104" s="45"/>
    </row>
    <row r="105">
      <c r="A105" s="29" t="s">
        <v>59</v>
      </c>
      <c r="B105" s="30"/>
      <c r="C105" s="31" t="s">
        <v>256</v>
      </c>
      <c r="D105" s="32"/>
      <c r="E105" s="29" t="s">
        <v>257</v>
      </c>
      <c r="F105" s="32"/>
      <c r="G105" s="32"/>
      <c r="H105" s="32"/>
      <c r="I105" s="33">
        <f>SUMIFS(I106:I115,A106:A115,"P")</f>
        <v>0</v>
      </c>
      <c r="J105" s="34"/>
    </row>
    <row r="106">
      <c r="A106" s="35" t="s">
        <v>62</v>
      </c>
      <c r="B106" s="35">
        <v>20</v>
      </c>
      <c r="C106" s="36" t="s">
        <v>1096</v>
      </c>
      <c r="D106" s="35" t="s">
        <v>64</v>
      </c>
      <c r="E106" s="37" t="s">
        <v>1097</v>
      </c>
      <c r="F106" s="38" t="s">
        <v>127</v>
      </c>
      <c r="G106" s="39">
        <v>0.40000000000000002</v>
      </c>
      <c r="H106" s="40">
        <v>0</v>
      </c>
      <c r="I106" s="41">
        <f>ROUND(G106*H106,P4)</f>
        <v>0</v>
      </c>
      <c r="J106" s="38" t="s">
        <v>67</v>
      </c>
      <c r="O106" s="42">
        <f>I106*0.21</f>
        <v>0</v>
      </c>
      <c r="P106">
        <v>3</v>
      </c>
    </row>
    <row r="107">
      <c r="A107" s="35" t="s">
        <v>68</v>
      </c>
      <c r="B107" s="43"/>
      <c r="C107" s="44"/>
      <c r="D107" s="44"/>
      <c r="E107" s="46" t="s">
        <v>64</v>
      </c>
      <c r="F107" s="44"/>
      <c r="G107" s="44"/>
      <c r="H107" s="44"/>
      <c r="I107" s="44"/>
      <c r="J107" s="45"/>
    </row>
    <row r="108">
      <c r="A108" s="35" t="s">
        <v>75</v>
      </c>
      <c r="B108" s="43"/>
      <c r="C108" s="44"/>
      <c r="D108" s="44"/>
      <c r="E108" s="47" t="s">
        <v>1098</v>
      </c>
      <c r="F108" s="44"/>
      <c r="G108" s="44"/>
      <c r="H108" s="44"/>
      <c r="I108" s="44"/>
      <c r="J108" s="45"/>
    </row>
    <row r="109">
      <c r="A109" s="35" t="s">
        <v>75</v>
      </c>
      <c r="B109" s="43"/>
      <c r="C109" s="44"/>
      <c r="D109" s="44"/>
      <c r="E109" s="47" t="s">
        <v>1099</v>
      </c>
      <c r="F109" s="44"/>
      <c r="G109" s="44"/>
      <c r="H109" s="44"/>
      <c r="I109" s="44"/>
      <c r="J109" s="45"/>
    </row>
    <row r="110" ht="409.5">
      <c r="A110" s="35" t="s">
        <v>70</v>
      </c>
      <c r="B110" s="43"/>
      <c r="C110" s="44"/>
      <c r="D110" s="44"/>
      <c r="E110" s="37" t="s">
        <v>265</v>
      </c>
      <c r="F110" s="44"/>
      <c r="G110" s="44"/>
      <c r="H110" s="44"/>
      <c r="I110" s="44"/>
      <c r="J110" s="45"/>
    </row>
    <row r="111">
      <c r="A111" s="35" t="s">
        <v>62</v>
      </c>
      <c r="B111" s="35">
        <v>21</v>
      </c>
      <c r="C111" s="36" t="s">
        <v>276</v>
      </c>
      <c r="D111" s="35" t="s">
        <v>64</v>
      </c>
      <c r="E111" s="37" t="s">
        <v>277</v>
      </c>
      <c r="F111" s="38" t="s">
        <v>127</v>
      </c>
      <c r="G111" s="39">
        <v>6.4000000000000004</v>
      </c>
      <c r="H111" s="40">
        <v>0</v>
      </c>
      <c r="I111" s="41">
        <f>ROUND(G111*H111,P4)</f>
        <v>0</v>
      </c>
      <c r="J111" s="38" t="s">
        <v>67</v>
      </c>
      <c r="O111" s="42">
        <f>I111*0.21</f>
        <v>0</v>
      </c>
      <c r="P111">
        <v>3</v>
      </c>
    </row>
    <row r="112">
      <c r="A112" s="35" t="s">
        <v>68</v>
      </c>
      <c r="B112" s="43"/>
      <c r="C112" s="44"/>
      <c r="D112" s="44"/>
      <c r="E112" s="46" t="s">
        <v>64</v>
      </c>
      <c r="F112" s="44"/>
      <c r="G112" s="44"/>
      <c r="H112" s="44"/>
      <c r="I112" s="44"/>
      <c r="J112" s="45"/>
    </row>
    <row r="113">
      <c r="A113" s="35" t="s">
        <v>75</v>
      </c>
      <c r="B113" s="43"/>
      <c r="C113" s="44"/>
      <c r="D113" s="44"/>
      <c r="E113" s="47" t="s">
        <v>1100</v>
      </c>
      <c r="F113" s="44"/>
      <c r="G113" s="44"/>
      <c r="H113" s="44"/>
      <c r="I113" s="44"/>
      <c r="J113" s="45"/>
    </row>
    <row r="114">
      <c r="A114" s="35" t="s">
        <v>75</v>
      </c>
      <c r="B114" s="43"/>
      <c r="C114" s="44"/>
      <c r="D114" s="44"/>
      <c r="E114" s="47" t="s">
        <v>1101</v>
      </c>
      <c r="F114" s="44"/>
      <c r="G114" s="44"/>
      <c r="H114" s="44"/>
      <c r="I114" s="44"/>
      <c r="J114" s="45"/>
    </row>
    <row r="115" ht="105">
      <c r="A115" s="35" t="s">
        <v>70</v>
      </c>
      <c r="B115" s="43"/>
      <c r="C115" s="44"/>
      <c r="D115" s="44"/>
      <c r="E115" s="37" t="s">
        <v>275</v>
      </c>
      <c r="F115" s="44"/>
      <c r="G115" s="44"/>
      <c r="H115" s="44"/>
      <c r="I115" s="44"/>
      <c r="J115" s="45"/>
    </row>
    <row r="116">
      <c r="A116" s="29" t="s">
        <v>59</v>
      </c>
      <c r="B116" s="30"/>
      <c r="C116" s="31" t="s">
        <v>399</v>
      </c>
      <c r="D116" s="32"/>
      <c r="E116" s="29" t="s">
        <v>400</v>
      </c>
      <c r="F116" s="32"/>
      <c r="G116" s="32"/>
      <c r="H116" s="32"/>
      <c r="I116" s="33">
        <f>SUMIFS(I117:I206,A117:A206,"P")</f>
        <v>0</v>
      </c>
      <c r="J116" s="34"/>
    </row>
    <row r="117" ht="30">
      <c r="A117" s="35" t="s">
        <v>62</v>
      </c>
      <c r="B117" s="35">
        <v>22</v>
      </c>
      <c r="C117" s="36" t="s">
        <v>1102</v>
      </c>
      <c r="D117" s="35" t="s">
        <v>64</v>
      </c>
      <c r="E117" s="37" t="s">
        <v>1103</v>
      </c>
      <c r="F117" s="38" t="s">
        <v>142</v>
      </c>
      <c r="G117" s="39">
        <v>63.5</v>
      </c>
      <c r="H117" s="40">
        <v>0</v>
      </c>
      <c r="I117" s="41">
        <f>ROUND(G117*H117,P4)</f>
        <v>0</v>
      </c>
      <c r="J117" s="38" t="s">
        <v>67</v>
      </c>
      <c r="O117" s="42">
        <f>I117*0.21</f>
        <v>0</v>
      </c>
      <c r="P117">
        <v>3</v>
      </c>
    </row>
    <row r="118">
      <c r="A118" s="35" t="s">
        <v>68</v>
      </c>
      <c r="B118" s="43"/>
      <c r="C118" s="44"/>
      <c r="D118" s="44"/>
      <c r="E118" s="46" t="s">
        <v>64</v>
      </c>
      <c r="F118" s="44"/>
      <c r="G118" s="44"/>
      <c r="H118" s="44"/>
      <c r="I118" s="44"/>
      <c r="J118" s="45"/>
    </row>
    <row r="119" ht="30">
      <c r="A119" s="35" t="s">
        <v>75</v>
      </c>
      <c r="B119" s="43"/>
      <c r="C119" s="44"/>
      <c r="D119" s="44"/>
      <c r="E119" s="47" t="s">
        <v>1104</v>
      </c>
      <c r="F119" s="44"/>
      <c r="G119" s="44"/>
      <c r="H119" s="44"/>
      <c r="I119" s="44"/>
      <c r="J119" s="45"/>
    </row>
    <row r="120">
      <c r="A120" s="35" t="s">
        <v>75</v>
      </c>
      <c r="B120" s="43"/>
      <c r="C120" s="44"/>
      <c r="D120" s="44"/>
      <c r="E120" s="47" t="s">
        <v>1105</v>
      </c>
      <c r="F120" s="44"/>
      <c r="G120" s="44"/>
      <c r="H120" s="44"/>
      <c r="I120" s="44"/>
      <c r="J120" s="45"/>
    </row>
    <row r="121" ht="330">
      <c r="A121" s="35" t="s">
        <v>70</v>
      </c>
      <c r="B121" s="43"/>
      <c r="C121" s="44"/>
      <c r="D121" s="44"/>
      <c r="E121" s="37" t="s">
        <v>973</v>
      </c>
      <c r="F121" s="44"/>
      <c r="G121" s="44"/>
      <c r="H121" s="44"/>
      <c r="I121" s="44"/>
      <c r="J121" s="45"/>
    </row>
    <row r="122" ht="30">
      <c r="A122" s="35" t="s">
        <v>62</v>
      </c>
      <c r="B122" s="35">
        <v>23</v>
      </c>
      <c r="C122" s="36" t="s">
        <v>1106</v>
      </c>
      <c r="D122" s="35" t="s">
        <v>64</v>
      </c>
      <c r="E122" s="37" t="s">
        <v>1107</v>
      </c>
      <c r="F122" s="38" t="s">
        <v>142</v>
      </c>
      <c r="G122" s="39">
        <v>17</v>
      </c>
      <c r="H122" s="40">
        <v>0</v>
      </c>
      <c r="I122" s="41">
        <f>ROUND(G122*H122,P4)</f>
        <v>0</v>
      </c>
      <c r="J122" s="38" t="s">
        <v>67</v>
      </c>
      <c r="O122" s="42">
        <f>I122*0.21</f>
        <v>0</v>
      </c>
      <c r="P122">
        <v>3</v>
      </c>
    </row>
    <row r="123">
      <c r="A123" s="35" t="s">
        <v>68</v>
      </c>
      <c r="B123" s="43"/>
      <c r="C123" s="44"/>
      <c r="D123" s="44"/>
      <c r="E123" s="37" t="s">
        <v>1108</v>
      </c>
      <c r="F123" s="44"/>
      <c r="G123" s="44"/>
      <c r="H123" s="44"/>
      <c r="I123" s="44"/>
      <c r="J123" s="45"/>
    </row>
    <row r="124">
      <c r="A124" s="35" t="s">
        <v>75</v>
      </c>
      <c r="B124" s="43"/>
      <c r="C124" s="44"/>
      <c r="D124" s="44"/>
      <c r="E124" s="47" t="s">
        <v>1109</v>
      </c>
      <c r="F124" s="44"/>
      <c r="G124" s="44"/>
      <c r="H124" s="44"/>
      <c r="I124" s="44"/>
      <c r="J124" s="45"/>
    </row>
    <row r="125">
      <c r="A125" s="35" t="s">
        <v>75</v>
      </c>
      <c r="B125" s="43"/>
      <c r="C125" s="44"/>
      <c r="D125" s="44"/>
      <c r="E125" s="47" t="s">
        <v>1110</v>
      </c>
      <c r="F125" s="44"/>
      <c r="G125" s="44"/>
      <c r="H125" s="44"/>
      <c r="I125" s="44"/>
      <c r="J125" s="45"/>
    </row>
    <row r="126" ht="330">
      <c r="A126" s="35" t="s">
        <v>70</v>
      </c>
      <c r="B126" s="43"/>
      <c r="C126" s="44"/>
      <c r="D126" s="44"/>
      <c r="E126" s="37" t="s">
        <v>973</v>
      </c>
      <c r="F126" s="44"/>
      <c r="G126" s="44"/>
      <c r="H126" s="44"/>
      <c r="I126" s="44"/>
      <c r="J126" s="45"/>
    </row>
    <row r="127">
      <c r="A127" s="35" t="s">
        <v>62</v>
      </c>
      <c r="B127" s="35">
        <v>24</v>
      </c>
      <c r="C127" s="36" t="s">
        <v>405</v>
      </c>
      <c r="D127" s="35" t="s">
        <v>64</v>
      </c>
      <c r="E127" s="37" t="s">
        <v>406</v>
      </c>
      <c r="F127" s="38" t="s">
        <v>142</v>
      </c>
      <c r="G127" s="39">
        <v>8.8000000000000007</v>
      </c>
      <c r="H127" s="40">
        <v>0</v>
      </c>
      <c r="I127" s="41">
        <f>ROUND(G127*H127,P4)</f>
        <v>0</v>
      </c>
      <c r="J127" s="38" t="s">
        <v>67</v>
      </c>
      <c r="O127" s="42">
        <f>I127*0.21</f>
        <v>0</v>
      </c>
      <c r="P127">
        <v>3</v>
      </c>
    </row>
    <row r="128">
      <c r="A128" s="35" t="s">
        <v>68</v>
      </c>
      <c r="B128" s="43"/>
      <c r="C128" s="44"/>
      <c r="D128" s="44"/>
      <c r="E128" s="46" t="s">
        <v>64</v>
      </c>
      <c r="F128" s="44"/>
      <c r="G128" s="44"/>
      <c r="H128" s="44"/>
      <c r="I128" s="44"/>
      <c r="J128" s="45"/>
    </row>
    <row r="129">
      <c r="A129" s="35" t="s">
        <v>75</v>
      </c>
      <c r="B129" s="43"/>
      <c r="C129" s="44"/>
      <c r="D129" s="44"/>
      <c r="E129" s="47" t="s">
        <v>1111</v>
      </c>
      <c r="F129" s="44"/>
      <c r="G129" s="44"/>
      <c r="H129" s="44"/>
      <c r="I129" s="44"/>
      <c r="J129" s="45"/>
    </row>
    <row r="130">
      <c r="A130" s="35" t="s">
        <v>75</v>
      </c>
      <c r="B130" s="43"/>
      <c r="C130" s="44"/>
      <c r="D130" s="44"/>
      <c r="E130" s="47" t="s">
        <v>1112</v>
      </c>
      <c r="F130" s="44"/>
      <c r="G130" s="44"/>
      <c r="H130" s="44"/>
      <c r="I130" s="44"/>
      <c r="J130" s="45"/>
    </row>
    <row r="131" ht="315">
      <c r="A131" s="35" t="s">
        <v>70</v>
      </c>
      <c r="B131" s="43"/>
      <c r="C131" s="44"/>
      <c r="D131" s="44"/>
      <c r="E131" s="37" t="s">
        <v>404</v>
      </c>
      <c r="F131" s="44"/>
      <c r="G131" s="44"/>
      <c r="H131" s="44"/>
      <c r="I131" s="44"/>
      <c r="J131" s="45"/>
    </row>
    <row r="132">
      <c r="A132" s="35" t="s">
        <v>62</v>
      </c>
      <c r="B132" s="35">
        <v>25</v>
      </c>
      <c r="C132" s="36" t="s">
        <v>1113</v>
      </c>
      <c r="D132" s="35" t="s">
        <v>64</v>
      </c>
      <c r="E132" s="37" t="s">
        <v>1114</v>
      </c>
      <c r="F132" s="38" t="s">
        <v>142</v>
      </c>
      <c r="G132" s="39">
        <v>17</v>
      </c>
      <c r="H132" s="40">
        <v>0</v>
      </c>
      <c r="I132" s="41">
        <f>ROUND(G132*H132,P4)</f>
        <v>0</v>
      </c>
      <c r="J132" s="38" t="s">
        <v>67</v>
      </c>
      <c r="O132" s="42">
        <f>I132*0.21</f>
        <v>0</v>
      </c>
      <c r="P132">
        <v>3</v>
      </c>
    </row>
    <row r="133" ht="30">
      <c r="A133" s="35" t="s">
        <v>68</v>
      </c>
      <c r="B133" s="43"/>
      <c r="C133" s="44"/>
      <c r="D133" s="44"/>
      <c r="E133" s="37" t="s">
        <v>1115</v>
      </c>
      <c r="F133" s="44"/>
      <c r="G133" s="44"/>
      <c r="H133" s="44"/>
      <c r="I133" s="44"/>
      <c r="J133" s="45"/>
    </row>
    <row r="134" ht="30">
      <c r="A134" s="35" t="s">
        <v>75</v>
      </c>
      <c r="B134" s="43"/>
      <c r="C134" s="44"/>
      <c r="D134" s="44"/>
      <c r="E134" s="47" t="s">
        <v>1116</v>
      </c>
      <c r="F134" s="44"/>
      <c r="G134" s="44"/>
      <c r="H134" s="44"/>
      <c r="I134" s="44"/>
      <c r="J134" s="45"/>
    </row>
    <row r="135">
      <c r="A135" s="35" t="s">
        <v>75</v>
      </c>
      <c r="B135" s="43"/>
      <c r="C135" s="44"/>
      <c r="D135" s="44"/>
      <c r="E135" s="47" t="s">
        <v>1110</v>
      </c>
      <c r="F135" s="44"/>
      <c r="G135" s="44"/>
      <c r="H135" s="44"/>
      <c r="I135" s="44"/>
      <c r="J135" s="45"/>
    </row>
    <row r="136" ht="75">
      <c r="A136" s="35" t="s">
        <v>70</v>
      </c>
      <c r="B136" s="43"/>
      <c r="C136" s="44"/>
      <c r="D136" s="44"/>
      <c r="E136" s="37" t="s">
        <v>1117</v>
      </c>
      <c r="F136" s="44"/>
      <c r="G136" s="44"/>
      <c r="H136" s="44"/>
      <c r="I136" s="44"/>
      <c r="J136" s="45"/>
    </row>
    <row r="137">
      <c r="A137" s="35" t="s">
        <v>62</v>
      </c>
      <c r="B137" s="35">
        <v>26</v>
      </c>
      <c r="C137" s="36" t="s">
        <v>1118</v>
      </c>
      <c r="D137" s="35" t="s">
        <v>64</v>
      </c>
      <c r="E137" s="37" t="s">
        <v>1119</v>
      </c>
      <c r="F137" s="38" t="s">
        <v>74</v>
      </c>
      <c r="G137" s="39">
        <v>1</v>
      </c>
      <c r="H137" s="40">
        <v>0</v>
      </c>
      <c r="I137" s="41">
        <f>ROUND(G137*H137,P4)</f>
        <v>0</v>
      </c>
      <c r="J137" s="38" t="s">
        <v>67</v>
      </c>
      <c r="O137" s="42">
        <f>I137*0.21</f>
        <v>0</v>
      </c>
      <c r="P137">
        <v>3</v>
      </c>
    </row>
    <row r="138">
      <c r="A138" s="35" t="s">
        <v>68</v>
      </c>
      <c r="B138" s="43"/>
      <c r="C138" s="44"/>
      <c r="D138" s="44"/>
      <c r="E138" s="46" t="s">
        <v>64</v>
      </c>
      <c r="F138" s="44"/>
      <c r="G138" s="44"/>
      <c r="H138" s="44"/>
      <c r="I138" s="44"/>
      <c r="J138" s="45"/>
    </row>
    <row r="139">
      <c r="A139" s="35" t="s">
        <v>75</v>
      </c>
      <c r="B139" s="43"/>
      <c r="C139" s="44"/>
      <c r="D139" s="44"/>
      <c r="E139" s="47" t="s">
        <v>1120</v>
      </c>
      <c r="F139" s="44"/>
      <c r="G139" s="44"/>
      <c r="H139" s="44"/>
      <c r="I139" s="44"/>
      <c r="J139" s="45"/>
    </row>
    <row r="140">
      <c r="A140" s="35" t="s">
        <v>75</v>
      </c>
      <c r="B140" s="43"/>
      <c r="C140" s="44"/>
      <c r="D140" s="44"/>
      <c r="E140" s="47" t="s">
        <v>1059</v>
      </c>
      <c r="F140" s="44"/>
      <c r="G140" s="44"/>
      <c r="H140" s="44"/>
      <c r="I140" s="44"/>
      <c r="J140" s="45"/>
    </row>
    <row r="141" ht="90">
      <c r="A141" s="35" t="s">
        <v>70</v>
      </c>
      <c r="B141" s="43"/>
      <c r="C141" s="44"/>
      <c r="D141" s="44"/>
      <c r="E141" s="37" t="s">
        <v>1121</v>
      </c>
      <c r="F141" s="44"/>
      <c r="G141" s="44"/>
      <c r="H141" s="44"/>
      <c r="I141" s="44"/>
      <c r="J141" s="45"/>
    </row>
    <row r="142">
      <c r="A142" s="35" t="s">
        <v>62</v>
      </c>
      <c r="B142" s="35">
        <v>27</v>
      </c>
      <c r="C142" s="36" t="s">
        <v>1122</v>
      </c>
      <c r="D142" s="35" t="s">
        <v>64</v>
      </c>
      <c r="E142" s="37" t="s">
        <v>1123</v>
      </c>
      <c r="F142" s="38" t="s">
        <v>74</v>
      </c>
      <c r="G142" s="39">
        <v>2</v>
      </c>
      <c r="H142" s="40">
        <v>0</v>
      </c>
      <c r="I142" s="41">
        <f>ROUND(G142*H142,P4)</f>
        <v>0</v>
      </c>
      <c r="J142" s="38" t="s">
        <v>67</v>
      </c>
      <c r="O142" s="42">
        <f>I142*0.21</f>
        <v>0</v>
      </c>
      <c r="P142">
        <v>3</v>
      </c>
    </row>
    <row r="143">
      <c r="A143" s="35" t="s">
        <v>68</v>
      </c>
      <c r="B143" s="43"/>
      <c r="C143" s="44"/>
      <c r="D143" s="44"/>
      <c r="E143" s="46" t="s">
        <v>64</v>
      </c>
      <c r="F143" s="44"/>
      <c r="G143" s="44"/>
      <c r="H143" s="44"/>
      <c r="I143" s="44"/>
      <c r="J143" s="45"/>
    </row>
    <row r="144">
      <c r="A144" s="35" t="s">
        <v>75</v>
      </c>
      <c r="B144" s="43"/>
      <c r="C144" s="44"/>
      <c r="D144" s="44"/>
      <c r="E144" s="47" t="s">
        <v>1124</v>
      </c>
      <c r="F144" s="44"/>
      <c r="G144" s="44"/>
      <c r="H144" s="44"/>
      <c r="I144" s="44"/>
      <c r="J144" s="45"/>
    </row>
    <row r="145">
      <c r="A145" s="35" t="s">
        <v>75</v>
      </c>
      <c r="B145" s="43"/>
      <c r="C145" s="44"/>
      <c r="D145" s="44"/>
      <c r="E145" s="47" t="s">
        <v>1125</v>
      </c>
      <c r="F145" s="44"/>
      <c r="G145" s="44"/>
      <c r="H145" s="44"/>
      <c r="I145" s="44"/>
      <c r="J145" s="45"/>
    </row>
    <row r="146" ht="90">
      <c r="A146" s="35" t="s">
        <v>70</v>
      </c>
      <c r="B146" s="43"/>
      <c r="C146" s="44"/>
      <c r="D146" s="44"/>
      <c r="E146" s="37" t="s">
        <v>1121</v>
      </c>
      <c r="F146" s="44"/>
      <c r="G146" s="44"/>
      <c r="H146" s="44"/>
      <c r="I146" s="44"/>
      <c r="J146" s="45"/>
    </row>
    <row r="147">
      <c r="A147" s="35" t="s">
        <v>62</v>
      </c>
      <c r="B147" s="35">
        <v>28</v>
      </c>
      <c r="C147" s="36" t="s">
        <v>1126</v>
      </c>
      <c r="D147" s="35" t="s">
        <v>64</v>
      </c>
      <c r="E147" s="37" t="s">
        <v>1127</v>
      </c>
      <c r="F147" s="38" t="s">
        <v>74</v>
      </c>
      <c r="G147" s="39">
        <v>1</v>
      </c>
      <c r="H147" s="40">
        <v>0</v>
      </c>
      <c r="I147" s="41">
        <f>ROUND(G147*H147,P4)</f>
        <v>0</v>
      </c>
      <c r="J147" s="38" t="s">
        <v>67</v>
      </c>
      <c r="O147" s="42">
        <f>I147*0.21</f>
        <v>0</v>
      </c>
      <c r="P147">
        <v>3</v>
      </c>
    </row>
    <row r="148">
      <c r="A148" s="35" t="s">
        <v>68</v>
      </c>
      <c r="B148" s="43"/>
      <c r="C148" s="44"/>
      <c r="D148" s="44"/>
      <c r="E148" s="46" t="s">
        <v>64</v>
      </c>
      <c r="F148" s="44"/>
      <c r="G148" s="44"/>
      <c r="H148" s="44"/>
      <c r="I148" s="44"/>
      <c r="J148" s="45"/>
    </row>
    <row r="149">
      <c r="A149" s="35" t="s">
        <v>75</v>
      </c>
      <c r="B149" s="43"/>
      <c r="C149" s="44"/>
      <c r="D149" s="44"/>
      <c r="E149" s="47" t="s">
        <v>1128</v>
      </c>
      <c r="F149" s="44"/>
      <c r="G149" s="44"/>
      <c r="H149" s="44"/>
      <c r="I149" s="44"/>
      <c r="J149" s="45"/>
    </row>
    <row r="150">
      <c r="A150" s="35" t="s">
        <v>75</v>
      </c>
      <c r="B150" s="43"/>
      <c r="C150" s="44"/>
      <c r="D150" s="44"/>
      <c r="E150" s="47" t="s">
        <v>1059</v>
      </c>
      <c r="F150" s="44"/>
      <c r="G150" s="44"/>
      <c r="H150" s="44"/>
      <c r="I150" s="44"/>
      <c r="J150" s="45"/>
    </row>
    <row r="151" ht="90">
      <c r="A151" s="35" t="s">
        <v>70</v>
      </c>
      <c r="B151" s="43"/>
      <c r="C151" s="44"/>
      <c r="D151" s="44"/>
      <c r="E151" s="37" t="s">
        <v>1121</v>
      </c>
      <c r="F151" s="44"/>
      <c r="G151" s="44"/>
      <c r="H151" s="44"/>
      <c r="I151" s="44"/>
      <c r="J151" s="45"/>
    </row>
    <row r="152">
      <c r="A152" s="35" t="s">
        <v>62</v>
      </c>
      <c r="B152" s="35">
        <v>29</v>
      </c>
      <c r="C152" s="36" t="s">
        <v>1129</v>
      </c>
      <c r="D152" s="35" t="s">
        <v>64</v>
      </c>
      <c r="E152" s="37" t="s">
        <v>1130</v>
      </c>
      <c r="F152" s="38" t="s">
        <v>74</v>
      </c>
      <c r="G152" s="39">
        <v>1</v>
      </c>
      <c r="H152" s="40">
        <v>0</v>
      </c>
      <c r="I152" s="41">
        <f>ROUND(G152*H152,P4)</f>
        <v>0</v>
      </c>
      <c r="J152" s="38" t="s">
        <v>67</v>
      </c>
      <c r="O152" s="42">
        <f>I152*0.21</f>
        <v>0</v>
      </c>
      <c r="P152">
        <v>3</v>
      </c>
    </row>
    <row r="153">
      <c r="A153" s="35" t="s">
        <v>68</v>
      </c>
      <c r="B153" s="43"/>
      <c r="C153" s="44"/>
      <c r="D153" s="44"/>
      <c r="E153" s="46" t="s">
        <v>64</v>
      </c>
      <c r="F153" s="44"/>
      <c r="G153" s="44"/>
      <c r="H153" s="44"/>
      <c r="I153" s="44"/>
      <c r="J153" s="45"/>
    </row>
    <row r="154">
      <c r="A154" s="35" t="s">
        <v>75</v>
      </c>
      <c r="B154" s="43"/>
      <c r="C154" s="44"/>
      <c r="D154" s="44"/>
      <c r="E154" s="47" t="s">
        <v>1131</v>
      </c>
      <c r="F154" s="44"/>
      <c r="G154" s="44"/>
      <c r="H154" s="44"/>
      <c r="I154" s="44"/>
      <c r="J154" s="45"/>
    </row>
    <row r="155">
      <c r="A155" s="35" t="s">
        <v>75</v>
      </c>
      <c r="B155" s="43"/>
      <c r="C155" s="44"/>
      <c r="D155" s="44"/>
      <c r="E155" s="47" t="s">
        <v>1059</v>
      </c>
      <c r="F155" s="44"/>
      <c r="G155" s="44"/>
      <c r="H155" s="44"/>
      <c r="I155" s="44"/>
      <c r="J155" s="45"/>
    </row>
    <row r="156" ht="90">
      <c r="A156" s="35" t="s">
        <v>70</v>
      </c>
      <c r="B156" s="43"/>
      <c r="C156" s="44"/>
      <c r="D156" s="44"/>
      <c r="E156" s="37" t="s">
        <v>1121</v>
      </c>
      <c r="F156" s="44"/>
      <c r="G156" s="44"/>
      <c r="H156" s="44"/>
      <c r="I156" s="44"/>
      <c r="J156" s="45"/>
    </row>
    <row r="157">
      <c r="A157" s="35" t="s">
        <v>62</v>
      </c>
      <c r="B157" s="35">
        <v>30</v>
      </c>
      <c r="C157" s="36" t="s">
        <v>1132</v>
      </c>
      <c r="D157" s="35" t="s">
        <v>64</v>
      </c>
      <c r="E157" s="37" t="s">
        <v>1133</v>
      </c>
      <c r="F157" s="38" t="s">
        <v>74</v>
      </c>
      <c r="G157" s="39">
        <v>1</v>
      </c>
      <c r="H157" s="40">
        <v>0</v>
      </c>
      <c r="I157" s="41">
        <f>ROUND(G157*H157,P4)</f>
        <v>0</v>
      </c>
      <c r="J157" s="38" t="s">
        <v>67</v>
      </c>
      <c r="O157" s="42">
        <f>I157*0.21</f>
        <v>0</v>
      </c>
      <c r="P157">
        <v>3</v>
      </c>
    </row>
    <row r="158">
      <c r="A158" s="35" t="s">
        <v>68</v>
      </c>
      <c r="B158" s="43"/>
      <c r="C158" s="44"/>
      <c r="D158" s="44"/>
      <c r="E158" s="46" t="s">
        <v>64</v>
      </c>
      <c r="F158" s="44"/>
      <c r="G158" s="44"/>
      <c r="H158" s="44"/>
      <c r="I158" s="44"/>
      <c r="J158" s="45"/>
    </row>
    <row r="159">
      <c r="A159" s="35" t="s">
        <v>75</v>
      </c>
      <c r="B159" s="43"/>
      <c r="C159" s="44"/>
      <c r="D159" s="44"/>
      <c r="E159" s="47" t="s">
        <v>1134</v>
      </c>
      <c r="F159" s="44"/>
      <c r="G159" s="44"/>
      <c r="H159" s="44"/>
      <c r="I159" s="44"/>
      <c r="J159" s="45"/>
    </row>
    <row r="160">
      <c r="A160" s="35" t="s">
        <v>75</v>
      </c>
      <c r="B160" s="43"/>
      <c r="C160" s="44"/>
      <c r="D160" s="44"/>
      <c r="E160" s="47" t="s">
        <v>1059</v>
      </c>
      <c r="F160" s="44"/>
      <c r="G160" s="44"/>
      <c r="H160" s="44"/>
      <c r="I160" s="44"/>
      <c r="J160" s="45"/>
    </row>
    <row r="161" ht="90">
      <c r="A161" s="35" t="s">
        <v>70</v>
      </c>
      <c r="B161" s="43"/>
      <c r="C161" s="44"/>
      <c r="D161" s="44"/>
      <c r="E161" s="37" t="s">
        <v>1121</v>
      </c>
      <c r="F161" s="44"/>
      <c r="G161" s="44"/>
      <c r="H161" s="44"/>
      <c r="I161" s="44"/>
      <c r="J161" s="45"/>
    </row>
    <row r="162">
      <c r="A162" s="35" t="s">
        <v>62</v>
      </c>
      <c r="B162" s="35">
        <v>31</v>
      </c>
      <c r="C162" s="36" t="s">
        <v>418</v>
      </c>
      <c r="D162" s="35" t="s">
        <v>64</v>
      </c>
      <c r="E162" s="37" t="s">
        <v>419</v>
      </c>
      <c r="F162" s="38" t="s">
        <v>74</v>
      </c>
      <c r="G162" s="39">
        <v>1</v>
      </c>
      <c r="H162" s="40">
        <v>0</v>
      </c>
      <c r="I162" s="41">
        <f>ROUND(G162*H162,P4)</f>
        <v>0</v>
      </c>
      <c r="J162" s="38" t="s">
        <v>67</v>
      </c>
      <c r="O162" s="42">
        <f>I162*0.21</f>
        <v>0</v>
      </c>
      <c r="P162">
        <v>3</v>
      </c>
    </row>
    <row r="163">
      <c r="A163" s="35" t="s">
        <v>68</v>
      </c>
      <c r="B163" s="43"/>
      <c r="C163" s="44"/>
      <c r="D163" s="44"/>
      <c r="E163" s="46" t="s">
        <v>64</v>
      </c>
      <c r="F163" s="44"/>
      <c r="G163" s="44"/>
      <c r="H163" s="44"/>
      <c r="I163" s="44"/>
      <c r="J163" s="45"/>
    </row>
    <row r="164">
      <c r="A164" s="35" t="s">
        <v>75</v>
      </c>
      <c r="B164" s="43"/>
      <c r="C164" s="44"/>
      <c r="D164" s="44"/>
      <c r="E164" s="47" t="s">
        <v>1128</v>
      </c>
      <c r="F164" s="44"/>
      <c r="G164" s="44"/>
      <c r="H164" s="44"/>
      <c r="I164" s="44"/>
      <c r="J164" s="45"/>
    </row>
    <row r="165">
      <c r="A165" s="35" t="s">
        <v>75</v>
      </c>
      <c r="B165" s="43"/>
      <c r="C165" s="44"/>
      <c r="D165" s="44"/>
      <c r="E165" s="47" t="s">
        <v>1059</v>
      </c>
      <c r="F165" s="44"/>
      <c r="G165" s="44"/>
      <c r="H165" s="44"/>
      <c r="I165" s="44"/>
      <c r="J165" s="45"/>
    </row>
    <row r="166" ht="60">
      <c r="A166" s="35" t="s">
        <v>70</v>
      </c>
      <c r="B166" s="43"/>
      <c r="C166" s="44"/>
      <c r="D166" s="44"/>
      <c r="E166" s="37" t="s">
        <v>422</v>
      </c>
      <c r="F166" s="44"/>
      <c r="G166" s="44"/>
      <c r="H166" s="44"/>
      <c r="I166" s="44"/>
      <c r="J166" s="45"/>
    </row>
    <row r="167">
      <c r="A167" s="35" t="s">
        <v>62</v>
      </c>
      <c r="B167" s="35">
        <v>32</v>
      </c>
      <c r="C167" s="36" t="s">
        <v>1135</v>
      </c>
      <c r="D167" s="35" t="s">
        <v>64</v>
      </c>
      <c r="E167" s="37" t="s">
        <v>1136</v>
      </c>
      <c r="F167" s="38" t="s">
        <v>142</v>
      </c>
      <c r="G167" s="39">
        <v>63.5</v>
      </c>
      <c r="H167" s="40">
        <v>0</v>
      </c>
      <c r="I167" s="41">
        <f>ROUND(G167*H167,P4)</f>
        <v>0</v>
      </c>
      <c r="J167" s="38" t="s">
        <v>67</v>
      </c>
      <c r="O167" s="42">
        <f>I167*0.21</f>
        <v>0</v>
      </c>
      <c r="P167">
        <v>3</v>
      </c>
    </row>
    <row r="168">
      <c r="A168" s="35" t="s">
        <v>68</v>
      </c>
      <c r="B168" s="43"/>
      <c r="C168" s="44"/>
      <c r="D168" s="44"/>
      <c r="E168" s="37" t="s">
        <v>1137</v>
      </c>
      <c r="F168" s="44"/>
      <c r="G168" s="44"/>
      <c r="H168" s="44"/>
      <c r="I168" s="44"/>
      <c r="J168" s="45"/>
    </row>
    <row r="169">
      <c r="A169" s="35" t="s">
        <v>75</v>
      </c>
      <c r="B169" s="43"/>
      <c r="C169" s="44"/>
      <c r="D169" s="44"/>
      <c r="E169" s="47" t="s">
        <v>1138</v>
      </c>
      <c r="F169" s="44"/>
      <c r="G169" s="44"/>
      <c r="H169" s="44"/>
      <c r="I169" s="44"/>
      <c r="J169" s="45"/>
    </row>
    <row r="170">
      <c r="A170" s="35" t="s">
        <v>75</v>
      </c>
      <c r="B170" s="43"/>
      <c r="C170" s="44"/>
      <c r="D170" s="44"/>
      <c r="E170" s="47" t="s">
        <v>1105</v>
      </c>
      <c r="F170" s="44"/>
      <c r="G170" s="44"/>
      <c r="H170" s="44"/>
      <c r="I170" s="44"/>
      <c r="J170" s="45"/>
    </row>
    <row r="171" ht="105">
      <c r="A171" s="35" t="s">
        <v>70</v>
      </c>
      <c r="B171" s="43"/>
      <c r="C171" s="44"/>
      <c r="D171" s="44"/>
      <c r="E171" s="37" t="s">
        <v>1139</v>
      </c>
      <c r="F171" s="44"/>
      <c r="G171" s="44"/>
      <c r="H171" s="44"/>
      <c r="I171" s="44"/>
      <c r="J171" s="45"/>
    </row>
    <row r="172">
      <c r="A172" s="35" t="s">
        <v>62</v>
      </c>
      <c r="B172" s="35">
        <v>33</v>
      </c>
      <c r="C172" s="36" t="s">
        <v>982</v>
      </c>
      <c r="D172" s="35" t="s">
        <v>64</v>
      </c>
      <c r="E172" s="37" t="s">
        <v>983</v>
      </c>
      <c r="F172" s="38" t="s">
        <v>142</v>
      </c>
      <c r="G172" s="39">
        <v>63.5</v>
      </c>
      <c r="H172" s="40">
        <v>0</v>
      </c>
      <c r="I172" s="41">
        <f>ROUND(G172*H172,P4)</f>
        <v>0</v>
      </c>
      <c r="J172" s="38" t="s">
        <v>67</v>
      </c>
      <c r="O172" s="42">
        <f>I172*0.21</f>
        <v>0</v>
      </c>
      <c r="P172">
        <v>3</v>
      </c>
    </row>
    <row r="173">
      <c r="A173" s="35" t="s">
        <v>68</v>
      </c>
      <c r="B173" s="43"/>
      <c r="C173" s="44"/>
      <c r="D173" s="44"/>
      <c r="E173" s="37" t="s">
        <v>1140</v>
      </c>
      <c r="F173" s="44"/>
      <c r="G173" s="44"/>
      <c r="H173" s="44"/>
      <c r="I173" s="44"/>
      <c r="J173" s="45"/>
    </row>
    <row r="174">
      <c r="A174" s="35" t="s">
        <v>75</v>
      </c>
      <c r="B174" s="43"/>
      <c r="C174" s="44"/>
      <c r="D174" s="44"/>
      <c r="E174" s="47" t="s">
        <v>1138</v>
      </c>
      <c r="F174" s="44"/>
      <c r="G174" s="44"/>
      <c r="H174" s="44"/>
      <c r="I174" s="44"/>
      <c r="J174" s="45"/>
    </row>
    <row r="175">
      <c r="A175" s="35" t="s">
        <v>75</v>
      </c>
      <c r="B175" s="43"/>
      <c r="C175" s="44"/>
      <c r="D175" s="44"/>
      <c r="E175" s="47" t="s">
        <v>1105</v>
      </c>
      <c r="F175" s="44"/>
      <c r="G175" s="44"/>
      <c r="H175" s="44"/>
      <c r="I175" s="44"/>
      <c r="J175" s="45"/>
    </row>
    <row r="176" ht="90">
      <c r="A176" s="35" t="s">
        <v>70</v>
      </c>
      <c r="B176" s="43"/>
      <c r="C176" s="44"/>
      <c r="D176" s="44"/>
      <c r="E176" s="37" t="s">
        <v>985</v>
      </c>
      <c r="F176" s="44"/>
      <c r="G176" s="44"/>
      <c r="H176" s="44"/>
      <c r="I176" s="44"/>
      <c r="J176" s="45"/>
    </row>
    <row r="177">
      <c r="A177" s="35" t="s">
        <v>62</v>
      </c>
      <c r="B177" s="35">
        <v>34</v>
      </c>
      <c r="C177" s="36" t="s">
        <v>1141</v>
      </c>
      <c r="D177" s="35" t="s">
        <v>64</v>
      </c>
      <c r="E177" s="37" t="s">
        <v>1142</v>
      </c>
      <c r="F177" s="38" t="s">
        <v>74</v>
      </c>
      <c r="G177" s="39">
        <v>2</v>
      </c>
      <c r="H177" s="40">
        <v>0</v>
      </c>
      <c r="I177" s="41">
        <f>ROUND(G177*H177,P4)</f>
        <v>0</v>
      </c>
      <c r="J177" s="38" t="s">
        <v>67</v>
      </c>
      <c r="O177" s="42">
        <f>I177*0.21</f>
        <v>0</v>
      </c>
      <c r="P177">
        <v>3</v>
      </c>
    </row>
    <row r="178">
      <c r="A178" s="35" t="s">
        <v>68</v>
      </c>
      <c r="B178" s="43"/>
      <c r="C178" s="44"/>
      <c r="D178" s="44"/>
      <c r="E178" s="46" t="s">
        <v>64</v>
      </c>
      <c r="F178" s="44"/>
      <c r="G178" s="44"/>
      <c r="H178" s="44"/>
      <c r="I178" s="44"/>
      <c r="J178" s="45"/>
    </row>
    <row r="179">
      <c r="A179" s="35" t="s">
        <v>75</v>
      </c>
      <c r="B179" s="43"/>
      <c r="C179" s="44"/>
      <c r="D179" s="44"/>
      <c r="E179" s="47" t="s">
        <v>1143</v>
      </c>
      <c r="F179" s="44"/>
      <c r="G179" s="44"/>
      <c r="H179" s="44"/>
      <c r="I179" s="44"/>
      <c r="J179" s="45"/>
    </row>
    <row r="180">
      <c r="A180" s="35" t="s">
        <v>75</v>
      </c>
      <c r="B180" s="43"/>
      <c r="C180" s="44"/>
      <c r="D180" s="44"/>
      <c r="E180" s="47" t="s">
        <v>1125</v>
      </c>
      <c r="F180" s="44"/>
      <c r="G180" s="44"/>
      <c r="H180" s="44"/>
      <c r="I180" s="44"/>
      <c r="J180" s="45"/>
    </row>
    <row r="181" ht="90">
      <c r="A181" s="35" t="s">
        <v>70</v>
      </c>
      <c r="B181" s="43"/>
      <c r="C181" s="44"/>
      <c r="D181" s="44"/>
      <c r="E181" s="37" t="s">
        <v>1144</v>
      </c>
      <c r="F181" s="44"/>
      <c r="G181" s="44"/>
      <c r="H181" s="44"/>
      <c r="I181" s="44"/>
      <c r="J181" s="45"/>
    </row>
    <row r="182">
      <c r="A182" s="35" t="s">
        <v>62</v>
      </c>
      <c r="B182" s="35">
        <v>35</v>
      </c>
      <c r="C182" s="36" t="s">
        <v>1145</v>
      </c>
      <c r="D182" s="35" t="s">
        <v>64</v>
      </c>
      <c r="E182" s="37" t="s">
        <v>1146</v>
      </c>
      <c r="F182" s="38" t="s">
        <v>74</v>
      </c>
      <c r="G182" s="39">
        <v>2</v>
      </c>
      <c r="H182" s="40">
        <v>0</v>
      </c>
      <c r="I182" s="41">
        <f>ROUND(G182*H182,P4)</f>
        <v>0</v>
      </c>
      <c r="J182" s="38" t="s">
        <v>67</v>
      </c>
      <c r="O182" s="42">
        <f>I182*0.21</f>
        <v>0</v>
      </c>
      <c r="P182">
        <v>3</v>
      </c>
    </row>
    <row r="183">
      <c r="A183" s="35" t="s">
        <v>68</v>
      </c>
      <c r="B183" s="43"/>
      <c r="C183" s="44"/>
      <c r="D183" s="44"/>
      <c r="E183" s="46" t="s">
        <v>64</v>
      </c>
      <c r="F183" s="44"/>
      <c r="G183" s="44"/>
      <c r="H183" s="44"/>
      <c r="I183" s="44"/>
      <c r="J183" s="45"/>
    </row>
    <row r="184">
      <c r="A184" s="35" t="s">
        <v>75</v>
      </c>
      <c r="B184" s="43"/>
      <c r="C184" s="44"/>
      <c r="D184" s="44"/>
      <c r="E184" s="47" t="s">
        <v>1147</v>
      </c>
      <c r="F184" s="44"/>
      <c r="G184" s="44"/>
      <c r="H184" s="44"/>
      <c r="I184" s="44"/>
      <c r="J184" s="45"/>
    </row>
    <row r="185">
      <c r="A185" s="35" t="s">
        <v>75</v>
      </c>
      <c r="B185" s="43"/>
      <c r="C185" s="44"/>
      <c r="D185" s="44"/>
      <c r="E185" s="47" t="s">
        <v>1125</v>
      </c>
      <c r="F185" s="44"/>
      <c r="G185" s="44"/>
      <c r="H185" s="44"/>
      <c r="I185" s="44"/>
      <c r="J185" s="45"/>
    </row>
    <row r="186" ht="105">
      <c r="A186" s="35" t="s">
        <v>70</v>
      </c>
      <c r="B186" s="43"/>
      <c r="C186" s="44"/>
      <c r="D186" s="44"/>
      <c r="E186" s="37" t="s">
        <v>1148</v>
      </c>
      <c r="F186" s="44"/>
      <c r="G186" s="44"/>
      <c r="H186" s="44"/>
      <c r="I186" s="44"/>
      <c r="J186" s="45"/>
    </row>
    <row r="187">
      <c r="A187" s="35" t="s">
        <v>62</v>
      </c>
      <c r="B187" s="35">
        <v>36</v>
      </c>
      <c r="C187" s="36" t="s">
        <v>1149</v>
      </c>
      <c r="D187" s="35" t="s">
        <v>64</v>
      </c>
      <c r="E187" s="37" t="s">
        <v>1150</v>
      </c>
      <c r="F187" s="38" t="s">
        <v>142</v>
      </c>
      <c r="G187" s="39">
        <v>63.5</v>
      </c>
      <c r="H187" s="40">
        <v>0</v>
      </c>
      <c r="I187" s="41">
        <f>ROUND(G187*H187,P4)</f>
        <v>0</v>
      </c>
      <c r="J187" s="38" t="s">
        <v>67</v>
      </c>
      <c r="O187" s="42">
        <f>I187*0.21</f>
        <v>0</v>
      </c>
      <c r="P187">
        <v>3</v>
      </c>
    </row>
    <row r="188">
      <c r="A188" s="35" t="s">
        <v>68</v>
      </c>
      <c r="B188" s="43"/>
      <c r="C188" s="44"/>
      <c r="D188" s="44"/>
      <c r="E188" s="46" t="s">
        <v>64</v>
      </c>
      <c r="F188" s="44"/>
      <c r="G188" s="44"/>
      <c r="H188" s="44"/>
      <c r="I188" s="44"/>
      <c r="J188" s="45"/>
    </row>
    <row r="189">
      <c r="A189" s="35" t="s">
        <v>75</v>
      </c>
      <c r="B189" s="43"/>
      <c r="C189" s="44"/>
      <c r="D189" s="44"/>
      <c r="E189" s="47" t="s">
        <v>1138</v>
      </c>
      <c r="F189" s="44"/>
      <c r="G189" s="44"/>
      <c r="H189" s="44"/>
      <c r="I189" s="44"/>
      <c r="J189" s="45"/>
    </row>
    <row r="190">
      <c r="A190" s="35" t="s">
        <v>75</v>
      </c>
      <c r="B190" s="43"/>
      <c r="C190" s="44"/>
      <c r="D190" s="44"/>
      <c r="E190" s="47" t="s">
        <v>1105</v>
      </c>
      <c r="F190" s="44"/>
      <c r="G190" s="44"/>
      <c r="H190" s="44"/>
      <c r="I190" s="44"/>
      <c r="J190" s="45"/>
    </row>
    <row r="191" ht="150">
      <c r="A191" s="35" t="s">
        <v>70</v>
      </c>
      <c r="B191" s="43"/>
      <c r="C191" s="44"/>
      <c r="D191" s="44"/>
      <c r="E191" s="37" t="s">
        <v>988</v>
      </c>
      <c r="F191" s="44"/>
      <c r="G191" s="44"/>
      <c r="H191" s="44"/>
      <c r="I191" s="44"/>
      <c r="J191" s="45"/>
    </row>
    <row r="192">
      <c r="A192" s="35" t="s">
        <v>62</v>
      </c>
      <c r="B192" s="35">
        <v>37</v>
      </c>
      <c r="C192" s="36" t="s">
        <v>1151</v>
      </c>
      <c r="D192" s="35" t="s">
        <v>64</v>
      </c>
      <c r="E192" s="37" t="s">
        <v>1152</v>
      </c>
      <c r="F192" s="38" t="s">
        <v>142</v>
      </c>
      <c r="G192" s="39">
        <v>317.5</v>
      </c>
      <c r="H192" s="40">
        <v>0</v>
      </c>
      <c r="I192" s="41">
        <f>ROUND(G192*H192,P4)</f>
        <v>0</v>
      </c>
      <c r="J192" s="38" t="s">
        <v>67</v>
      </c>
      <c r="O192" s="42">
        <f>I192*0.21</f>
        <v>0</v>
      </c>
      <c r="P192">
        <v>3</v>
      </c>
    </row>
    <row r="193">
      <c r="A193" s="35" t="s">
        <v>68</v>
      </c>
      <c r="B193" s="43"/>
      <c r="C193" s="44"/>
      <c r="D193" s="44"/>
      <c r="E193" s="37" t="s">
        <v>1153</v>
      </c>
      <c r="F193" s="44"/>
      <c r="G193" s="44"/>
      <c r="H193" s="44"/>
      <c r="I193" s="44"/>
      <c r="J193" s="45"/>
    </row>
    <row r="194">
      <c r="A194" s="35" t="s">
        <v>75</v>
      </c>
      <c r="B194" s="43"/>
      <c r="C194" s="44"/>
      <c r="D194" s="44"/>
      <c r="E194" s="47" t="s">
        <v>1154</v>
      </c>
      <c r="F194" s="44"/>
      <c r="G194" s="44"/>
      <c r="H194" s="44"/>
      <c r="I194" s="44"/>
      <c r="J194" s="45"/>
    </row>
    <row r="195">
      <c r="A195" s="35" t="s">
        <v>75</v>
      </c>
      <c r="B195" s="43"/>
      <c r="C195" s="44"/>
      <c r="D195" s="44"/>
      <c r="E195" s="47" t="s">
        <v>1155</v>
      </c>
      <c r="F195" s="44"/>
      <c r="G195" s="44"/>
      <c r="H195" s="44"/>
      <c r="I195" s="44"/>
      <c r="J195" s="45"/>
    </row>
    <row r="196" ht="90">
      <c r="A196" s="35" t="s">
        <v>70</v>
      </c>
      <c r="B196" s="43"/>
      <c r="C196" s="44"/>
      <c r="D196" s="44"/>
      <c r="E196" s="37" t="s">
        <v>1156</v>
      </c>
      <c r="F196" s="44"/>
      <c r="G196" s="44"/>
      <c r="H196" s="44"/>
      <c r="I196" s="44"/>
      <c r="J196" s="45"/>
    </row>
    <row r="197">
      <c r="A197" s="35" t="s">
        <v>62</v>
      </c>
      <c r="B197" s="35">
        <v>38</v>
      </c>
      <c r="C197" s="36" t="s">
        <v>994</v>
      </c>
      <c r="D197" s="35" t="s">
        <v>64</v>
      </c>
      <c r="E197" s="37" t="s">
        <v>995</v>
      </c>
      <c r="F197" s="38" t="s">
        <v>74</v>
      </c>
      <c r="G197" s="39">
        <v>2</v>
      </c>
      <c r="H197" s="40">
        <v>0</v>
      </c>
      <c r="I197" s="41">
        <f>ROUND(G197*H197,P4)</f>
        <v>0</v>
      </c>
      <c r="J197" s="38" t="s">
        <v>67</v>
      </c>
      <c r="O197" s="42">
        <f>I197*0.21</f>
        <v>0</v>
      </c>
      <c r="P197">
        <v>3</v>
      </c>
    </row>
    <row r="198">
      <c r="A198" s="35" t="s">
        <v>68</v>
      </c>
      <c r="B198" s="43"/>
      <c r="C198" s="44"/>
      <c r="D198" s="44"/>
      <c r="E198" s="46" t="s">
        <v>64</v>
      </c>
      <c r="F198" s="44"/>
      <c r="G198" s="44"/>
      <c r="H198" s="44"/>
      <c r="I198" s="44"/>
      <c r="J198" s="45"/>
    </row>
    <row r="199" ht="30">
      <c r="A199" s="35" t="s">
        <v>75</v>
      </c>
      <c r="B199" s="43"/>
      <c r="C199" s="44"/>
      <c r="D199" s="44"/>
      <c r="E199" s="47" t="s">
        <v>1157</v>
      </c>
      <c r="F199" s="44"/>
      <c r="G199" s="44"/>
      <c r="H199" s="44"/>
      <c r="I199" s="44"/>
      <c r="J199" s="45"/>
    </row>
    <row r="200">
      <c r="A200" s="35" t="s">
        <v>75</v>
      </c>
      <c r="B200" s="43"/>
      <c r="C200" s="44"/>
      <c r="D200" s="44"/>
      <c r="E200" s="47" t="s">
        <v>1125</v>
      </c>
      <c r="F200" s="44"/>
      <c r="G200" s="44"/>
      <c r="H200" s="44"/>
      <c r="I200" s="44"/>
      <c r="J200" s="45"/>
    </row>
    <row r="201" ht="75">
      <c r="A201" s="35" t="s">
        <v>70</v>
      </c>
      <c r="B201" s="43"/>
      <c r="C201" s="44"/>
      <c r="D201" s="44"/>
      <c r="E201" s="37" t="s">
        <v>1000</v>
      </c>
      <c r="F201" s="44"/>
      <c r="G201" s="44"/>
      <c r="H201" s="44"/>
      <c r="I201" s="44"/>
      <c r="J201" s="45"/>
    </row>
    <row r="202" ht="30">
      <c r="A202" s="35" t="s">
        <v>62</v>
      </c>
      <c r="B202" s="35">
        <v>39</v>
      </c>
      <c r="C202" s="36" t="s">
        <v>1158</v>
      </c>
      <c r="D202" s="35" t="s">
        <v>64</v>
      </c>
      <c r="E202" s="37" t="s">
        <v>1159</v>
      </c>
      <c r="F202" s="38" t="s">
        <v>743</v>
      </c>
      <c r="G202" s="39">
        <v>1</v>
      </c>
      <c r="H202" s="40">
        <v>0</v>
      </c>
      <c r="I202" s="41">
        <f>ROUND(G202*H202,P4)</f>
        <v>0</v>
      </c>
      <c r="J202" s="35"/>
      <c r="O202" s="42">
        <f>I202*0.21</f>
        <v>0</v>
      </c>
      <c r="P202">
        <v>3</v>
      </c>
    </row>
    <row r="203">
      <c r="A203" s="35" t="s">
        <v>68</v>
      </c>
      <c r="B203" s="43"/>
      <c r="C203" s="44"/>
      <c r="D203" s="44"/>
      <c r="E203" s="46" t="s">
        <v>64</v>
      </c>
      <c r="F203" s="44"/>
      <c r="G203" s="44"/>
      <c r="H203" s="44"/>
      <c r="I203" s="44"/>
      <c r="J203" s="45"/>
    </row>
    <row r="204" ht="30">
      <c r="A204" s="35" t="s">
        <v>75</v>
      </c>
      <c r="B204" s="43"/>
      <c r="C204" s="44"/>
      <c r="D204" s="44"/>
      <c r="E204" s="47" t="s">
        <v>1160</v>
      </c>
      <c r="F204" s="44"/>
      <c r="G204" s="44"/>
      <c r="H204" s="44"/>
      <c r="I204" s="44"/>
      <c r="J204" s="45"/>
    </row>
    <row r="205">
      <c r="A205" s="35" t="s">
        <v>75</v>
      </c>
      <c r="B205" s="43"/>
      <c r="C205" s="44"/>
      <c r="D205" s="44"/>
      <c r="E205" s="47" t="s">
        <v>1059</v>
      </c>
      <c r="F205" s="44"/>
      <c r="G205" s="44"/>
      <c r="H205" s="44"/>
      <c r="I205" s="44"/>
      <c r="J205" s="45"/>
    </row>
    <row r="206">
      <c r="A206" s="35" t="s">
        <v>70</v>
      </c>
      <c r="B206" s="48"/>
      <c r="C206" s="49"/>
      <c r="D206" s="49"/>
      <c r="E206" s="51" t="s">
        <v>64</v>
      </c>
      <c r="F206" s="49"/>
      <c r="G206" s="49"/>
      <c r="H206" s="49"/>
      <c r="I206" s="49"/>
      <c r="J206" s="50"/>
    </row>
  </sheetData>
  <sheetProtection sheet="1" objects="1" scenarios="1" spinCount="100000" saltValue="UCyYThf21x2P+COoivnU/cpkzp+sPpJ5k/0QRhw7ibv3CUvLiIZKBKKyaiPia9xeK0+DTWtPEaGBf+vuYc01Lg==" hashValue="yHWDKSd84wS2qRBjDrNNAiVSz9pUL/c4HiEapA8iTGjTGLzoaaFw362KA2/o4h1yFTPfeJ0/dmsGd4k5IwnPi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31</v>
      </c>
      <c r="I3" s="23">
        <f>SUMIFS(I8:I101,A8:A101,"SD")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31</v>
      </c>
      <c r="D4" s="20"/>
      <c r="E4" s="21" t="s">
        <v>32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SUMIFS(I9:I17,A9:A17,"P")</f>
        <v>0</v>
      </c>
      <c r="J8" s="34"/>
    </row>
    <row r="9">
      <c r="A9" s="35" t="s">
        <v>62</v>
      </c>
      <c r="B9" s="35">
        <v>1</v>
      </c>
      <c r="C9" s="36" t="s">
        <v>1161</v>
      </c>
      <c r="D9" s="35" t="s">
        <v>64</v>
      </c>
      <c r="E9" s="37" t="s">
        <v>1162</v>
      </c>
      <c r="F9" s="38" t="s">
        <v>127</v>
      </c>
      <c r="G9" s="39">
        <v>54.740000000000002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 ht="30">
      <c r="A10" s="35" t="s">
        <v>68</v>
      </c>
      <c r="B10" s="43"/>
      <c r="C10" s="44"/>
      <c r="D10" s="44"/>
      <c r="E10" s="37" t="s">
        <v>1163</v>
      </c>
      <c r="F10" s="44"/>
      <c r="G10" s="44"/>
      <c r="H10" s="44"/>
      <c r="I10" s="44"/>
      <c r="J10" s="45"/>
    </row>
    <row r="11" ht="75">
      <c r="A11" s="35" t="s">
        <v>70</v>
      </c>
      <c r="B11" s="43"/>
      <c r="C11" s="44"/>
      <c r="D11" s="44"/>
      <c r="E11" s="37" t="s">
        <v>1164</v>
      </c>
      <c r="F11" s="44"/>
      <c r="G11" s="44"/>
      <c r="H11" s="44"/>
      <c r="I11" s="44"/>
      <c r="J11" s="45"/>
    </row>
    <row r="12">
      <c r="A12" s="35" t="s">
        <v>62</v>
      </c>
      <c r="B12" s="35">
        <v>2</v>
      </c>
      <c r="C12" s="36" t="s">
        <v>1161</v>
      </c>
      <c r="D12" s="35" t="s">
        <v>1165</v>
      </c>
      <c r="E12" s="37" t="s">
        <v>1162</v>
      </c>
      <c r="F12" s="38" t="s">
        <v>127</v>
      </c>
      <c r="G12" s="39">
        <v>3.8399999999999999</v>
      </c>
      <c r="H12" s="40">
        <v>0</v>
      </c>
      <c r="I12" s="41">
        <f>ROUND(G12*H12,P4)</f>
        <v>0</v>
      </c>
      <c r="J12" s="38" t="s">
        <v>67</v>
      </c>
      <c r="O12" s="42">
        <f>I12*0.21</f>
        <v>0</v>
      </c>
      <c r="P12">
        <v>3</v>
      </c>
    </row>
    <row r="13" ht="30">
      <c r="A13" s="35" t="s">
        <v>68</v>
      </c>
      <c r="B13" s="43"/>
      <c r="C13" s="44"/>
      <c r="D13" s="44"/>
      <c r="E13" s="37" t="s">
        <v>1166</v>
      </c>
      <c r="F13" s="44"/>
      <c r="G13" s="44"/>
      <c r="H13" s="44"/>
      <c r="I13" s="44"/>
      <c r="J13" s="45"/>
    </row>
    <row r="14" ht="75">
      <c r="A14" s="35" t="s">
        <v>70</v>
      </c>
      <c r="B14" s="43"/>
      <c r="C14" s="44"/>
      <c r="D14" s="44"/>
      <c r="E14" s="37" t="s">
        <v>1164</v>
      </c>
      <c r="F14" s="44"/>
      <c r="G14" s="44"/>
      <c r="H14" s="44"/>
      <c r="I14" s="44"/>
      <c r="J14" s="45"/>
    </row>
    <row r="15">
      <c r="A15" s="35" t="s">
        <v>62</v>
      </c>
      <c r="B15" s="35">
        <v>3</v>
      </c>
      <c r="C15" s="36" t="s">
        <v>1167</v>
      </c>
      <c r="D15" s="35" t="s">
        <v>64</v>
      </c>
      <c r="E15" s="37" t="s">
        <v>1168</v>
      </c>
      <c r="F15" s="38" t="s">
        <v>743</v>
      </c>
      <c r="G15" s="39">
        <v>1</v>
      </c>
      <c r="H15" s="40">
        <v>0</v>
      </c>
      <c r="I15" s="41">
        <f>ROUND(G15*H15,P4)</f>
        <v>0</v>
      </c>
      <c r="J15" s="38" t="s">
        <v>67</v>
      </c>
      <c r="O15" s="42">
        <f>I15*0.21</f>
        <v>0</v>
      </c>
      <c r="P15">
        <v>3</v>
      </c>
    </row>
    <row r="16" ht="105">
      <c r="A16" s="35" t="s">
        <v>68</v>
      </c>
      <c r="B16" s="43"/>
      <c r="C16" s="44"/>
      <c r="D16" s="44"/>
      <c r="E16" s="37" t="s">
        <v>1169</v>
      </c>
      <c r="F16" s="44"/>
      <c r="G16" s="44"/>
      <c r="H16" s="44"/>
      <c r="I16" s="44"/>
      <c r="J16" s="45"/>
    </row>
    <row r="17" ht="60">
      <c r="A17" s="35" t="s">
        <v>70</v>
      </c>
      <c r="B17" s="43"/>
      <c r="C17" s="44"/>
      <c r="D17" s="44"/>
      <c r="E17" s="37" t="s">
        <v>1170</v>
      </c>
      <c r="F17" s="44"/>
      <c r="G17" s="44"/>
      <c r="H17" s="44"/>
      <c r="I17" s="44"/>
      <c r="J17" s="45"/>
    </row>
    <row r="18">
      <c r="A18" s="29" t="s">
        <v>59</v>
      </c>
      <c r="B18" s="30"/>
      <c r="C18" s="31" t="s">
        <v>60</v>
      </c>
      <c r="D18" s="32"/>
      <c r="E18" s="29" t="s">
        <v>61</v>
      </c>
      <c r="F18" s="32"/>
      <c r="G18" s="32"/>
      <c r="H18" s="32"/>
      <c r="I18" s="33">
        <f>SUMIFS(I19:I51,A19:A51,"P")</f>
        <v>0</v>
      </c>
      <c r="J18" s="34"/>
    </row>
    <row r="19">
      <c r="A19" s="35" t="s">
        <v>62</v>
      </c>
      <c r="B19" s="35">
        <v>4</v>
      </c>
      <c r="C19" s="36" t="s">
        <v>180</v>
      </c>
      <c r="D19" s="35" t="s">
        <v>64</v>
      </c>
      <c r="E19" s="37" t="s">
        <v>181</v>
      </c>
      <c r="F19" s="38" t="s">
        <v>127</v>
      </c>
      <c r="G19" s="39">
        <v>165.69999999999999</v>
      </c>
      <c r="H19" s="40">
        <v>0</v>
      </c>
      <c r="I19" s="41">
        <f>ROUND(G19*H19,P4)</f>
        <v>0</v>
      </c>
      <c r="J19" s="38" t="s">
        <v>67</v>
      </c>
      <c r="O19" s="42">
        <f>I19*0.21</f>
        <v>0</v>
      </c>
      <c r="P19">
        <v>3</v>
      </c>
    </row>
    <row r="20">
      <c r="A20" s="35" t="s">
        <v>68</v>
      </c>
      <c r="B20" s="43"/>
      <c r="C20" s="44"/>
      <c r="D20" s="44"/>
      <c r="E20" s="37" t="s">
        <v>1171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1172</v>
      </c>
      <c r="F21" s="44"/>
      <c r="G21" s="44"/>
      <c r="H21" s="44"/>
      <c r="I21" s="44"/>
      <c r="J21" s="45"/>
    </row>
    <row r="22" ht="405">
      <c r="A22" s="35" t="s">
        <v>70</v>
      </c>
      <c r="B22" s="43"/>
      <c r="C22" s="44"/>
      <c r="D22" s="44"/>
      <c r="E22" s="37" t="s">
        <v>185</v>
      </c>
      <c r="F22" s="44"/>
      <c r="G22" s="44"/>
      <c r="H22" s="44"/>
      <c r="I22" s="44"/>
      <c r="J22" s="45"/>
    </row>
    <row r="23">
      <c r="A23" s="35" t="s">
        <v>62</v>
      </c>
      <c r="B23" s="35">
        <v>5</v>
      </c>
      <c r="C23" s="36" t="s">
        <v>1173</v>
      </c>
      <c r="D23" s="35" t="s">
        <v>64</v>
      </c>
      <c r="E23" s="37" t="s">
        <v>1174</v>
      </c>
      <c r="F23" s="38" t="s">
        <v>127</v>
      </c>
      <c r="G23" s="39">
        <v>13.44</v>
      </c>
      <c r="H23" s="40">
        <v>0</v>
      </c>
      <c r="I23" s="41">
        <f>ROUND(G23*H23,P4)</f>
        <v>0</v>
      </c>
      <c r="J23" s="38" t="s">
        <v>67</v>
      </c>
      <c r="O23" s="42">
        <f>I23*0.21</f>
        <v>0</v>
      </c>
      <c r="P23">
        <v>3</v>
      </c>
    </row>
    <row r="24">
      <c r="A24" s="35" t="s">
        <v>68</v>
      </c>
      <c r="B24" s="43"/>
      <c r="C24" s="44"/>
      <c r="D24" s="44"/>
      <c r="E24" s="37" t="s">
        <v>1175</v>
      </c>
      <c r="F24" s="44"/>
      <c r="G24" s="44"/>
      <c r="H24" s="44"/>
      <c r="I24" s="44"/>
      <c r="J24" s="45"/>
    </row>
    <row r="25">
      <c r="A25" s="35" t="s">
        <v>75</v>
      </c>
      <c r="B25" s="43"/>
      <c r="C25" s="44"/>
      <c r="D25" s="44"/>
      <c r="E25" s="47" t="s">
        <v>1176</v>
      </c>
      <c r="F25" s="44"/>
      <c r="G25" s="44"/>
      <c r="H25" s="44"/>
      <c r="I25" s="44"/>
      <c r="J25" s="45"/>
    </row>
    <row r="26" ht="409.5">
      <c r="A26" s="35" t="s">
        <v>70</v>
      </c>
      <c r="B26" s="43"/>
      <c r="C26" s="44"/>
      <c r="D26" s="44"/>
      <c r="E26" s="37" t="s">
        <v>698</v>
      </c>
      <c r="F26" s="44"/>
      <c r="G26" s="44"/>
      <c r="H26" s="44"/>
      <c r="I26" s="44"/>
      <c r="J26" s="45"/>
    </row>
    <row r="27">
      <c r="A27" s="35" t="s">
        <v>62</v>
      </c>
      <c r="B27" s="35">
        <v>6</v>
      </c>
      <c r="C27" s="36" t="s">
        <v>1177</v>
      </c>
      <c r="D27" s="35" t="s">
        <v>64</v>
      </c>
      <c r="E27" s="37" t="s">
        <v>1178</v>
      </c>
      <c r="F27" s="38" t="s">
        <v>127</v>
      </c>
      <c r="G27" s="39">
        <v>165.69999999999999</v>
      </c>
      <c r="H27" s="40">
        <v>0</v>
      </c>
      <c r="I27" s="41">
        <f>ROUND(G27*H27,P4)</f>
        <v>0</v>
      </c>
      <c r="J27" s="38" t="s">
        <v>67</v>
      </c>
      <c r="O27" s="42">
        <f>I27*0.21</f>
        <v>0</v>
      </c>
      <c r="P27">
        <v>3</v>
      </c>
    </row>
    <row r="28" ht="30">
      <c r="A28" s="35" t="s">
        <v>68</v>
      </c>
      <c r="B28" s="43"/>
      <c r="C28" s="44"/>
      <c r="D28" s="44"/>
      <c r="E28" s="37" t="s">
        <v>1179</v>
      </c>
      <c r="F28" s="44"/>
      <c r="G28" s="44"/>
      <c r="H28" s="44"/>
      <c r="I28" s="44"/>
      <c r="J28" s="45"/>
    </row>
    <row r="29" ht="409.5">
      <c r="A29" s="35" t="s">
        <v>70</v>
      </c>
      <c r="B29" s="43"/>
      <c r="C29" s="44"/>
      <c r="D29" s="44"/>
      <c r="E29" s="37" t="s">
        <v>698</v>
      </c>
      <c r="F29" s="44"/>
      <c r="G29" s="44"/>
      <c r="H29" s="44"/>
      <c r="I29" s="44"/>
      <c r="J29" s="45"/>
    </row>
    <row r="30">
      <c r="A30" s="35" t="s">
        <v>62</v>
      </c>
      <c r="B30" s="35">
        <v>7</v>
      </c>
      <c r="C30" s="36" t="s">
        <v>1180</v>
      </c>
      <c r="D30" s="35" t="s">
        <v>64</v>
      </c>
      <c r="E30" s="37" t="s">
        <v>1181</v>
      </c>
      <c r="F30" s="38" t="s">
        <v>127</v>
      </c>
      <c r="G30" s="39">
        <v>41.299999999999997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>
      <c r="A31" s="35" t="s">
        <v>68</v>
      </c>
      <c r="B31" s="43"/>
      <c r="C31" s="44"/>
      <c r="D31" s="44"/>
      <c r="E31" s="37" t="s">
        <v>1175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1182</v>
      </c>
      <c r="F32" s="44"/>
      <c r="G32" s="44"/>
      <c r="H32" s="44"/>
      <c r="I32" s="44"/>
      <c r="J32" s="45"/>
    </row>
    <row r="33" ht="409.5">
      <c r="A33" s="35" t="s">
        <v>70</v>
      </c>
      <c r="B33" s="43"/>
      <c r="C33" s="44"/>
      <c r="D33" s="44"/>
      <c r="E33" s="37" t="s">
        <v>698</v>
      </c>
      <c r="F33" s="44"/>
      <c r="G33" s="44"/>
      <c r="H33" s="44"/>
      <c r="I33" s="44"/>
      <c r="J33" s="45"/>
    </row>
    <row r="34">
      <c r="A34" s="35" t="s">
        <v>62</v>
      </c>
      <c r="B34" s="35">
        <v>8</v>
      </c>
      <c r="C34" s="36" t="s">
        <v>937</v>
      </c>
      <c r="D34" s="35" t="s">
        <v>64</v>
      </c>
      <c r="E34" s="37" t="s">
        <v>938</v>
      </c>
      <c r="F34" s="38" t="s">
        <v>142</v>
      </c>
      <c r="G34" s="39">
        <v>120</v>
      </c>
      <c r="H34" s="40">
        <v>0</v>
      </c>
      <c r="I34" s="41">
        <f>ROUND(G34*H34,P4)</f>
        <v>0</v>
      </c>
      <c r="J34" s="38" t="s">
        <v>67</v>
      </c>
      <c r="O34" s="42">
        <f>I34*0.21</f>
        <v>0</v>
      </c>
      <c r="P34">
        <v>3</v>
      </c>
    </row>
    <row r="35" ht="30">
      <c r="A35" s="35" t="s">
        <v>68</v>
      </c>
      <c r="B35" s="43"/>
      <c r="C35" s="44"/>
      <c r="D35" s="44"/>
      <c r="E35" s="37" t="s">
        <v>1183</v>
      </c>
      <c r="F35" s="44"/>
      <c r="G35" s="44"/>
      <c r="H35" s="44"/>
      <c r="I35" s="44"/>
      <c r="J35" s="45"/>
    </row>
    <row r="36">
      <c r="A36" s="35" t="s">
        <v>75</v>
      </c>
      <c r="B36" s="43"/>
      <c r="C36" s="44"/>
      <c r="D36" s="44"/>
      <c r="E36" s="47" t="s">
        <v>1184</v>
      </c>
      <c r="F36" s="44"/>
      <c r="G36" s="44"/>
      <c r="H36" s="44"/>
      <c r="I36" s="44"/>
      <c r="J36" s="45"/>
    </row>
    <row r="37" ht="90">
      <c r="A37" s="35" t="s">
        <v>70</v>
      </c>
      <c r="B37" s="43"/>
      <c r="C37" s="44"/>
      <c r="D37" s="44"/>
      <c r="E37" s="37" t="s">
        <v>941</v>
      </c>
      <c r="F37" s="44"/>
      <c r="G37" s="44"/>
      <c r="H37" s="44"/>
      <c r="I37" s="44"/>
      <c r="J37" s="45"/>
    </row>
    <row r="38">
      <c r="A38" s="35" t="s">
        <v>62</v>
      </c>
      <c r="B38" s="35">
        <v>9</v>
      </c>
      <c r="C38" s="36" t="s">
        <v>1185</v>
      </c>
      <c r="D38" s="35" t="s">
        <v>64</v>
      </c>
      <c r="E38" s="37" t="s">
        <v>1186</v>
      </c>
      <c r="F38" s="38" t="s">
        <v>127</v>
      </c>
      <c r="G38" s="39">
        <v>220.44</v>
      </c>
      <c r="H38" s="40">
        <v>0</v>
      </c>
      <c r="I38" s="41">
        <f>ROUND(G38*H38,P4)</f>
        <v>0</v>
      </c>
      <c r="J38" s="38" t="s">
        <v>67</v>
      </c>
      <c r="O38" s="42">
        <f>I38*0.21</f>
        <v>0</v>
      </c>
      <c r="P38">
        <v>3</v>
      </c>
    </row>
    <row r="39" ht="30">
      <c r="A39" s="35" t="s">
        <v>68</v>
      </c>
      <c r="B39" s="43"/>
      <c r="C39" s="44"/>
      <c r="D39" s="44"/>
      <c r="E39" s="37" t="s">
        <v>1187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1188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1189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1190</v>
      </c>
      <c r="F42" s="44"/>
      <c r="G42" s="44"/>
      <c r="H42" s="44"/>
      <c r="I42" s="44"/>
      <c r="J42" s="45"/>
    </row>
    <row r="43" ht="270">
      <c r="A43" s="35" t="s">
        <v>70</v>
      </c>
      <c r="B43" s="43"/>
      <c r="C43" s="44"/>
      <c r="D43" s="44"/>
      <c r="E43" s="37" t="s">
        <v>1191</v>
      </c>
      <c r="F43" s="44"/>
      <c r="G43" s="44"/>
      <c r="H43" s="44"/>
      <c r="I43" s="44"/>
      <c r="J43" s="45"/>
    </row>
    <row r="44">
      <c r="A44" s="35" t="s">
        <v>62</v>
      </c>
      <c r="B44" s="35">
        <v>10</v>
      </c>
      <c r="C44" s="36" t="s">
        <v>942</v>
      </c>
      <c r="D44" s="35" t="s">
        <v>64</v>
      </c>
      <c r="E44" s="37" t="s">
        <v>943</v>
      </c>
      <c r="F44" s="38" t="s">
        <v>127</v>
      </c>
      <c r="G44" s="39">
        <v>41.299999999999997</v>
      </c>
      <c r="H44" s="40">
        <v>0</v>
      </c>
      <c r="I44" s="41">
        <f>ROUND(G44*H44,P4)</f>
        <v>0</v>
      </c>
      <c r="J44" s="38" t="s">
        <v>67</v>
      </c>
      <c r="O44" s="42">
        <f>I44*0.21</f>
        <v>0</v>
      </c>
      <c r="P44">
        <v>3</v>
      </c>
    </row>
    <row r="45">
      <c r="A45" s="35" t="s">
        <v>68</v>
      </c>
      <c r="B45" s="43"/>
      <c r="C45" s="44"/>
      <c r="D45" s="44"/>
      <c r="E45" s="46" t="s">
        <v>64</v>
      </c>
      <c r="F45" s="44"/>
      <c r="G45" s="44"/>
      <c r="H45" s="44"/>
      <c r="I45" s="44"/>
      <c r="J45" s="45"/>
    </row>
    <row r="46">
      <c r="A46" s="35" t="s">
        <v>75</v>
      </c>
      <c r="B46" s="43"/>
      <c r="C46" s="44"/>
      <c r="D46" s="44"/>
      <c r="E46" s="47" t="s">
        <v>1192</v>
      </c>
      <c r="F46" s="44"/>
      <c r="G46" s="44"/>
      <c r="H46" s="44"/>
      <c r="I46" s="44"/>
      <c r="J46" s="45"/>
    </row>
    <row r="47" ht="330">
      <c r="A47" s="35" t="s">
        <v>70</v>
      </c>
      <c r="B47" s="43"/>
      <c r="C47" s="44"/>
      <c r="D47" s="44"/>
      <c r="E47" s="37" t="s">
        <v>1088</v>
      </c>
      <c r="F47" s="44"/>
      <c r="G47" s="44"/>
      <c r="H47" s="44"/>
      <c r="I47" s="44"/>
      <c r="J47" s="45"/>
    </row>
    <row r="48">
      <c r="A48" s="35" t="s">
        <v>62</v>
      </c>
      <c r="B48" s="35">
        <v>11</v>
      </c>
      <c r="C48" s="36" t="s">
        <v>947</v>
      </c>
      <c r="D48" s="35" t="s">
        <v>64</v>
      </c>
      <c r="E48" s="37" t="s">
        <v>948</v>
      </c>
      <c r="F48" s="38" t="s">
        <v>127</v>
      </c>
      <c r="G48" s="39">
        <v>41.299999999999997</v>
      </c>
      <c r="H48" s="40">
        <v>0</v>
      </c>
      <c r="I48" s="41">
        <f>ROUND(G48*H48,P4)</f>
        <v>0</v>
      </c>
      <c r="J48" s="38" t="s">
        <v>67</v>
      </c>
      <c r="O48" s="42">
        <f>I48*0.21</f>
        <v>0</v>
      </c>
      <c r="P48">
        <v>3</v>
      </c>
    </row>
    <row r="49">
      <c r="A49" s="35" t="s">
        <v>68</v>
      </c>
      <c r="B49" s="43"/>
      <c r="C49" s="44"/>
      <c r="D49" s="44"/>
      <c r="E49" s="37" t="s">
        <v>1193</v>
      </c>
      <c r="F49" s="44"/>
      <c r="G49" s="44"/>
      <c r="H49" s="44"/>
      <c r="I49" s="44"/>
      <c r="J49" s="45"/>
    </row>
    <row r="50">
      <c r="A50" s="35" t="s">
        <v>75</v>
      </c>
      <c r="B50" s="43"/>
      <c r="C50" s="44"/>
      <c r="D50" s="44"/>
      <c r="E50" s="47" t="s">
        <v>1194</v>
      </c>
      <c r="F50" s="44"/>
      <c r="G50" s="44"/>
      <c r="H50" s="44"/>
      <c r="I50" s="44"/>
      <c r="J50" s="45"/>
    </row>
    <row r="51" ht="409.5">
      <c r="A51" s="35" t="s">
        <v>70</v>
      </c>
      <c r="B51" s="43"/>
      <c r="C51" s="44"/>
      <c r="D51" s="44"/>
      <c r="E51" s="37" t="s">
        <v>1026</v>
      </c>
      <c r="F51" s="44"/>
      <c r="G51" s="44"/>
      <c r="H51" s="44"/>
      <c r="I51" s="44"/>
      <c r="J51" s="45"/>
    </row>
    <row r="52">
      <c r="A52" s="29" t="s">
        <v>59</v>
      </c>
      <c r="B52" s="30"/>
      <c r="C52" s="31" t="s">
        <v>239</v>
      </c>
      <c r="D52" s="32"/>
      <c r="E52" s="29" t="s">
        <v>240</v>
      </c>
      <c r="F52" s="32"/>
      <c r="G52" s="32"/>
      <c r="H52" s="32"/>
      <c r="I52" s="33">
        <f>SUMIFS(I53:I56,A53:A56,"P")</f>
        <v>0</v>
      </c>
      <c r="J52" s="34"/>
    </row>
    <row r="53">
      <c r="A53" s="35" t="s">
        <v>62</v>
      </c>
      <c r="B53" s="35">
        <v>12</v>
      </c>
      <c r="C53" s="36" t="s">
        <v>1195</v>
      </c>
      <c r="D53" s="35" t="s">
        <v>64</v>
      </c>
      <c r="E53" s="37" t="s">
        <v>1196</v>
      </c>
      <c r="F53" s="38" t="s">
        <v>127</v>
      </c>
      <c r="G53" s="39">
        <v>13.44</v>
      </c>
      <c r="H53" s="40">
        <v>0</v>
      </c>
      <c r="I53" s="41">
        <f>ROUND(G53*H53,P4)</f>
        <v>0</v>
      </c>
      <c r="J53" s="38" t="s">
        <v>67</v>
      </c>
      <c r="O53" s="42">
        <f>I53*0.21</f>
        <v>0</v>
      </c>
      <c r="P53">
        <v>3</v>
      </c>
    </row>
    <row r="54">
      <c r="A54" s="35" t="s">
        <v>68</v>
      </c>
      <c r="B54" s="43"/>
      <c r="C54" s="44"/>
      <c r="D54" s="44"/>
      <c r="E54" s="46" t="s">
        <v>64</v>
      </c>
      <c r="F54" s="44"/>
      <c r="G54" s="44"/>
      <c r="H54" s="44"/>
      <c r="I54" s="44"/>
      <c r="J54" s="45"/>
    </row>
    <row r="55">
      <c r="A55" s="35" t="s">
        <v>75</v>
      </c>
      <c r="B55" s="43"/>
      <c r="C55" s="44"/>
      <c r="D55" s="44"/>
      <c r="E55" s="47" t="s">
        <v>1197</v>
      </c>
      <c r="F55" s="44"/>
      <c r="G55" s="44"/>
      <c r="H55" s="44"/>
      <c r="I55" s="44"/>
      <c r="J55" s="45"/>
    </row>
    <row r="56" ht="409.5">
      <c r="A56" s="35" t="s">
        <v>70</v>
      </c>
      <c r="B56" s="43"/>
      <c r="C56" s="44"/>
      <c r="D56" s="44"/>
      <c r="E56" s="37" t="s">
        <v>265</v>
      </c>
      <c r="F56" s="44"/>
      <c r="G56" s="44"/>
      <c r="H56" s="44"/>
      <c r="I56" s="44"/>
      <c r="J56" s="45"/>
    </row>
    <row r="57">
      <c r="A57" s="29" t="s">
        <v>59</v>
      </c>
      <c r="B57" s="30"/>
      <c r="C57" s="31" t="s">
        <v>1198</v>
      </c>
      <c r="D57" s="32"/>
      <c r="E57" s="29" t="s">
        <v>1199</v>
      </c>
      <c r="F57" s="32"/>
      <c r="G57" s="32"/>
      <c r="H57" s="32"/>
      <c r="I57" s="33">
        <f>SUMIFS(I58:I96,A58:A96,"P")</f>
        <v>0</v>
      </c>
      <c r="J57" s="34"/>
    </row>
    <row r="58">
      <c r="A58" s="35" t="s">
        <v>62</v>
      </c>
      <c r="B58" s="35">
        <v>13</v>
      </c>
      <c r="C58" s="36" t="s">
        <v>1200</v>
      </c>
      <c r="D58" s="35" t="s">
        <v>1201</v>
      </c>
      <c r="E58" s="37" t="s">
        <v>1202</v>
      </c>
      <c r="F58" s="38" t="s">
        <v>142</v>
      </c>
      <c r="G58" s="39">
        <v>103</v>
      </c>
      <c r="H58" s="40">
        <v>0</v>
      </c>
      <c r="I58" s="41">
        <f>ROUND(G58*H58,P4)</f>
        <v>0</v>
      </c>
      <c r="J58" s="38" t="s">
        <v>67</v>
      </c>
      <c r="O58" s="42">
        <f>I58*0.21</f>
        <v>0</v>
      </c>
      <c r="P58">
        <v>3</v>
      </c>
    </row>
    <row r="59">
      <c r="A59" s="35" t="s">
        <v>68</v>
      </c>
      <c r="B59" s="43"/>
      <c r="C59" s="44"/>
      <c r="D59" s="44"/>
      <c r="E59" s="37" t="s">
        <v>1203</v>
      </c>
      <c r="F59" s="44"/>
      <c r="G59" s="44"/>
      <c r="H59" s="44"/>
      <c r="I59" s="44"/>
      <c r="J59" s="45"/>
    </row>
    <row r="60" ht="90">
      <c r="A60" s="35" t="s">
        <v>70</v>
      </c>
      <c r="B60" s="43"/>
      <c r="C60" s="44"/>
      <c r="D60" s="44"/>
      <c r="E60" s="37" t="s">
        <v>1204</v>
      </c>
      <c r="F60" s="44"/>
      <c r="G60" s="44"/>
      <c r="H60" s="44"/>
      <c r="I60" s="44"/>
      <c r="J60" s="45"/>
    </row>
    <row r="61">
      <c r="A61" s="35" t="s">
        <v>62</v>
      </c>
      <c r="B61" s="35">
        <v>14</v>
      </c>
      <c r="C61" s="36" t="s">
        <v>1205</v>
      </c>
      <c r="D61" s="35" t="s">
        <v>64</v>
      </c>
      <c r="E61" s="37" t="s">
        <v>1206</v>
      </c>
      <c r="F61" s="38" t="s">
        <v>142</v>
      </c>
      <c r="G61" s="39">
        <v>450</v>
      </c>
      <c r="H61" s="40">
        <v>0</v>
      </c>
      <c r="I61" s="41">
        <f>ROUND(G61*H61,P4)</f>
        <v>0</v>
      </c>
      <c r="J61" s="38" t="s">
        <v>67</v>
      </c>
      <c r="O61" s="42">
        <f>I61*0.21</f>
        <v>0</v>
      </c>
      <c r="P61">
        <v>3</v>
      </c>
    </row>
    <row r="62" ht="30">
      <c r="A62" s="35" t="s">
        <v>68</v>
      </c>
      <c r="B62" s="43"/>
      <c r="C62" s="44"/>
      <c r="D62" s="44"/>
      <c r="E62" s="37" t="s">
        <v>1207</v>
      </c>
      <c r="F62" s="44"/>
      <c r="G62" s="44"/>
      <c r="H62" s="44"/>
      <c r="I62" s="44"/>
      <c r="J62" s="45"/>
    </row>
    <row r="63" ht="105">
      <c r="A63" s="35" t="s">
        <v>70</v>
      </c>
      <c r="B63" s="43"/>
      <c r="C63" s="44"/>
      <c r="D63" s="44"/>
      <c r="E63" s="37" t="s">
        <v>1208</v>
      </c>
      <c r="F63" s="44"/>
      <c r="G63" s="44"/>
      <c r="H63" s="44"/>
      <c r="I63" s="44"/>
      <c r="J63" s="45"/>
    </row>
    <row r="64">
      <c r="A64" s="35" t="s">
        <v>62</v>
      </c>
      <c r="B64" s="35">
        <v>15</v>
      </c>
      <c r="C64" s="36" t="s">
        <v>1209</v>
      </c>
      <c r="D64" s="35" t="s">
        <v>64</v>
      </c>
      <c r="E64" s="37" t="s">
        <v>1210</v>
      </c>
      <c r="F64" s="38" t="s">
        <v>142</v>
      </c>
      <c r="G64" s="39">
        <v>450</v>
      </c>
      <c r="H64" s="40">
        <v>0</v>
      </c>
      <c r="I64" s="41">
        <f>ROUND(G64*H64,P4)</f>
        <v>0</v>
      </c>
      <c r="J64" s="38" t="s">
        <v>67</v>
      </c>
      <c r="O64" s="42">
        <f>I64*0.21</f>
        <v>0</v>
      </c>
      <c r="P64">
        <v>3</v>
      </c>
    </row>
    <row r="65">
      <c r="A65" s="35" t="s">
        <v>68</v>
      </c>
      <c r="B65" s="43"/>
      <c r="C65" s="44"/>
      <c r="D65" s="44"/>
      <c r="E65" s="37" t="s">
        <v>1211</v>
      </c>
      <c r="F65" s="44"/>
      <c r="G65" s="44"/>
      <c r="H65" s="44"/>
      <c r="I65" s="44"/>
      <c r="J65" s="45"/>
    </row>
    <row r="66" ht="150">
      <c r="A66" s="35" t="s">
        <v>70</v>
      </c>
      <c r="B66" s="43"/>
      <c r="C66" s="44"/>
      <c r="D66" s="44"/>
      <c r="E66" s="37" t="s">
        <v>1212</v>
      </c>
      <c r="F66" s="44"/>
      <c r="G66" s="44"/>
      <c r="H66" s="44"/>
      <c r="I66" s="44"/>
      <c r="J66" s="45"/>
    </row>
    <row r="67">
      <c r="A67" s="35" t="s">
        <v>62</v>
      </c>
      <c r="B67" s="35">
        <v>16</v>
      </c>
      <c r="C67" s="36" t="s">
        <v>1213</v>
      </c>
      <c r="D67" s="35" t="s">
        <v>64</v>
      </c>
      <c r="E67" s="37" t="s">
        <v>1214</v>
      </c>
      <c r="F67" s="38" t="s">
        <v>142</v>
      </c>
      <c r="G67" s="39">
        <v>480</v>
      </c>
      <c r="H67" s="40">
        <v>0</v>
      </c>
      <c r="I67" s="41">
        <f>ROUND(G67*H67,P4)</f>
        <v>0</v>
      </c>
      <c r="J67" s="38" t="s">
        <v>67</v>
      </c>
      <c r="O67" s="42">
        <f>I67*0.21</f>
        <v>0</v>
      </c>
      <c r="P67">
        <v>3</v>
      </c>
    </row>
    <row r="68">
      <c r="A68" s="35" t="s">
        <v>68</v>
      </c>
      <c r="B68" s="43"/>
      <c r="C68" s="44"/>
      <c r="D68" s="44"/>
      <c r="E68" s="37" t="s">
        <v>1215</v>
      </c>
      <c r="F68" s="44"/>
      <c r="G68" s="44"/>
      <c r="H68" s="44"/>
      <c r="I68" s="44"/>
      <c r="J68" s="45"/>
    </row>
    <row r="69" ht="105">
      <c r="A69" s="35" t="s">
        <v>70</v>
      </c>
      <c r="B69" s="43"/>
      <c r="C69" s="44"/>
      <c r="D69" s="44"/>
      <c r="E69" s="37" t="s">
        <v>1216</v>
      </c>
      <c r="F69" s="44"/>
      <c r="G69" s="44"/>
      <c r="H69" s="44"/>
      <c r="I69" s="44"/>
      <c r="J69" s="45"/>
    </row>
    <row r="70">
      <c r="A70" s="35" t="s">
        <v>62</v>
      </c>
      <c r="B70" s="35">
        <v>17</v>
      </c>
      <c r="C70" s="36" t="s">
        <v>1213</v>
      </c>
      <c r="D70" s="35" t="s">
        <v>146</v>
      </c>
      <c r="E70" s="37" t="s">
        <v>1214</v>
      </c>
      <c r="F70" s="38" t="s">
        <v>142</v>
      </c>
      <c r="G70" s="39">
        <v>70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>
      <c r="A71" s="35" t="s">
        <v>68</v>
      </c>
      <c r="B71" s="43"/>
      <c r="C71" s="44"/>
      <c r="D71" s="44"/>
      <c r="E71" s="37" t="s">
        <v>1217</v>
      </c>
      <c r="F71" s="44"/>
      <c r="G71" s="44"/>
      <c r="H71" s="44"/>
      <c r="I71" s="44"/>
      <c r="J71" s="45"/>
    </row>
    <row r="72" ht="105">
      <c r="A72" s="35" t="s">
        <v>70</v>
      </c>
      <c r="B72" s="43"/>
      <c r="C72" s="44"/>
      <c r="D72" s="44"/>
      <c r="E72" s="37" t="s">
        <v>1216</v>
      </c>
      <c r="F72" s="44"/>
      <c r="G72" s="44"/>
      <c r="H72" s="44"/>
      <c r="I72" s="44"/>
      <c r="J72" s="45"/>
    </row>
    <row r="73" ht="30">
      <c r="A73" s="35" t="s">
        <v>62</v>
      </c>
      <c r="B73" s="35">
        <v>18</v>
      </c>
      <c r="C73" s="36" t="s">
        <v>1218</v>
      </c>
      <c r="D73" s="35" t="s">
        <v>64</v>
      </c>
      <c r="E73" s="37" t="s">
        <v>1219</v>
      </c>
      <c r="F73" s="38" t="s">
        <v>74</v>
      </c>
      <c r="G73" s="39">
        <v>30</v>
      </c>
      <c r="H73" s="40">
        <v>0</v>
      </c>
      <c r="I73" s="41">
        <f>ROUND(G73*H73,P4)</f>
        <v>0</v>
      </c>
      <c r="J73" s="38" t="s">
        <v>67</v>
      </c>
      <c r="O73" s="42">
        <f>I73*0.21</f>
        <v>0</v>
      </c>
      <c r="P73">
        <v>3</v>
      </c>
    </row>
    <row r="74">
      <c r="A74" s="35" t="s">
        <v>68</v>
      </c>
      <c r="B74" s="43"/>
      <c r="C74" s="44"/>
      <c r="D74" s="44"/>
      <c r="E74" s="37" t="s">
        <v>1220</v>
      </c>
      <c r="F74" s="44"/>
      <c r="G74" s="44"/>
      <c r="H74" s="44"/>
      <c r="I74" s="44"/>
      <c r="J74" s="45"/>
    </row>
    <row r="75" ht="120">
      <c r="A75" s="35" t="s">
        <v>70</v>
      </c>
      <c r="B75" s="43"/>
      <c r="C75" s="44"/>
      <c r="D75" s="44"/>
      <c r="E75" s="37" t="s">
        <v>1221</v>
      </c>
      <c r="F75" s="44"/>
      <c r="G75" s="44"/>
      <c r="H75" s="44"/>
      <c r="I75" s="44"/>
      <c r="J75" s="45"/>
    </row>
    <row r="76" ht="30">
      <c r="A76" s="35" t="s">
        <v>62</v>
      </c>
      <c r="B76" s="35">
        <v>19</v>
      </c>
      <c r="C76" s="36" t="s">
        <v>1222</v>
      </c>
      <c r="D76" s="35" t="s">
        <v>64</v>
      </c>
      <c r="E76" s="37" t="s">
        <v>1223</v>
      </c>
      <c r="F76" s="38" t="s">
        <v>74</v>
      </c>
      <c r="G76" s="39">
        <v>14</v>
      </c>
      <c r="H76" s="40">
        <v>0</v>
      </c>
      <c r="I76" s="41">
        <f>ROUND(G76*H76,P4)</f>
        <v>0</v>
      </c>
      <c r="J76" s="38" t="s">
        <v>67</v>
      </c>
      <c r="O76" s="42">
        <f>I76*0.21</f>
        <v>0</v>
      </c>
      <c r="P76">
        <v>3</v>
      </c>
    </row>
    <row r="77">
      <c r="A77" s="35" t="s">
        <v>68</v>
      </c>
      <c r="B77" s="43"/>
      <c r="C77" s="44"/>
      <c r="D77" s="44"/>
      <c r="E77" s="37" t="s">
        <v>1224</v>
      </c>
      <c r="F77" s="44"/>
      <c r="G77" s="44"/>
      <c r="H77" s="44"/>
      <c r="I77" s="44"/>
      <c r="J77" s="45"/>
    </row>
    <row r="78" ht="135">
      <c r="A78" s="35" t="s">
        <v>70</v>
      </c>
      <c r="B78" s="43"/>
      <c r="C78" s="44"/>
      <c r="D78" s="44"/>
      <c r="E78" s="37" t="s">
        <v>1225</v>
      </c>
      <c r="F78" s="44"/>
      <c r="G78" s="44"/>
      <c r="H78" s="44"/>
      <c r="I78" s="44"/>
      <c r="J78" s="45"/>
    </row>
    <row r="79" ht="30">
      <c r="A79" s="35" t="s">
        <v>62</v>
      </c>
      <c r="B79" s="35">
        <v>20</v>
      </c>
      <c r="C79" s="36" t="s">
        <v>1226</v>
      </c>
      <c r="D79" s="35" t="s">
        <v>64</v>
      </c>
      <c r="E79" s="37" t="s">
        <v>1227</v>
      </c>
      <c r="F79" s="38" t="s">
        <v>74</v>
      </c>
      <c r="G79" s="39">
        <v>14</v>
      </c>
      <c r="H79" s="40">
        <v>0</v>
      </c>
      <c r="I79" s="41">
        <f>ROUND(G79*H79,P4)</f>
        <v>0</v>
      </c>
      <c r="J79" s="38" t="s">
        <v>67</v>
      </c>
      <c r="O79" s="42">
        <f>I79*0.21</f>
        <v>0</v>
      </c>
      <c r="P79">
        <v>3</v>
      </c>
    </row>
    <row r="80">
      <c r="A80" s="35" t="s">
        <v>68</v>
      </c>
      <c r="B80" s="43"/>
      <c r="C80" s="44"/>
      <c r="D80" s="44"/>
      <c r="E80" s="37" t="s">
        <v>1228</v>
      </c>
      <c r="F80" s="44"/>
      <c r="G80" s="44"/>
      <c r="H80" s="44"/>
      <c r="I80" s="44"/>
      <c r="J80" s="45"/>
    </row>
    <row r="81" ht="120">
      <c r="A81" s="35" t="s">
        <v>70</v>
      </c>
      <c r="B81" s="43"/>
      <c r="C81" s="44"/>
      <c r="D81" s="44"/>
      <c r="E81" s="37" t="s">
        <v>1229</v>
      </c>
      <c r="F81" s="44"/>
      <c r="G81" s="44"/>
      <c r="H81" s="44"/>
      <c r="I81" s="44"/>
      <c r="J81" s="45"/>
    </row>
    <row r="82">
      <c r="A82" s="35" t="s">
        <v>62</v>
      </c>
      <c r="B82" s="35">
        <v>21</v>
      </c>
      <c r="C82" s="36" t="s">
        <v>1230</v>
      </c>
      <c r="D82" s="35" t="s">
        <v>146</v>
      </c>
      <c r="E82" s="37" t="s">
        <v>1231</v>
      </c>
      <c r="F82" s="38" t="s">
        <v>74</v>
      </c>
      <c r="G82" s="39">
        <v>1</v>
      </c>
      <c r="H82" s="40">
        <v>0</v>
      </c>
      <c r="I82" s="41">
        <f>ROUND(G82*H82,P4)</f>
        <v>0</v>
      </c>
      <c r="J82" s="38" t="s">
        <v>67</v>
      </c>
      <c r="O82" s="42">
        <f>I82*0.21</f>
        <v>0</v>
      </c>
      <c r="P82">
        <v>3</v>
      </c>
    </row>
    <row r="83">
      <c r="A83" s="35" t="s">
        <v>68</v>
      </c>
      <c r="B83" s="43"/>
      <c r="C83" s="44"/>
      <c r="D83" s="44"/>
      <c r="E83" s="37" t="s">
        <v>1232</v>
      </c>
      <c r="F83" s="44"/>
      <c r="G83" s="44"/>
      <c r="H83" s="44"/>
      <c r="I83" s="44"/>
      <c r="J83" s="45"/>
    </row>
    <row r="84" ht="105">
      <c r="A84" s="35" t="s">
        <v>70</v>
      </c>
      <c r="B84" s="43"/>
      <c r="C84" s="44"/>
      <c r="D84" s="44"/>
      <c r="E84" s="37" t="s">
        <v>1233</v>
      </c>
      <c r="F84" s="44"/>
      <c r="G84" s="44"/>
      <c r="H84" s="44"/>
      <c r="I84" s="44"/>
      <c r="J84" s="45"/>
    </row>
    <row r="85">
      <c r="A85" s="35" t="s">
        <v>62</v>
      </c>
      <c r="B85" s="35">
        <v>22</v>
      </c>
      <c r="C85" s="36" t="s">
        <v>1230</v>
      </c>
      <c r="D85" s="35" t="s">
        <v>150</v>
      </c>
      <c r="E85" s="37" t="s">
        <v>1231</v>
      </c>
      <c r="F85" s="38" t="s">
        <v>74</v>
      </c>
      <c r="G85" s="39">
        <v>2</v>
      </c>
      <c r="H85" s="40">
        <v>0</v>
      </c>
      <c r="I85" s="41">
        <f>ROUND(G85*H85,P4)</f>
        <v>0</v>
      </c>
      <c r="J85" s="38" t="s">
        <v>67</v>
      </c>
      <c r="O85" s="42">
        <f>I85*0.21</f>
        <v>0</v>
      </c>
      <c r="P85">
        <v>3</v>
      </c>
    </row>
    <row r="86">
      <c r="A86" s="35" t="s">
        <v>68</v>
      </c>
      <c r="B86" s="43"/>
      <c r="C86" s="44"/>
      <c r="D86" s="44"/>
      <c r="E86" s="37" t="s">
        <v>1234</v>
      </c>
      <c r="F86" s="44"/>
      <c r="G86" s="44"/>
      <c r="H86" s="44"/>
      <c r="I86" s="44"/>
      <c r="J86" s="45"/>
    </row>
    <row r="87" ht="105">
      <c r="A87" s="35" t="s">
        <v>70</v>
      </c>
      <c r="B87" s="43"/>
      <c r="C87" s="44"/>
      <c r="D87" s="44"/>
      <c r="E87" s="37" t="s">
        <v>1233</v>
      </c>
      <c r="F87" s="44"/>
      <c r="G87" s="44"/>
      <c r="H87" s="44"/>
      <c r="I87" s="44"/>
      <c r="J87" s="45"/>
    </row>
    <row r="88">
      <c r="A88" s="35" t="s">
        <v>62</v>
      </c>
      <c r="B88" s="35">
        <v>23</v>
      </c>
      <c r="C88" s="36" t="s">
        <v>1235</v>
      </c>
      <c r="D88" s="35" t="s">
        <v>64</v>
      </c>
      <c r="E88" s="37" t="s">
        <v>1236</v>
      </c>
      <c r="F88" s="38" t="s">
        <v>74</v>
      </c>
      <c r="G88" s="39">
        <v>11</v>
      </c>
      <c r="H88" s="40">
        <v>0</v>
      </c>
      <c r="I88" s="41">
        <f>ROUND(G88*H88,P4)</f>
        <v>0</v>
      </c>
      <c r="J88" s="38" t="s">
        <v>67</v>
      </c>
      <c r="O88" s="42">
        <f>I88*0.21</f>
        <v>0</v>
      </c>
      <c r="P88">
        <v>3</v>
      </c>
    </row>
    <row r="89">
      <c r="A89" s="35" t="s">
        <v>68</v>
      </c>
      <c r="B89" s="43"/>
      <c r="C89" s="44"/>
      <c r="D89" s="44"/>
      <c r="E89" s="37" t="s">
        <v>1237</v>
      </c>
      <c r="F89" s="44"/>
      <c r="G89" s="44"/>
      <c r="H89" s="44"/>
      <c r="I89" s="44"/>
      <c r="J89" s="45"/>
    </row>
    <row r="90" ht="105">
      <c r="A90" s="35" t="s">
        <v>70</v>
      </c>
      <c r="B90" s="43"/>
      <c r="C90" s="44"/>
      <c r="D90" s="44"/>
      <c r="E90" s="37" t="s">
        <v>1233</v>
      </c>
      <c r="F90" s="44"/>
      <c r="G90" s="44"/>
      <c r="H90" s="44"/>
      <c r="I90" s="44"/>
      <c r="J90" s="45"/>
    </row>
    <row r="91">
      <c r="A91" s="35" t="s">
        <v>62</v>
      </c>
      <c r="B91" s="35">
        <v>24</v>
      </c>
      <c r="C91" s="36" t="s">
        <v>1238</v>
      </c>
      <c r="D91" s="35" t="s">
        <v>64</v>
      </c>
      <c r="E91" s="37" t="s">
        <v>1239</v>
      </c>
      <c r="F91" s="38" t="s">
        <v>74</v>
      </c>
      <c r="G91" s="39">
        <v>2</v>
      </c>
      <c r="H91" s="40">
        <v>0</v>
      </c>
      <c r="I91" s="41">
        <f>ROUND(G91*H91,P4)</f>
        <v>0</v>
      </c>
      <c r="J91" s="38" t="s">
        <v>67</v>
      </c>
      <c r="O91" s="42">
        <f>I91*0.21</f>
        <v>0</v>
      </c>
      <c r="P91">
        <v>3</v>
      </c>
    </row>
    <row r="92">
      <c r="A92" s="35" t="s">
        <v>68</v>
      </c>
      <c r="B92" s="43"/>
      <c r="C92" s="44"/>
      <c r="D92" s="44"/>
      <c r="E92" s="37" t="s">
        <v>1240</v>
      </c>
      <c r="F92" s="44"/>
      <c r="G92" s="44"/>
      <c r="H92" s="44"/>
      <c r="I92" s="44"/>
      <c r="J92" s="45"/>
    </row>
    <row r="93" ht="120">
      <c r="A93" s="35" t="s">
        <v>70</v>
      </c>
      <c r="B93" s="43"/>
      <c r="C93" s="44"/>
      <c r="D93" s="44"/>
      <c r="E93" s="37" t="s">
        <v>1241</v>
      </c>
      <c r="F93" s="44"/>
      <c r="G93" s="44"/>
      <c r="H93" s="44"/>
      <c r="I93" s="44"/>
      <c r="J93" s="45"/>
    </row>
    <row r="94" ht="30">
      <c r="A94" s="35" t="s">
        <v>62</v>
      </c>
      <c r="B94" s="35">
        <v>25</v>
      </c>
      <c r="C94" s="36" t="s">
        <v>1242</v>
      </c>
      <c r="D94" s="35" t="s">
        <v>64</v>
      </c>
      <c r="E94" s="37" t="s">
        <v>1243</v>
      </c>
      <c r="F94" s="38" t="s">
        <v>74</v>
      </c>
      <c r="G94" s="39">
        <v>1</v>
      </c>
      <c r="H94" s="40">
        <v>0</v>
      </c>
      <c r="I94" s="41">
        <f>ROUND(G94*H94,P4)</f>
        <v>0</v>
      </c>
      <c r="J94" s="38" t="s">
        <v>67</v>
      </c>
      <c r="O94" s="42">
        <f>I94*0.21</f>
        <v>0</v>
      </c>
      <c r="P94">
        <v>3</v>
      </c>
    </row>
    <row r="95">
      <c r="A95" s="35" t="s">
        <v>68</v>
      </c>
      <c r="B95" s="43"/>
      <c r="C95" s="44"/>
      <c r="D95" s="44"/>
      <c r="E95" s="37" t="s">
        <v>1244</v>
      </c>
      <c r="F95" s="44"/>
      <c r="G95" s="44"/>
      <c r="H95" s="44"/>
      <c r="I95" s="44"/>
      <c r="J95" s="45"/>
    </row>
    <row r="96" ht="135">
      <c r="A96" s="35" t="s">
        <v>70</v>
      </c>
      <c r="B96" s="43"/>
      <c r="C96" s="44"/>
      <c r="D96" s="44"/>
      <c r="E96" s="37" t="s">
        <v>1245</v>
      </c>
      <c r="F96" s="44"/>
      <c r="G96" s="44"/>
      <c r="H96" s="44"/>
      <c r="I96" s="44"/>
      <c r="J96" s="45"/>
    </row>
    <row r="97">
      <c r="A97" s="29" t="s">
        <v>59</v>
      </c>
      <c r="B97" s="30"/>
      <c r="C97" s="31" t="s">
        <v>93</v>
      </c>
      <c r="D97" s="32"/>
      <c r="E97" s="29" t="s">
        <v>94</v>
      </c>
      <c r="F97" s="32"/>
      <c r="G97" s="32"/>
      <c r="H97" s="32"/>
      <c r="I97" s="33">
        <f>SUMIFS(I98:I101,A98:A101,"P")</f>
        <v>0</v>
      </c>
      <c r="J97" s="34"/>
    </row>
    <row r="98">
      <c r="A98" s="35" t="s">
        <v>62</v>
      </c>
      <c r="B98" s="35">
        <v>26</v>
      </c>
      <c r="C98" s="36" t="s">
        <v>1246</v>
      </c>
      <c r="D98" s="35" t="s">
        <v>64</v>
      </c>
      <c r="E98" s="37" t="s">
        <v>1247</v>
      </c>
      <c r="F98" s="38" t="s">
        <v>127</v>
      </c>
      <c r="G98" s="39">
        <v>3.8399999999999999</v>
      </c>
      <c r="H98" s="40">
        <v>0</v>
      </c>
      <c r="I98" s="41">
        <f>ROUND(G98*H98,P4)</f>
        <v>0</v>
      </c>
      <c r="J98" s="38" t="s">
        <v>67</v>
      </c>
      <c r="O98" s="42">
        <f>I98*0.21</f>
        <v>0</v>
      </c>
      <c r="P98">
        <v>3</v>
      </c>
    </row>
    <row r="99">
      <c r="A99" s="35" t="s">
        <v>68</v>
      </c>
      <c r="B99" s="43"/>
      <c r="C99" s="44"/>
      <c r="D99" s="44"/>
      <c r="E99" s="37" t="s">
        <v>1248</v>
      </c>
      <c r="F99" s="44"/>
      <c r="G99" s="44"/>
      <c r="H99" s="44"/>
      <c r="I99" s="44"/>
      <c r="J99" s="45"/>
    </row>
    <row r="100">
      <c r="A100" s="35" t="s">
        <v>75</v>
      </c>
      <c r="B100" s="43"/>
      <c r="C100" s="44"/>
      <c r="D100" s="44"/>
      <c r="E100" s="47" t="s">
        <v>1249</v>
      </c>
      <c r="F100" s="44"/>
      <c r="G100" s="44"/>
      <c r="H100" s="44"/>
      <c r="I100" s="44"/>
      <c r="J100" s="45"/>
    </row>
    <row r="101" ht="180">
      <c r="A101" s="35" t="s">
        <v>70</v>
      </c>
      <c r="B101" s="48"/>
      <c r="C101" s="49"/>
      <c r="D101" s="49"/>
      <c r="E101" s="37" t="s">
        <v>526</v>
      </c>
      <c r="F101" s="49"/>
      <c r="G101" s="49"/>
      <c r="H101" s="49"/>
      <c r="I101" s="49"/>
      <c r="J101" s="50"/>
    </row>
  </sheetData>
  <sheetProtection sheet="1" objects="1" scenarios="1" spinCount="100000" saltValue="sw7bYzKb76B50Ze0pPXbSWXK4n9YKlC16PDoyaxXbIPrUyTDpUy7M2Q023ARV8qbcuUZ5Ilb1ooZk+iGEVs0Pg==" hashValue="zWm7GbWLCbEzBZQs4u43CvbSPUOzsJZpU0tNXPl4hRyx4yIpFKwz0aFMSPWH5uSKPE8i3zhyJExbDHFKRiKdyA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33</v>
      </c>
      <c r="I3" s="23">
        <f>SUMIFS(I8:I35,A8:A35,"SD")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33</v>
      </c>
      <c r="D4" s="20"/>
      <c r="E4" s="21" t="s">
        <v>34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60</v>
      </c>
      <c r="D8" s="32"/>
      <c r="E8" s="29" t="s">
        <v>61</v>
      </c>
      <c r="F8" s="32"/>
      <c r="G8" s="32"/>
      <c r="H8" s="32"/>
      <c r="I8" s="33">
        <f>SUMIFS(I9:I18,A9:A18,"P")</f>
        <v>0</v>
      </c>
      <c r="J8" s="34"/>
    </row>
    <row r="9">
      <c r="A9" s="35" t="s">
        <v>62</v>
      </c>
      <c r="B9" s="35">
        <v>1</v>
      </c>
      <c r="C9" s="36" t="s">
        <v>159</v>
      </c>
      <c r="D9" s="35" t="s">
        <v>64</v>
      </c>
      <c r="E9" s="37" t="s">
        <v>160</v>
      </c>
      <c r="F9" s="38" t="s">
        <v>127</v>
      </c>
      <c r="G9" s="39">
        <v>1.5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>
      <c r="A10" s="35" t="s">
        <v>68</v>
      </c>
      <c r="B10" s="43"/>
      <c r="C10" s="44"/>
      <c r="D10" s="44"/>
      <c r="E10" s="37" t="s">
        <v>1250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1251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1252</v>
      </c>
      <c r="F12" s="44"/>
      <c r="G12" s="44"/>
      <c r="H12" s="44"/>
      <c r="I12" s="44"/>
      <c r="J12" s="45"/>
    </row>
    <row r="13" ht="75">
      <c r="A13" s="35" t="s">
        <v>70</v>
      </c>
      <c r="B13" s="43"/>
      <c r="C13" s="44"/>
      <c r="D13" s="44"/>
      <c r="E13" s="37" t="s">
        <v>163</v>
      </c>
      <c r="F13" s="44"/>
      <c r="G13" s="44"/>
      <c r="H13" s="44"/>
      <c r="I13" s="44"/>
      <c r="J13" s="45"/>
    </row>
    <row r="14">
      <c r="A14" s="35" t="s">
        <v>62</v>
      </c>
      <c r="B14" s="35">
        <v>2</v>
      </c>
      <c r="C14" s="36" t="s">
        <v>219</v>
      </c>
      <c r="D14" s="35" t="s">
        <v>64</v>
      </c>
      <c r="E14" s="37" t="s">
        <v>220</v>
      </c>
      <c r="F14" s="38" t="s">
        <v>127</v>
      </c>
      <c r="G14" s="39">
        <v>1.5</v>
      </c>
      <c r="H14" s="40">
        <v>0</v>
      </c>
      <c r="I14" s="41">
        <f>ROUND(G14*H14,P4)</f>
        <v>0</v>
      </c>
      <c r="J14" s="38" t="s">
        <v>67</v>
      </c>
      <c r="O14" s="42">
        <f>I14*0.21</f>
        <v>0</v>
      </c>
      <c r="P14">
        <v>3</v>
      </c>
    </row>
    <row r="15">
      <c r="A15" s="35" t="s">
        <v>68</v>
      </c>
      <c r="B15" s="43"/>
      <c r="C15" s="44"/>
      <c r="D15" s="44"/>
      <c r="E15" s="37" t="s">
        <v>1253</v>
      </c>
      <c r="F15" s="44"/>
      <c r="G15" s="44"/>
      <c r="H15" s="44"/>
      <c r="I15" s="44"/>
      <c r="J15" s="45"/>
    </row>
    <row r="16">
      <c r="A16" s="35" t="s">
        <v>75</v>
      </c>
      <c r="B16" s="43"/>
      <c r="C16" s="44"/>
      <c r="D16" s="44"/>
      <c r="E16" s="47" t="s">
        <v>1254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1255</v>
      </c>
      <c r="F17" s="44"/>
      <c r="G17" s="44"/>
      <c r="H17" s="44"/>
      <c r="I17" s="44"/>
      <c r="J17" s="45"/>
    </row>
    <row r="18" ht="75">
      <c r="A18" s="35" t="s">
        <v>70</v>
      </c>
      <c r="B18" s="43"/>
      <c r="C18" s="44"/>
      <c r="D18" s="44"/>
      <c r="E18" s="37" t="s">
        <v>223</v>
      </c>
      <c r="F18" s="44"/>
      <c r="G18" s="44"/>
      <c r="H18" s="44"/>
      <c r="I18" s="44"/>
      <c r="J18" s="45"/>
    </row>
    <row r="19">
      <c r="A19" s="29" t="s">
        <v>59</v>
      </c>
      <c r="B19" s="30"/>
      <c r="C19" s="31" t="s">
        <v>239</v>
      </c>
      <c r="D19" s="32"/>
      <c r="E19" s="29" t="s">
        <v>240</v>
      </c>
      <c r="F19" s="32"/>
      <c r="G19" s="32"/>
      <c r="H19" s="32"/>
      <c r="I19" s="33">
        <f>SUMIFS(I20:I29,A20:A29,"P")</f>
        <v>0</v>
      </c>
      <c r="J19" s="34"/>
    </row>
    <row r="20">
      <c r="A20" s="35" t="s">
        <v>62</v>
      </c>
      <c r="B20" s="35">
        <v>3</v>
      </c>
      <c r="C20" s="36" t="s">
        <v>1256</v>
      </c>
      <c r="D20" s="35" t="s">
        <v>64</v>
      </c>
      <c r="E20" s="37" t="s">
        <v>1257</v>
      </c>
      <c r="F20" s="38" t="s">
        <v>142</v>
      </c>
      <c r="G20" s="39">
        <v>27</v>
      </c>
      <c r="H20" s="40">
        <v>0</v>
      </c>
      <c r="I20" s="41">
        <f>ROUND(G20*H20,P4)</f>
        <v>0</v>
      </c>
      <c r="J20" s="38" t="s">
        <v>67</v>
      </c>
      <c r="O20" s="42">
        <f>I20*0.21</f>
        <v>0</v>
      </c>
      <c r="P20">
        <v>3</v>
      </c>
    </row>
    <row r="21" ht="30">
      <c r="A21" s="35" t="s">
        <v>68</v>
      </c>
      <c r="B21" s="43"/>
      <c r="C21" s="44"/>
      <c r="D21" s="44"/>
      <c r="E21" s="37" t="s">
        <v>1258</v>
      </c>
      <c r="F21" s="44"/>
      <c r="G21" s="44"/>
      <c r="H21" s="44"/>
      <c r="I21" s="44"/>
      <c r="J21" s="45"/>
    </row>
    <row r="22">
      <c r="A22" s="35" t="s">
        <v>75</v>
      </c>
      <c r="B22" s="43"/>
      <c r="C22" s="44"/>
      <c r="D22" s="44"/>
      <c r="E22" s="47" t="s">
        <v>1259</v>
      </c>
      <c r="F22" s="44"/>
      <c r="G22" s="44"/>
      <c r="H22" s="44"/>
      <c r="I22" s="44"/>
      <c r="J22" s="45"/>
    </row>
    <row r="23">
      <c r="A23" s="35" t="s">
        <v>75</v>
      </c>
      <c r="B23" s="43"/>
      <c r="C23" s="44"/>
      <c r="D23" s="44"/>
      <c r="E23" s="47" t="s">
        <v>1260</v>
      </c>
      <c r="F23" s="44"/>
      <c r="G23" s="44"/>
      <c r="H23" s="44"/>
      <c r="I23" s="44"/>
      <c r="J23" s="45"/>
    </row>
    <row r="24" ht="120">
      <c r="A24" s="35" t="s">
        <v>70</v>
      </c>
      <c r="B24" s="43"/>
      <c r="C24" s="44"/>
      <c r="D24" s="44"/>
      <c r="E24" s="37" t="s">
        <v>1261</v>
      </c>
      <c r="F24" s="44"/>
      <c r="G24" s="44"/>
      <c r="H24" s="44"/>
      <c r="I24" s="44"/>
      <c r="J24" s="45"/>
    </row>
    <row r="25">
      <c r="A25" s="35" t="s">
        <v>62</v>
      </c>
      <c r="B25" s="35">
        <v>4</v>
      </c>
      <c r="C25" s="36" t="s">
        <v>1262</v>
      </c>
      <c r="D25" s="35" t="s">
        <v>64</v>
      </c>
      <c r="E25" s="37" t="s">
        <v>1263</v>
      </c>
      <c r="F25" s="38" t="s">
        <v>142</v>
      </c>
      <c r="G25" s="39">
        <v>27</v>
      </c>
      <c r="H25" s="40">
        <v>0</v>
      </c>
      <c r="I25" s="41">
        <f>ROUND(G25*H25,P4)</f>
        <v>0</v>
      </c>
      <c r="J25" s="38" t="s">
        <v>67</v>
      </c>
      <c r="O25" s="42">
        <f>I25*0.21</f>
        <v>0</v>
      </c>
      <c r="P25">
        <v>3</v>
      </c>
    </row>
    <row r="26">
      <c r="A26" s="35" t="s">
        <v>68</v>
      </c>
      <c r="B26" s="43"/>
      <c r="C26" s="44"/>
      <c r="D26" s="44"/>
      <c r="E26" s="37" t="s">
        <v>1264</v>
      </c>
      <c r="F26" s="44"/>
      <c r="G26" s="44"/>
      <c r="H26" s="44"/>
      <c r="I26" s="44"/>
      <c r="J26" s="45"/>
    </row>
    <row r="27">
      <c r="A27" s="35" t="s">
        <v>75</v>
      </c>
      <c r="B27" s="43"/>
      <c r="C27" s="44"/>
      <c r="D27" s="44"/>
      <c r="E27" s="47" t="s">
        <v>1259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1265</v>
      </c>
      <c r="F28" s="44"/>
      <c r="G28" s="44"/>
      <c r="H28" s="44"/>
      <c r="I28" s="44"/>
      <c r="J28" s="45"/>
    </row>
    <row r="29" ht="105">
      <c r="A29" s="35" t="s">
        <v>70</v>
      </c>
      <c r="B29" s="43"/>
      <c r="C29" s="44"/>
      <c r="D29" s="44"/>
      <c r="E29" s="37" t="s">
        <v>1266</v>
      </c>
      <c r="F29" s="44"/>
      <c r="G29" s="44"/>
      <c r="H29" s="44"/>
      <c r="I29" s="44"/>
      <c r="J29" s="45"/>
    </row>
    <row r="30">
      <c r="A30" s="29" t="s">
        <v>59</v>
      </c>
      <c r="B30" s="30"/>
      <c r="C30" s="31" t="s">
        <v>399</v>
      </c>
      <c r="D30" s="32"/>
      <c r="E30" s="29" t="s">
        <v>400</v>
      </c>
      <c r="F30" s="32"/>
      <c r="G30" s="32"/>
      <c r="H30" s="32"/>
      <c r="I30" s="33">
        <f>SUMIFS(I31:I35,A31:A35,"P")</f>
        <v>0</v>
      </c>
      <c r="J30" s="34"/>
    </row>
    <row r="31">
      <c r="A31" s="35" t="s">
        <v>62</v>
      </c>
      <c r="B31" s="35">
        <v>5</v>
      </c>
      <c r="C31" s="36" t="s">
        <v>1267</v>
      </c>
      <c r="D31" s="35" t="s">
        <v>64</v>
      </c>
      <c r="E31" s="37" t="s">
        <v>1268</v>
      </c>
      <c r="F31" s="38" t="s">
        <v>127</v>
      </c>
      <c r="G31" s="39">
        <v>0.71999999999999997</v>
      </c>
      <c r="H31" s="40">
        <v>0</v>
      </c>
      <c r="I31" s="41">
        <f>ROUND(G31*H31,P4)</f>
        <v>0</v>
      </c>
      <c r="J31" s="38" t="s">
        <v>67</v>
      </c>
      <c r="O31" s="42">
        <f>I31*0.21</f>
        <v>0</v>
      </c>
      <c r="P31">
        <v>3</v>
      </c>
    </row>
    <row r="32">
      <c r="A32" s="35" t="s">
        <v>68</v>
      </c>
      <c r="B32" s="43"/>
      <c r="C32" s="44"/>
      <c r="D32" s="44"/>
      <c r="E32" s="37" t="s">
        <v>1269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1259</v>
      </c>
      <c r="F33" s="44"/>
      <c r="G33" s="44"/>
      <c r="H33" s="44"/>
      <c r="I33" s="44"/>
      <c r="J33" s="45"/>
    </row>
    <row r="34">
      <c r="A34" s="35" t="s">
        <v>75</v>
      </c>
      <c r="B34" s="43"/>
      <c r="C34" s="44"/>
      <c r="D34" s="44"/>
      <c r="E34" s="47" t="s">
        <v>1270</v>
      </c>
      <c r="F34" s="44"/>
      <c r="G34" s="44"/>
      <c r="H34" s="44"/>
      <c r="I34" s="44"/>
      <c r="J34" s="45"/>
    </row>
    <row r="35" ht="409.5">
      <c r="A35" s="35" t="s">
        <v>70</v>
      </c>
      <c r="B35" s="48"/>
      <c r="C35" s="49"/>
      <c r="D35" s="49"/>
      <c r="E35" s="37" t="s">
        <v>440</v>
      </c>
      <c r="F35" s="49"/>
      <c r="G35" s="49"/>
      <c r="H35" s="49"/>
      <c r="I35" s="49"/>
      <c r="J35" s="50"/>
    </row>
  </sheetData>
  <sheetProtection sheet="1" objects="1" scenarios="1" spinCount="100000" saltValue="pp1v6lSAezm+rJZcVYzv9+z4qxrTNqHUjoIOgb2ObHmVgCVFUUb42JKO61Oimcg2ZKPPuzJRedXvVAs4psveWQ==" hashValue="Tb9HBcdh5fGwtV2z5PJaeTTr1ShZTa7Yye+LNY4ZvCAL6zj/Vsd4zN/Lb3Izfe8HNgsp0n5uHbav9ktkAe3xPA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35</v>
      </c>
      <c r="I3" s="23">
        <f>SUMIFS(I8:I110,A8:A110,"SD")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35</v>
      </c>
      <c r="D4" s="20"/>
      <c r="E4" s="21" t="s">
        <v>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184.036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1271</v>
      </c>
      <c r="F11" s="44"/>
      <c r="G11" s="44"/>
      <c r="H11" s="44"/>
      <c r="I11" s="44"/>
      <c r="J11" s="45"/>
    </row>
    <row r="12" ht="135">
      <c r="A12" s="35" t="s">
        <v>70</v>
      </c>
      <c r="B12" s="43"/>
      <c r="C12" s="44"/>
      <c r="D12" s="44"/>
      <c r="E12" s="37" t="s">
        <v>110</v>
      </c>
      <c r="F12" s="44"/>
      <c r="G12" s="44"/>
      <c r="H12" s="44"/>
      <c r="I12" s="44"/>
      <c r="J12" s="45"/>
    </row>
    <row r="13">
      <c r="A13" s="29" t="s">
        <v>59</v>
      </c>
      <c r="B13" s="30"/>
      <c r="C13" s="31" t="s">
        <v>60</v>
      </c>
      <c r="D13" s="32"/>
      <c r="E13" s="29" t="s">
        <v>61</v>
      </c>
      <c r="F13" s="32"/>
      <c r="G13" s="32"/>
      <c r="H13" s="32"/>
      <c r="I13" s="33">
        <f>SUMIFS(I14:I47,A14:A47,"P")</f>
        <v>0</v>
      </c>
      <c r="J13" s="34"/>
    </row>
    <row r="14">
      <c r="A14" s="35" t="s">
        <v>62</v>
      </c>
      <c r="B14" s="35">
        <v>2</v>
      </c>
      <c r="C14" s="36" t="s">
        <v>180</v>
      </c>
      <c r="D14" s="35" t="s">
        <v>64</v>
      </c>
      <c r="E14" s="37" t="s">
        <v>181</v>
      </c>
      <c r="F14" s="38" t="s">
        <v>127</v>
      </c>
      <c r="G14" s="39">
        <v>256.87799999999999</v>
      </c>
      <c r="H14" s="40">
        <v>0</v>
      </c>
      <c r="I14" s="41">
        <f>ROUND(G14*H14,P4)</f>
        <v>0</v>
      </c>
      <c r="J14" s="38" t="s">
        <v>67</v>
      </c>
      <c r="O14" s="42">
        <f>I14*0.21</f>
        <v>0</v>
      </c>
      <c r="P14">
        <v>3</v>
      </c>
    </row>
    <row r="15">
      <c r="A15" s="35" t="s">
        <v>68</v>
      </c>
      <c r="B15" s="43"/>
      <c r="C15" s="44"/>
      <c r="D15" s="44"/>
      <c r="E15" s="37" t="s">
        <v>182</v>
      </c>
      <c r="F15" s="44"/>
      <c r="G15" s="44"/>
      <c r="H15" s="44"/>
      <c r="I15" s="44"/>
      <c r="J15" s="45"/>
    </row>
    <row r="16">
      <c r="A16" s="35" t="s">
        <v>75</v>
      </c>
      <c r="B16" s="43"/>
      <c r="C16" s="44"/>
      <c r="D16" s="44"/>
      <c r="E16" s="47" t="s">
        <v>1272</v>
      </c>
      <c r="F16" s="44"/>
      <c r="G16" s="44"/>
      <c r="H16" s="44"/>
      <c r="I16" s="44"/>
      <c r="J16" s="45"/>
    </row>
    <row r="17" ht="405">
      <c r="A17" s="35" t="s">
        <v>70</v>
      </c>
      <c r="B17" s="43"/>
      <c r="C17" s="44"/>
      <c r="D17" s="44"/>
      <c r="E17" s="37" t="s">
        <v>185</v>
      </c>
      <c r="F17" s="44"/>
      <c r="G17" s="44"/>
      <c r="H17" s="44"/>
      <c r="I17" s="44"/>
      <c r="J17" s="45"/>
    </row>
    <row r="18">
      <c r="A18" s="35" t="s">
        <v>62</v>
      </c>
      <c r="B18" s="35">
        <v>3</v>
      </c>
      <c r="C18" s="36" t="s">
        <v>695</v>
      </c>
      <c r="D18" s="35" t="s">
        <v>64</v>
      </c>
      <c r="E18" s="37" t="s">
        <v>696</v>
      </c>
      <c r="F18" s="38" t="s">
        <v>127</v>
      </c>
      <c r="G18" s="39">
        <v>43.200000000000003</v>
      </c>
      <c r="H18" s="40">
        <v>0</v>
      </c>
      <c r="I18" s="41">
        <f>ROUND(G18*H18,P4)</f>
        <v>0</v>
      </c>
      <c r="J18" s="38" t="s">
        <v>67</v>
      </c>
      <c r="O18" s="42">
        <f>I18*0.21</f>
        <v>0</v>
      </c>
      <c r="P18">
        <v>3</v>
      </c>
    </row>
    <row r="19">
      <c r="A19" s="35" t="s">
        <v>68</v>
      </c>
      <c r="B19" s="43"/>
      <c r="C19" s="44"/>
      <c r="D19" s="44"/>
      <c r="E19" s="37" t="s">
        <v>143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1273</v>
      </c>
      <c r="F20" s="44"/>
      <c r="G20" s="44"/>
      <c r="H20" s="44"/>
      <c r="I20" s="44"/>
      <c r="J20" s="45"/>
    </row>
    <row r="21" ht="409.5">
      <c r="A21" s="35" t="s">
        <v>70</v>
      </c>
      <c r="B21" s="43"/>
      <c r="C21" s="44"/>
      <c r="D21" s="44"/>
      <c r="E21" s="37" t="s">
        <v>698</v>
      </c>
      <c r="F21" s="44"/>
      <c r="G21" s="44"/>
      <c r="H21" s="44"/>
      <c r="I21" s="44"/>
      <c r="J21" s="45"/>
    </row>
    <row r="22">
      <c r="A22" s="35" t="s">
        <v>62</v>
      </c>
      <c r="B22" s="35">
        <v>4</v>
      </c>
      <c r="C22" s="36" t="s">
        <v>1177</v>
      </c>
      <c r="D22" s="35" t="s">
        <v>146</v>
      </c>
      <c r="E22" s="37" t="s">
        <v>1178</v>
      </c>
      <c r="F22" s="38" t="s">
        <v>127</v>
      </c>
      <c r="G22" s="39">
        <v>59.042000000000002</v>
      </c>
      <c r="H22" s="40">
        <v>0</v>
      </c>
      <c r="I22" s="41">
        <f>ROUND(G22*H22,P4)</f>
        <v>0</v>
      </c>
      <c r="J22" s="38" t="s">
        <v>67</v>
      </c>
      <c r="O22" s="42">
        <f>I22*0.21</f>
        <v>0</v>
      </c>
      <c r="P22">
        <v>3</v>
      </c>
    </row>
    <row r="23">
      <c r="A23" s="35" t="s">
        <v>68</v>
      </c>
      <c r="B23" s="43"/>
      <c r="C23" s="44"/>
      <c r="D23" s="44"/>
      <c r="E23" s="37" t="s">
        <v>143</v>
      </c>
      <c r="F23" s="44"/>
      <c r="G23" s="44"/>
      <c r="H23" s="44"/>
      <c r="I23" s="44"/>
      <c r="J23" s="45"/>
    </row>
    <row r="24">
      <c r="A24" s="35" t="s">
        <v>75</v>
      </c>
      <c r="B24" s="43"/>
      <c r="C24" s="44"/>
      <c r="D24" s="44"/>
      <c r="E24" s="47" t="s">
        <v>1274</v>
      </c>
      <c r="F24" s="44"/>
      <c r="G24" s="44"/>
      <c r="H24" s="44"/>
      <c r="I24" s="44"/>
      <c r="J24" s="45"/>
    </row>
    <row r="25">
      <c r="A25" s="35" t="s">
        <v>75</v>
      </c>
      <c r="B25" s="43"/>
      <c r="C25" s="44"/>
      <c r="D25" s="44"/>
      <c r="E25" s="47" t="s">
        <v>1275</v>
      </c>
      <c r="F25" s="44"/>
      <c r="G25" s="44"/>
      <c r="H25" s="44"/>
      <c r="I25" s="44"/>
      <c r="J25" s="45"/>
    </row>
    <row r="26">
      <c r="A26" s="35" t="s">
        <v>75</v>
      </c>
      <c r="B26" s="43"/>
      <c r="C26" s="44"/>
      <c r="D26" s="44"/>
      <c r="E26" s="47" t="s">
        <v>1276</v>
      </c>
      <c r="F26" s="44"/>
      <c r="G26" s="44"/>
      <c r="H26" s="44"/>
      <c r="I26" s="44"/>
      <c r="J26" s="45"/>
    </row>
    <row r="27" ht="30">
      <c r="A27" s="35" t="s">
        <v>75</v>
      </c>
      <c r="B27" s="43"/>
      <c r="C27" s="44"/>
      <c r="D27" s="44"/>
      <c r="E27" s="47" t="s">
        <v>1277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1278</v>
      </c>
      <c r="F28" s="44"/>
      <c r="G28" s="44"/>
      <c r="H28" s="44"/>
      <c r="I28" s="44"/>
      <c r="J28" s="45"/>
    </row>
    <row r="29" ht="409.5">
      <c r="A29" s="35" t="s">
        <v>70</v>
      </c>
      <c r="B29" s="43"/>
      <c r="C29" s="44"/>
      <c r="D29" s="44"/>
      <c r="E29" s="37" t="s">
        <v>698</v>
      </c>
      <c r="F29" s="44"/>
      <c r="G29" s="44"/>
      <c r="H29" s="44"/>
      <c r="I29" s="44"/>
      <c r="J29" s="45"/>
    </row>
    <row r="30">
      <c r="A30" s="35" t="s">
        <v>62</v>
      </c>
      <c r="B30" s="35">
        <v>5</v>
      </c>
      <c r="C30" s="36" t="s">
        <v>1177</v>
      </c>
      <c r="D30" s="35" t="s">
        <v>150</v>
      </c>
      <c r="E30" s="37" t="s">
        <v>1178</v>
      </c>
      <c r="F30" s="38" t="s">
        <v>127</v>
      </c>
      <c r="G30" s="39">
        <v>256.87799999999999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>
      <c r="A31" s="35" t="s">
        <v>68</v>
      </c>
      <c r="B31" s="43"/>
      <c r="C31" s="44"/>
      <c r="D31" s="44"/>
      <c r="E31" s="37" t="s">
        <v>762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1272</v>
      </c>
      <c r="F32" s="44"/>
      <c r="G32" s="44"/>
      <c r="H32" s="44"/>
      <c r="I32" s="44"/>
      <c r="J32" s="45"/>
    </row>
    <row r="33" ht="409.5">
      <c r="A33" s="35" t="s">
        <v>70</v>
      </c>
      <c r="B33" s="43"/>
      <c r="C33" s="44"/>
      <c r="D33" s="44"/>
      <c r="E33" s="37" t="s">
        <v>698</v>
      </c>
      <c r="F33" s="44"/>
      <c r="G33" s="44"/>
      <c r="H33" s="44"/>
      <c r="I33" s="44"/>
      <c r="J33" s="45"/>
    </row>
    <row r="34">
      <c r="A34" s="35" t="s">
        <v>62</v>
      </c>
      <c r="B34" s="35">
        <v>6</v>
      </c>
      <c r="C34" s="36" t="s">
        <v>1279</v>
      </c>
      <c r="D34" s="35" t="s">
        <v>64</v>
      </c>
      <c r="E34" s="37" t="s">
        <v>1280</v>
      </c>
      <c r="F34" s="38" t="s">
        <v>142</v>
      </c>
      <c r="G34" s="39">
        <v>24.800000000000001</v>
      </c>
      <c r="H34" s="40">
        <v>0</v>
      </c>
      <c r="I34" s="41">
        <f>ROUND(G34*H34,P4)</f>
        <v>0</v>
      </c>
      <c r="J34" s="35"/>
      <c r="O34" s="42">
        <f>I34*0.21</f>
        <v>0</v>
      </c>
      <c r="P34">
        <v>3</v>
      </c>
    </row>
    <row r="35">
      <c r="A35" s="35" t="s">
        <v>68</v>
      </c>
      <c r="B35" s="43"/>
      <c r="C35" s="44"/>
      <c r="D35" s="44"/>
      <c r="E35" s="46" t="s">
        <v>64</v>
      </c>
      <c r="F35" s="44"/>
      <c r="G35" s="44"/>
      <c r="H35" s="44"/>
      <c r="I35" s="44"/>
      <c r="J35" s="45"/>
    </row>
    <row r="36">
      <c r="A36" s="35" t="s">
        <v>75</v>
      </c>
      <c r="B36" s="43"/>
      <c r="C36" s="44"/>
      <c r="D36" s="44"/>
      <c r="E36" s="47" t="s">
        <v>1281</v>
      </c>
      <c r="F36" s="44"/>
      <c r="G36" s="44"/>
      <c r="H36" s="44"/>
      <c r="I36" s="44"/>
      <c r="J36" s="45"/>
    </row>
    <row r="37" ht="90">
      <c r="A37" s="35" t="s">
        <v>70</v>
      </c>
      <c r="B37" s="43"/>
      <c r="C37" s="44"/>
      <c r="D37" s="44"/>
      <c r="E37" s="37" t="s">
        <v>941</v>
      </c>
      <c r="F37" s="44"/>
      <c r="G37" s="44"/>
      <c r="H37" s="44"/>
      <c r="I37" s="44"/>
      <c r="J37" s="45"/>
    </row>
    <row r="38">
      <c r="A38" s="35" t="s">
        <v>62</v>
      </c>
      <c r="B38" s="35">
        <v>7</v>
      </c>
      <c r="C38" s="36" t="s">
        <v>942</v>
      </c>
      <c r="D38" s="35" t="s">
        <v>64</v>
      </c>
      <c r="E38" s="37" t="s">
        <v>943</v>
      </c>
      <c r="F38" s="38" t="s">
        <v>127</v>
      </c>
      <c r="G38" s="39">
        <v>256.87799999999999</v>
      </c>
      <c r="H38" s="40">
        <v>0</v>
      </c>
      <c r="I38" s="41">
        <f>ROUND(G38*H38,P4)</f>
        <v>0</v>
      </c>
      <c r="J38" s="38" t="s">
        <v>67</v>
      </c>
      <c r="O38" s="42">
        <f>I38*0.21</f>
        <v>0</v>
      </c>
      <c r="P38">
        <v>3</v>
      </c>
    </row>
    <row r="39">
      <c r="A39" s="35" t="s">
        <v>68</v>
      </c>
      <c r="B39" s="43"/>
      <c r="C39" s="44"/>
      <c r="D39" s="44"/>
      <c r="E39" s="37" t="s">
        <v>1282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1283</v>
      </c>
      <c r="F40" s="44"/>
      <c r="G40" s="44"/>
      <c r="H40" s="44"/>
      <c r="I40" s="44"/>
      <c r="J40" s="45"/>
    </row>
    <row r="41" ht="330">
      <c r="A41" s="35" t="s">
        <v>70</v>
      </c>
      <c r="B41" s="43"/>
      <c r="C41" s="44"/>
      <c r="D41" s="44"/>
      <c r="E41" s="37" t="s">
        <v>1088</v>
      </c>
      <c r="F41" s="44"/>
      <c r="G41" s="44"/>
      <c r="H41" s="44"/>
      <c r="I41" s="44"/>
      <c r="J41" s="45"/>
    </row>
    <row r="42">
      <c r="A42" s="35" t="s">
        <v>62</v>
      </c>
      <c r="B42" s="35">
        <v>8</v>
      </c>
      <c r="C42" s="36" t="s">
        <v>947</v>
      </c>
      <c r="D42" s="35" t="s">
        <v>64</v>
      </c>
      <c r="E42" s="37" t="s">
        <v>948</v>
      </c>
      <c r="F42" s="38" t="s">
        <v>127</v>
      </c>
      <c r="G42" s="39">
        <v>81.018000000000001</v>
      </c>
      <c r="H42" s="40">
        <v>0</v>
      </c>
      <c r="I42" s="41">
        <f>ROUND(G42*H42,P4)</f>
        <v>0</v>
      </c>
      <c r="J42" s="38" t="s">
        <v>67</v>
      </c>
      <c r="O42" s="42">
        <f>I42*0.21</f>
        <v>0</v>
      </c>
      <c r="P42">
        <v>3</v>
      </c>
    </row>
    <row r="43">
      <c r="A43" s="35" t="s">
        <v>68</v>
      </c>
      <c r="B43" s="43"/>
      <c r="C43" s="44"/>
      <c r="D43" s="44"/>
      <c r="E43" s="46" t="s">
        <v>64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1284</v>
      </c>
      <c r="F44" s="44"/>
      <c r="G44" s="44"/>
      <c r="H44" s="44"/>
      <c r="I44" s="44"/>
      <c r="J44" s="45"/>
    </row>
    <row r="45">
      <c r="A45" s="35" t="s">
        <v>75</v>
      </c>
      <c r="B45" s="43"/>
      <c r="C45" s="44"/>
      <c r="D45" s="44"/>
      <c r="E45" s="47" t="s">
        <v>1285</v>
      </c>
      <c r="F45" s="44"/>
      <c r="G45" s="44"/>
      <c r="H45" s="44"/>
      <c r="I45" s="44"/>
      <c r="J45" s="45"/>
    </row>
    <row r="46">
      <c r="A46" s="35" t="s">
        <v>75</v>
      </c>
      <c r="B46" s="43"/>
      <c r="C46" s="44"/>
      <c r="D46" s="44"/>
      <c r="E46" s="47" t="s">
        <v>1286</v>
      </c>
      <c r="F46" s="44"/>
      <c r="G46" s="44"/>
      <c r="H46" s="44"/>
      <c r="I46" s="44"/>
      <c r="J46" s="45"/>
    </row>
    <row r="47" ht="409.5">
      <c r="A47" s="35" t="s">
        <v>70</v>
      </c>
      <c r="B47" s="43"/>
      <c r="C47" s="44"/>
      <c r="D47" s="44"/>
      <c r="E47" s="37" t="s">
        <v>1026</v>
      </c>
      <c r="F47" s="44"/>
      <c r="G47" s="44"/>
      <c r="H47" s="44"/>
      <c r="I47" s="44"/>
      <c r="J47" s="45"/>
    </row>
    <row r="48">
      <c r="A48" s="29" t="s">
        <v>59</v>
      </c>
      <c r="B48" s="30"/>
      <c r="C48" s="31" t="s">
        <v>256</v>
      </c>
      <c r="D48" s="32"/>
      <c r="E48" s="29" t="s">
        <v>257</v>
      </c>
      <c r="F48" s="32"/>
      <c r="G48" s="32"/>
      <c r="H48" s="32"/>
      <c r="I48" s="33">
        <f>SUMIFS(I49:I54,A49:A54,"P")</f>
        <v>0</v>
      </c>
      <c r="J48" s="34"/>
    </row>
    <row r="49">
      <c r="A49" s="35" t="s">
        <v>62</v>
      </c>
      <c r="B49" s="35">
        <v>9</v>
      </c>
      <c r="C49" s="36" t="s">
        <v>276</v>
      </c>
      <c r="D49" s="35" t="s">
        <v>64</v>
      </c>
      <c r="E49" s="37" t="s">
        <v>277</v>
      </c>
      <c r="F49" s="38" t="s">
        <v>127</v>
      </c>
      <c r="G49" s="39">
        <v>21.224</v>
      </c>
      <c r="H49" s="40">
        <v>0</v>
      </c>
      <c r="I49" s="41">
        <f>ROUND(G49*H49,P4)</f>
        <v>0</v>
      </c>
      <c r="J49" s="38" t="s">
        <v>67</v>
      </c>
      <c r="O49" s="42">
        <f>I49*0.21</f>
        <v>0</v>
      </c>
      <c r="P49">
        <v>3</v>
      </c>
    </row>
    <row r="50">
      <c r="A50" s="35" t="s">
        <v>68</v>
      </c>
      <c r="B50" s="43"/>
      <c r="C50" s="44"/>
      <c r="D50" s="44"/>
      <c r="E50" s="37" t="s">
        <v>1287</v>
      </c>
      <c r="F50" s="44"/>
      <c r="G50" s="44"/>
      <c r="H50" s="44"/>
      <c r="I50" s="44"/>
      <c r="J50" s="45"/>
    </row>
    <row r="51">
      <c r="A51" s="35" t="s">
        <v>75</v>
      </c>
      <c r="B51" s="43"/>
      <c r="C51" s="44"/>
      <c r="D51" s="44"/>
      <c r="E51" s="47" t="s">
        <v>1288</v>
      </c>
      <c r="F51" s="44"/>
      <c r="G51" s="44"/>
      <c r="H51" s="44"/>
      <c r="I51" s="44"/>
      <c r="J51" s="45"/>
    </row>
    <row r="52">
      <c r="A52" s="35" t="s">
        <v>75</v>
      </c>
      <c r="B52" s="43"/>
      <c r="C52" s="44"/>
      <c r="D52" s="44"/>
      <c r="E52" s="47" t="s">
        <v>1289</v>
      </c>
      <c r="F52" s="44"/>
      <c r="G52" s="44"/>
      <c r="H52" s="44"/>
      <c r="I52" s="44"/>
      <c r="J52" s="45"/>
    </row>
    <row r="53">
      <c r="A53" s="35" t="s">
        <v>75</v>
      </c>
      <c r="B53" s="43"/>
      <c r="C53" s="44"/>
      <c r="D53" s="44"/>
      <c r="E53" s="47" t="s">
        <v>1290</v>
      </c>
      <c r="F53" s="44"/>
      <c r="G53" s="44"/>
      <c r="H53" s="44"/>
      <c r="I53" s="44"/>
      <c r="J53" s="45"/>
    </row>
    <row r="54" ht="105">
      <c r="A54" s="35" t="s">
        <v>70</v>
      </c>
      <c r="B54" s="43"/>
      <c r="C54" s="44"/>
      <c r="D54" s="44"/>
      <c r="E54" s="37" t="s">
        <v>275</v>
      </c>
      <c r="F54" s="44"/>
      <c r="G54" s="44"/>
      <c r="H54" s="44"/>
      <c r="I54" s="44"/>
      <c r="J54" s="45"/>
    </row>
    <row r="55">
      <c r="A55" s="29" t="s">
        <v>59</v>
      </c>
      <c r="B55" s="30"/>
      <c r="C55" s="31" t="s">
        <v>399</v>
      </c>
      <c r="D55" s="32"/>
      <c r="E55" s="29" t="s">
        <v>400</v>
      </c>
      <c r="F55" s="32"/>
      <c r="G55" s="32"/>
      <c r="H55" s="32"/>
      <c r="I55" s="33">
        <f>SUMIFS(I56:I100,A56:A100,"P")</f>
        <v>0</v>
      </c>
      <c r="J55" s="34"/>
    </row>
    <row r="56" ht="30">
      <c r="A56" s="35" t="s">
        <v>62</v>
      </c>
      <c r="B56" s="35">
        <v>10</v>
      </c>
      <c r="C56" s="36" t="s">
        <v>1291</v>
      </c>
      <c r="D56" s="35" t="s">
        <v>64</v>
      </c>
      <c r="E56" s="37" t="s">
        <v>1292</v>
      </c>
      <c r="F56" s="38" t="s">
        <v>142</v>
      </c>
      <c r="G56" s="39">
        <v>154.5</v>
      </c>
      <c r="H56" s="40">
        <v>0</v>
      </c>
      <c r="I56" s="41">
        <f>ROUND(G56*H56,P4)</f>
        <v>0</v>
      </c>
      <c r="J56" s="38" t="s">
        <v>67</v>
      </c>
      <c r="O56" s="42">
        <f>I56*0.21</f>
        <v>0</v>
      </c>
      <c r="P56">
        <v>3</v>
      </c>
    </row>
    <row r="57" ht="30">
      <c r="A57" s="35" t="s">
        <v>68</v>
      </c>
      <c r="B57" s="43"/>
      <c r="C57" s="44"/>
      <c r="D57" s="44"/>
      <c r="E57" s="37" t="s">
        <v>1293</v>
      </c>
      <c r="F57" s="44"/>
      <c r="G57" s="44"/>
      <c r="H57" s="44"/>
      <c r="I57" s="44"/>
      <c r="J57" s="45"/>
    </row>
    <row r="58" ht="330">
      <c r="A58" s="35" t="s">
        <v>70</v>
      </c>
      <c r="B58" s="43"/>
      <c r="C58" s="44"/>
      <c r="D58" s="44"/>
      <c r="E58" s="37" t="s">
        <v>973</v>
      </c>
      <c r="F58" s="44"/>
      <c r="G58" s="44"/>
      <c r="H58" s="44"/>
      <c r="I58" s="44"/>
      <c r="J58" s="45"/>
    </row>
    <row r="59">
      <c r="A59" s="35" t="s">
        <v>62</v>
      </c>
      <c r="B59" s="35">
        <v>11</v>
      </c>
      <c r="C59" s="36" t="s">
        <v>1294</v>
      </c>
      <c r="D59" s="35" t="s">
        <v>64</v>
      </c>
      <c r="E59" s="37" t="s">
        <v>1295</v>
      </c>
      <c r="F59" s="38" t="s">
        <v>142</v>
      </c>
      <c r="G59" s="39">
        <v>51.100000000000001</v>
      </c>
      <c r="H59" s="40">
        <v>0</v>
      </c>
      <c r="I59" s="41">
        <f>ROUND(G59*H59,P4)</f>
        <v>0</v>
      </c>
      <c r="J59" s="38" t="s">
        <v>67</v>
      </c>
      <c r="O59" s="42">
        <f>I59*0.21</f>
        <v>0</v>
      </c>
      <c r="P59">
        <v>3</v>
      </c>
    </row>
    <row r="60">
      <c r="A60" s="35" t="s">
        <v>68</v>
      </c>
      <c r="B60" s="43"/>
      <c r="C60" s="44"/>
      <c r="D60" s="44"/>
      <c r="E60" s="37" t="s">
        <v>1296</v>
      </c>
      <c r="F60" s="44"/>
      <c r="G60" s="44"/>
      <c r="H60" s="44"/>
      <c r="I60" s="44"/>
      <c r="J60" s="45"/>
    </row>
    <row r="61">
      <c r="A61" s="35" t="s">
        <v>75</v>
      </c>
      <c r="B61" s="43"/>
      <c r="C61" s="44"/>
      <c r="D61" s="44"/>
      <c r="E61" s="47" t="s">
        <v>1297</v>
      </c>
      <c r="F61" s="44"/>
      <c r="G61" s="44"/>
      <c r="H61" s="44"/>
      <c r="I61" s="44"/>
      <c r="J61" s="45"/>
    </row>
    <row r="62" ht="315">
      <c r="A62" s="35" t="s">
        <v>70</v>
      </c>
      <c r="B62" s="43"/>
      <c r="C62" s="44"/>
      <c r="D62" s="44"/>
      <c r="E62" s="37" t="s">
        <v>404</v>
      </c>
      <c r="F62" s="44"/>
      <c r="G62" s="44"/>
      <c r="H62" s="44"/>
      <c r="I62" s="44"/>
      <c r="J62" s="45"/>
    </row>
    <row r="63">
      <c r="A63" s="35" t="s">
        <v>62</v>
      </c>
      <c r="B63" s="35">
        <v>12</v>
      </c>
      <c r="C63" s="36" t="s">
        <v>1298</v>
      </c>
      <c r="D63" s="35" t="s">
        <v>64</v>
      </c>
      <c r="E63" s="37" t="s">
        <v>1299</v>
      </c>
      <c r="F63" s="38" t="s">
        <v>142</v>
      </c>
      <c r="G63" s="39">
        <v>6</v>
      </c>
      <c r="H63" s="40">
        <v>0</v>
      </c>
      <c r="I63" s="41">
        <f>ROUND(G63*H63,P4)</f>
        <v>0</v>
      </c>
      <c r="J63" s="38" t="s">
        <v>67</v>
      </c>
      <c r="O63" s="42">
        <f>I63*0.21</f>
        <v>0</v>
      </c>
      <c r="P63">
        <v>3</v>
      </c>
    </row>
    <row r="64" ht="45">
      <c r="A64" s="35" t="s">
        <v>68</v>
      </c>
      <c r="B64" s="43"/>
      <c r="C64" s="44"/>
      <c r="D64" s="44"/>
      <c r="E64" s="37" t="s">
        <v>1300</v>
      </c>
      <c r="F64" s="44"/>
      <c r="G64" s="44"/>
      <c r="H64" s="44"/>
      <c r="I64" s="44"/>
      <c r="J64" s="45"/>
    </row>
    <row r="65">
      <c r="A65" s="35" t="s">
        <v>75</v>
      </c>
      <c r="B65" s="43"/>
      <c r="C65" s="44"/>
      <c r="D65" s="44"/>
      <c r="E65" s="47" t="s">
        <v>1301</v>
      </c>
      <c r="F65" s="44"/>
      <c r="G65" s="44"/>
      <c r="H65" s="44"/>
      <c r="I65" s="44"/>
      <c r="J65" s="45"/>
    </row>
    <row r="66" ht="315">
      <c r="A66" s="35" t="s">
        <v>70</v>
      </c>
      <c r="B66" s="43"/>
      <c r="C66" s="44"/>
      <c r="D66" s="44"/>
      <c r="E66" s="37" t="s">
        <v>404</v>
      </c>
      <c r="F66" s="44"/>
      <c r="G66" s="44"/>
      <c r="H66" s="44"/>
      <c r="I66" s="44"/>
      <c r="J66" s="45"/>
    </row>
    <row r="67">
      <c r="A67" s="35" t="s">
        <v>62</v>
      </c>
      <c r="B67" s="35">
        <v>13</v>
      </c>
      <c r="C67" s="36" t="s">
        <v>1302</v>
      </c>
      <c r="D67" s="35" t="s">
        <v>64</v>
      </c>
      <c r="E67" s="37" t="s">
        <v>1303</v>
      </c>
      <c r="F67" s="38" t="s">
        <v>142</v>
      </c>
      <c r="G67" s="39">
        <v>51.100000000000001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>
      <c r="A68" s="35" t="s">
        <v>68</v>
      </c>
      <c r="B68" s="43"/>
      <c r="C68" s="44"/>
      <c r="D68" s="44"/>
      <c r="E68" s="46" t="s">
        <v>64</v>
      </c>
      <c r="F68" s="44"/>
      <c r="G68" s="44"/>
      <c r="H68" s="44"/>
      <c r="I68" s="44"/>
      <c r="J68" s="45"/>
    </row>
    <row r="69" ht="75">
      <c r="A69" s="35" t="s">
        <v>70</v>
      </c>
      <c r="B69" s="43"/>
      <c r="C69" s="44"/>
      <c r="D69" s="44"/>
      <c r="E69" s="37" t="s">
        <v>1117</v>
      </c>
      <c r="F69" s="44"/>
      <c r="G69" s="44"/>
      <c r="H69" s="44"/>
      <c r="I69" s="44"/>
      <c r="J69" s="45"/>
    </row>
    <row r="70">
      <c r="A70" s="35" t="s">
        <v>62</v>
      </c>
      <c r="B70" s="35">
        <v>14</v>
      </c>
      <c r="C70" s="36" t="s">
        <v>1304</v>
      </c>
      <c r="D70" s="35" t="s">
        <v>64</v>
      </c>
      <c r="E70" s="37" t="s">
        <v>1305</v>
      </c>
      <c r="F70" s="38" t="s">
        <v>74</v>
      </c>
      <c r="G70" s="39">
        <v>1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>
      <c r="A71" s="35" t="s">
        <v>68</v>
      </c>
      <c r="B71" s="43"/>
      <c r="C71" s="44"/>
      <c r="D71" s="44"/>
      <c r="E71" s="37" t="s">
        <v>1306</v>
      </c>
      <c r="F71" s="44"/>
      <c r="G71" s="44"/>
      <c r="H71" s="44"/>
      <c r="I71" s="44"/>
      <c r="J71" s="45"/>
    </row>
    <row r="72" ht="90">
      <c r="A72" s="35" t="s">
        <v>70</v>
      </c>
      <c r="B72" s="43"/>
      <c r="C72" s="44"/>
      <c r="D72" s="44"/>
      <c r="E72" s="37" t="s">
        <v>1121</v>
      </c>
      <c r="F72" s="44"/>
      <c r="G72" s="44"/>
      <c r="H72" s="44"/>
      <c r="I72" s="44"/>
      <c r="J72" s="45"/>
    </row>
    <row r="73">
      <c r="A73" s="35" t="s">
        <v>62</v>
      </c>
      <c r="B73" s="35">
        <v>15</v>
      </c>
      <c r="C73" s="36" t="s">
        <v>423</v>
      </c>
      <c r="D73" s="35" t="s">
        <v>64</v>
      </c>
      <c r="E73" s="37" t="s">
        <v>424</v>
      </c>
      <c r="F73" s="38" t="s">
        <v>74</v>
      </c>
      <c r="G73" s="39">
        <v>1</v>
      </c>
      <c r="H73" s="40">
        <v>0</v>
      </c>
      <c r="I73" s="41">
        <f>ROUND(G73*H73,P4)</f>
        <v>0</v>
      </c>
      <c r="J73" s="38" t="s">
        <v>67</v>
      </c>
      <c r="O73" s="42">
        <f>I73*0.21</f>
        <v>0</v>
      </c>
      <c r="P73">
        <v>3</v>
      </c>
    </row>
    <row r="74">
      <c r="A74" s="35" t="s">
        <v>68</v>
      </c>
      <c r="B74" s="43"/>
      <c r="C74" s="44"/>
      <c r="D74" s="44"/>
      <c r="E74" s="46" t="s">
        <v>64</v>
      </c>
      <c r="F74" s="44"/>
      <c r="G74" s="44"/>
      <c r="H74" s="44"/>
      <c r="I74" s="44"/>
      <c r="J74" s="45"/>
    </row>
    <row r="75" ht="75">
      <c r="A75" s="35" t="s">
        <v>70</v>
      </c>
      <c r="B75" s="43"/>
      <c r="C75" s="44"/>
      <c r="D75" s="44"/>
      <c r="E75" s="37" t="s">
        <v>426</v>
      </c>
      <c r="F75" s="44"/>
      <c r="G75" s="44"/>
      <c r="H75" s="44"/>
      <c r="I75" s="44"/>
      <c r="J75" s="45"/>
    </row>
    <row r="76">
      <c r="A76" s="35" t="s">
        <v>62</v>
      </c>
      <c r="B76" s="35">
        <v>16</v>
      </c>
      <c r="C76" s="36" t="s">
        <v>1135</v>
      </c>
      <c r="D76" s="35" t="s">
        <v>64</v>
      </c>
      <c r="E76" s="37" t="s">
        <v>1136</v>
      </c>
      <c r="F76" s="38" t="s">
        <v>142</v>
      </c>
      <c r="G76" s="39">
        <v>161</v>
      </c>
      <c r="H76" s="40">
        <v>0</v>
      </c>
      <c r="I76" s="41">
        <f>ROUND(G76*H76,P4)</f>
        <v>0</v>
      </c>
      <c r="J76" s="38" t="s">
        <v>67</v>
      </c>
      <c r="O76" s="42">
        <f>I76*0.21</f>
        <v>0</v>
      </c>
      <c r="P76">
        <v>3</v>
      </c>
    </row>
    <row r="77">
      <c r="A77" s="35" t="s">
        <v>68</v>
      </c>
      <c r="B77" s="43"/>
      <c r="C77" s="44"/>
      <c r="D77" s="44"/>
      <c r="E77" s="46" t="s">
        <v>64</v>
      </c>
      <c r="F77" s="44"/>
      <c r="G77" s="44"/>
      <c r="H77" s="44"/>
      <c r="I77" s="44"/>
      <c r="J77" s="45"/>
    </row>
    <row r="78" ht="105">
      <c r="A78" s="35" t="s">
        <v>70</v>
      </c>
      <c r="B78" s="43"/>
      <c r="C78" s="44"/>
      <c r="D78" s="44"/>
      <c r="E78" s="37" t="s">
        <v>1139</v>
      </c>
      <c r="F78" s="44"/>
      <c r="G78" s="44"/>
      <c r="H78" s="44"/>
      <c r="I78" s="44"/>
      <c r="J78" s="45"/>
    </row>
    <row r="79">
      <c r="A79" s="35" t="s">
        <v>62</v>
      </c>
      <c r="B79" s="35">
        <v>17</v>
      </c>
      <c r="C79" s="36" t="s">
        <v>982</v>
      </c>
      <c r="D79" s="35" t="s">
        <v>64</v>
      </c>
      <c r="E79" s="37" t="s">
        <v>983</v>
      </c>
      <c r="F79" s="38" t="s">
        <v>142</v>
      </c>
      <c r="G79" s="39">
        <v>161</v>
      </c>
      <c r="H79" s="40">
        <v>0</v>
      </c>
      <c r="I79" s="41">
        <f>ROUND(G79*H79,P4)</f>
        <v>0</v>
      </c>
      <c r="J79" s="38" t="s">
        <v>67</v>
      </c>
      <c r="O79" s="42">
        <f>I79*0.21</f>
        <v>0</v>
      </c>
      <c r="P79">
        <v>3</v>
      </c>
    </row>
    <row r="80">
      <c r="A80" s="35" t="s">
        <v>68</v>
      </c>
      <c r="B80" s="43"/>
      <c r="C80" s="44"/>
      <c r="D80" s="44"/>
      <c r="E80" s="46" t="s">
        <v>64</v>
      </c>
      <c r="F80" s="44"/>
      <c r="G80" s="44"/>
      <c r="H80" s="44"/>
      <c r="I80" s="44"/>
      <c r="J80" s="45"/>
    </row>
    <row r="81" ht="90">
      <c r="A81" s="35" t="s">
        <v>70</v>
      </c>
      <c r="B81" s="43"/>
      <c r="C81" s="44"/>
      <c r="D81" s="44"/>
      <c r="E81" s="37" t="s">
        <v>985</v>
      </c>
      <c r="F81" s="44"/>
      <c r="G81" s="44"/>
      <c r="H81" s="44"/>
      <c r="I81" s="44"/>
      <c r="J81" s="45"/>
    </row>
    <row r="82">
      <c r="A82" s="35" t="s">
        <v>62</v>
      </c>
      <c r="B82" s="35">
        <v>18</v>
      </c>
      <c r="C82" s="36" t="s">
        <v>1307</v>
      </c>
      <c r="D82" s="35" t="s">
        <v>64</v>
      </c>
      <c r="E82" s="37" t="s">
        <v>1308</v>
      </c>
      <c r="F82" s="38" t="s">
        <v>74</v>
      </c>
      <c r="G82" s="39">
        <v>2</v>
      </c>
      <c r="H82" s="40">
        <v>0</v>
      </c>
      <c r="I82" s="41">
        <f>ROUND(G82*H82,P4)</f>
        <v>0</v>
      </c>
      <c r="J82" s="38" t="s">
        <v>67</v>
      </c>
      <c r="O82" s="42">
        <f>I82*0.21</f>
        <v>0</v>
      </c>
      <c r="P82">
        <v>3</v>
      </c>
    </row>
    <row r="83" ht="45">
      <c r="A83" s="35" t="s">
        <v>68</v>
      </c>
      <c r="B83" s="43"/>
      <c r="C83" s="44"/>
      <c r="D83" s="44"/>
      <c r="E83" s="37" t="s">
        <v>1309</v>
      </c>
      <c r="F83" s="44"/>
      <c r="G83" s="44"/>
      <c r="H83" s="44"/>
      <c r="I83" s="44"/>
      <c r="J83" s="45"/>
    </row>
    <row r="84" ht="90">
      <c r="A84" s="35" t="s">
        <v>70</v>
      </c>
      <c r="B84" s="43"/>
      <c r="C84" s="44"/>
      <c r="D84" s="44"/>
      <c r="E84" s="37" t="s">
        <v>1144</v>
      </c>
      <c r="F84" s="44"/>
      <c r="G84" s="44"/>
      <c r="H84" s="44"/>
      <c r="I84" s="44"/>
      <c r="J84" s="45"/>
    </row>
    <row r="85">
      <c r="A85" s="35" t="s">
        <v>62</v>
      </c>
      <c r="B85" s="35">
        <v>19</v>
      </c>
      <c r="C85" s="36" t="s">
        <v>1310</v>
      </c>
      <c r="D85" s="35" t="s">
        <v>64</v>
      </c>
      <c r="E85" s="37" t="s">
        <v>1311</v>
      </c>
      <c r="F85" s="38" t="s">
        <v>74</v>
      </c>
      <c r="G85" s="39">
        <v>2</v>
      </c>
      <c r="H85" s="40">
        <v>0</v>
      </c>
      <c r="I85" s="41">
        <f>ROUND(G85*H85,P4)</f>
        <v>0</v>
      </c>
      <c r="J85" s="35"/>
      <c r="O85" s="42">
        <f>I85*0.21</f>
        <v>0</v>
      </c>
      <c r="P85">
        <v>3</v>
      </c>
    </row>
    <row r="86" ht="45">
      <c r="A86" s="35" t="s">
        <v>68</v>
      </c>
      <c r="B86" s="43"/>
      <c r="C86" s="44"/>
      <c r="D86" s="44"/>
      <c r="E86" s="37" t="s">
        <v>1312</v>
      </c>
      <c r="F86" s="44"/>
      <c r="G86" s="44"/>
      <c r="H86" s="44"/>
      <c r="I86" s="44"/>
      <c r="J86" s="45"/>
    </row>
    <row r="87" ht="90">
      <c r="A87" s="35" t="s">
        <v>70</v>
      </c>
      <c r="B87" s="43"/>
      <c r="C87" s="44"/>
      <c r="D87" s="44"/>
      <c r="E87" s="37" t="s">
        <v>1144</v>
      </c>
      <c r="F87" s="44"/>
      <c r="G87" s="44"/>
      <c r="H87" s="44"/>
      <c r="I87" s="44"/>
      <c r="J87" s="45"/>
    </row>
    <row r="88">
      <c r="A88" s="35" t="s">
        <v>62</v>
      </c>
      <c r="B88" s="35">
        <v>20</v>
      </c>
      <c r="C88" s="36" t="s">
        <v>1313</v>
      </c>
      <c r="D88" s="35" t="s">
        <v>64</v>
      </c>
      <c r="E88" s="37" t="s">
        <v>1314</v>
      </c>
      <c r="F88" s="38" t="s">
        <v>74</v>
      </c>
      <c r="G88" s="39">
        <v>2</v>
      </c>
      <c r="H88" s="40">
        <v>0</v>
      </c>
      <c r="I88" s="41">
        <f>ROUND(G88*H88,P4)</f>
        <v>0</v>
      </c>
      <c r="J88" s="35"/>
      <c r="O88" s="42">
        <f>I88*0.21</f>
        <v>0</v>
      </c>
      <c r="P88">
        <v>3</v>
      </c>
    </row>
    <row r="89" ht="45">
      <c r="A89" s="35" t="s">
        <v>68</v>
      </c>
      <c r="B89" s="43"/>
      <c r="C89" s="44"/>
      <c r="D89" s="44"/>
      <c r="E89" s="37" t="s">
        <v>1315</v>
      </c>
      <c r="F89" s="44"/>
      <c r="G89" s="44"/>
      <c r="H89" s="44"/>
      <c r="I89" s="44"/>
      <c r="J89" s="45"/>
    </row>
    <row r="90" ht="90">
      <c r="A90" s="35" t="s">
        <v>70</v>
      </c>
      <c r="B90" s="43"/>
      <c r="C90" s="44"/>
      <c r="D90" s="44"/>
      <c r="E90" s="37" t="s">
        <v>1144</v>
      </c>
      <c r="F90" s="44"/>
      <c r="G90" s="44"/>
      <c r="H90" s="44"/>
      <c r="I90" s="44"/>
      <c r="J90" s="45"/>
    </row>
    <row r="91">
      <c r="A91" s="35" t="s">
        <v>62</v>
      </c>
      <c r="B91" s="35">
        <v>21</v>
      </c>
      <c r="C91" s="36" t="s">
        <v>1046</v>
      </c>
      <c r="D91" s="35" t="s">
        <v>64</v>
      </c>
      <c r="E91" s="37" t="s">
        <v>1047</v>
      </c>
      <c r="F91" s="38" t="s">
        <v>142</v>
      </c>
      <c r="G91" s="39">
        <v>157.30000000000001</v>
      </c>
      <c r="H91" s="40">
        <v>0</v>
      </c>
      <c r="I91" s="41">
        <f>ROUND(G91*H91,P4)</f>
        <v>0</v>
      </c>
      <c r="J91" s="38" t="s">
        <v>67</v>
      </c>
      <c r="O91" s="42">
        <f>I91*0.21</f>
        <v>0</v>
      </c>
      <c r="P91">
        <v>3</v>
      </c>
    </row>
    <row r="92">
      <c r="A92" s="35" t="s">
        <v>68</v>
      </c>
      <c r="B92" s="43"/>
      <c r="C92" s="44"/>
      <c r="D92" s="44"/>
      <c r="E92" s="46" t="s">
        <v>64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1316</v>
      </c>
      <c r="F93" s="44"/>
      <c r="G93" s="44"/>
      <c r="H93" s="44"/>
      <c r="I93" s="44"/>
      <c r="J93" s="45"/>
    </row>
    <row r="94" ht="150">
      <c r="A94" s="35" t="s">
        <v>70</v>
      </c>
      <c r="B94" s="43"/>
      <c r="C94" s="44"/>
      <c r="D94" s="44"/>
      <c r="E94" s="37" t="s">
        <v>988</v>
      </c>
      <c r="F94" s="44"/>
      <c r="G94" s="44"/>
      <c r="H94" s="44"/>
      <c r="I94" s="44"/>
      <c r="J94" s="45"/>
    </row>
    <row r="95">
      <c r="A95" s="35" t="s">
        <v>62</v>
      </c>
      <c r="B95" s="35">
        <v>22</v>
      </c>
      <c r="C95" s="36" t="s">
        <v>994</v>
      </c>
      <c r="D95" s="35" t="s">
        <v>64</v>
      </c>
      <c r="E95" s="37" t="s">
        <v>995</v>
      </c>
      <c r="F95" s="38" t="s">
        <v>74</v>
      </c>
      <c r="G95" s="39">
        <v>1</v>
      </c>
      <c r="H95" s="40">
        <v>0</v>
      </c>
      <c r="I95" s="41">
        <f>ROUND(G95*H95,P4)</f>
        <v>0</v>
      </c>
      <c r="J95" s="38" t="s">
        <v>67</v>
      </c>
      <c r="O95" s="42">
        <f>I95*0.21</f>
        <v>0</v>
      </c>
      <c r="P95">
        <v>3</v>
      </c>
    </row>
    <row r="96" ht="60">
      <c r="A96" s="35" t="s">
        <v>68</v>
      </c>
      <c r="B96" s="43"/>
      <c r="C96" s="44"/>
      <c r="D96" s="44"/>
      <c r="E96" s="37" t="s">
        <v>1317</v>
      </c>
      <c r="F96" s="44"/>
      <c r="G96" s="44"/>
      <c r="H96" s="44"/>
      <c r="I96" s="44"/>
      <c r="J96" s="45"/>
    </row>
    <row r="97" ht="75">
      <c r="A97" s="35" t="s">
        <v>70</v>
      </c>
      <c r="B97" s="43"/>
      <c r="C97" s="44"/>
      <c r="D97" s="44"/>
      <c r="E97" s="37" t="s">
        <v>1000</v>
      </c>
      <c r="F97" s="44"/>
      <c r="G97" s="44"/>
      <c r="H97" s="44"/>
      <c r="I97" s="44"/>
      <c r="J97" s="45"/>
    </row>
    <row r="98">
      <c r="A98" s="35" t="s">
        <v>62</v>
      </c>
      <c r="B98" s="35">
        <v>23</v>
      </c>
      <c r="C98" s="36" t="s">
        <v>1318</v>
      </c>
      <c r="D98" s="35" t="s">
        <v>64</v>
      </c>
      <c r="E98" s="37" t="s">
        <v>1319</v>
      </c>
      <c r="F98" s="38" t="s">
        <v>74</v>
      </c>
      <c r="G98" s="39">
        <v>1</v>
      </c>
      <c r="H98" s="40">
        <v>0</v>
      </c>
      <c r="I98" s="41">
        <f>ROUND(G98*H98,P4)</f>
        <v>0</v>
      </c>
      <c r="J98" s="35"/>
      <c r="O98" s="42">
        <f>I98*0.21</f>
        <v>0</v>
      </c>
      <c r="P98">
        <v>3</v>
      </c>
    </row>
    <row r="99">
      <c r="A99" s="35" t="s">
        <v>68</v>
      </c>
      <c r="B99" s="43"/>
      <c r="C99" s="44"/>
      <c r="D99" s="44"/>
      <c r="E99" s="37" t="s">
        <v>1320</v>
      </c>
      <c r="F99" s="44"/>
      <c r="G99" s="44"/>
      <c r="H99" s="44"/>
      <c r="I99" s="44"/>
      <c r="J99" s="45"/>
    </row>
    <row r="100" ht="75">
      <c r="A100" s="35" t="s">
        <v>70</v>
      </c>
      <c r="B100" s="43"/>
      <c r="C100" s="44"/>
      <c r="D100" s="44"/>
      <c r="E100" s="37" t="s">
        <v>1000</v>
      </c>
      <c r="F100" s="44"/>
      <c r="G100" s="44"/>
      <c r="H100" s="44"/>
      <c r="I100" s="44"/>
      <c r="J100" s="45"/>
    </row>
    <row r="101">
      <c r="A101" s="29" t="s">
        <v>59</v>
      </c>
      <c r="B101" s="30"/>
      <c r="C101" s="31" t="s">
        <v>93</v>
      </c>
      <c r="D101" s="32"/>
      <c r="E101" s="29" t="s">
        <v>94</v>
      </c>
      <c r="F101" s="32"/>
      <c r="G101" s="32"/>
      <c r="H101" s="32"/>
      <c r="I101" s="33">
        <f>SUMIFS(I102:I110,A102:A110,"P")</f>
        <v>0</v>
      </c>
      <c r="J101" s="34"/>
    </row>
    <row r="102">
      <c r="A102" s="35" t="s">
        <v>62</v>
      </c>
      <c r="B102" s="35">
        <v>24</v>
      </c>
      <c r="C102" s="36" t="s">
        <v>1321</v>
      </c>
      <c r="D102" s="35" t="s">
        <v>64</v>
      </c>
      <c r="E102" s="37" t="s">
        <v>1322</v>
      </c>
      <c r="F102" s="38" t="s">
        <v>142</v>
      </c>
      <c r="G102" s="39">
        <v>141</v>
      </c>
      <c r="H102" s="40">
        <v>0</v>
      </c>
      <c r="I102" s="41">
        <f>ROUND(G102*H102,P4)</f>
        <v>0</v>
      </c>
      <c r="J102" s="38" t="s">
        <v>67</v>
      </c>
      <c r="O102" s="42">
        <f>I102*0.21</f>
        <v>0</v>
      </c>
      <c r="P102">
        <v>3</v>
      </c>
    </row>
    <row r="103">
      <c r="A103" s="35" t="s">
        <v>68</v>
      </c>
      <c r="B103" s="43"/>
      <c r="C103" s="44"/>
      <c r="D103" s="44"/>
      <c r="E103" s="46" t="s">
        <v>64</v>
      </c>
      <c r="F103" s="44"/>
      <c r="G103" s="44"/>
      <c r="H103" s="44"/>
      <c r="I103" s="44"/>
      <c r="J103" s="45"/>
    </row>
    <row r="104" ht="150">
      <c r="A104" s="35" t="s">
        <v>70</v>
      </c>
      <c r="B104" s="43"/>
      <c r="C104" s="44"/>
      <c r="D104" s="44"/>
      <c r="E104" s="37" t="s">
        <v>538</v>
      </c>
      <c r="F104" s="44"/>
      <c r="G104" s="44"/>
      <c r="H104" s="44"/>
      <c r="I104" s="44"/>
      <c r="J104" s="45"/>
    </row>
    <row r="105" ht="30">
      <c r="A105" s="35" t="s">
        <v>62</v>
      </c>
      <c r="B105" s="35">
        <v>25</v>
      </c>
      <c r="C105" s="36" t="s">
        <v>1323</v>
      </c>
      <c r="D105" s="35" t="s">
        <v>60</v>
      </c>
      <c r="E105" s="37" t="s">
        <v>1324</v>
      </c>
      <c r="F105" s="38" t="s">
        <v>142</v>
      </c>
      <c r="G105" s="39">
        <v>157.30000000000001</v>
      </c>
      <c r="H105" s="40">
        <v>0</v>
      </c>
      <c r="I105" s="41">
        <f>ROUND(G105*H105,P4)</f>
        <v>0</v>
      </c>
      <c r="J105" s="38" t="s">
        <v>67</v>
      </c>
      <c r="O105" s="42">
        <f>I105*0.21</f>
        <v>0</v>
      </c>
      <c r="P105">
        <v>3</v>
      </c>
    </row>
    <row r="106">
      <c r="A106" s="35" t="s">
        <v>68</v>
      </c>
      <c r="B106" s="43"/>
      <c r="C106" s="44"/>
      <c r="D106" s="44"/>
      <c r="E106" s="37" t="s">
        <v>1325</v>
      </c>
      <c r="F106" s="44"/>
      <c r="G106" s="44"/>
      <c r="H106" s="44"/>
      <c r="I106" s="44"/>
      <c r="J106" s="45"/>
    </row>
    <row r="107" ht="135">
      <c r="A107" s="35" t="s">
        <v>70</v>
      </c>
      <c r="B107" s="43"/>
      <c r="C107" s="44"/>
      <c r="D107" s="44"/>
      <c r="E107" s="37" t="s">
        <v>1326</v>
      </c>
      <c r="F107" s="44"/>
      <c r="G107" s="44"/>
      <c r="H107" s="44"/>
      <c r="I107" s="44"/>
      <c r="J107" s="45"/>
    </row>
    <row r="108" ht="30">
      <c r="A108" s="35" t="s">
        <v>62</v>
      </c>
      <c r="B108" s="35">
        <v>26</v>
      </c>
      <c r="C108" s="36" t="s">
        <v>1323</v>
      </c>
      <c r="D108" s="35" t="s">
        <v>239</v>
      </c>
      <c r="E108" s="37" t="s">
        <v>1324</v>
      </c>
      <c r="F108" s="38" t="s">
        <v>142</v>
      </c>
      <c r="G108" s="39">
        <v>141</v>
      </c>
      <c r="H108" s="40">
        <v>0</v>
      </c>
      <c r="I108" s="41">
        <f>ROUND(G108*H108,P4)</f>
        <v>0</v>
      </c>
      <c r="J108" s="38" t="s">
        <v>67</v>
      </c>
      <c r="O108" s="42">
        <f>I108*0.21</f>
        <v>0</v>
      </c>
      <c r="P108">
        <v>3</v>
      </c>
    </row>
    <row r="109">
      <c r="A109" s="35" t="s">
        <v>68</v>
      </c>
      <c r="B109" s="43"/>
      <c r="C109" s="44"/>
      <c r="D109" s="44"/>
      <c r="E109" s="37" t="s">
        <v>1327</v>
      </c>
      <c r="F109" s="44"/>
      <c r="G109" s="44"/>
      <c r="H109" s="44"/>
      <c r="I109" s="44"/>
      <c r="J109" s="45"/>
    </row>
    <row r="110" ht="135">
      <c r="A110" s="35" t="s">
        <v>70</v>
      </c>
      <c r="B110" s="48"/>
      <c r="C110" s="49"/>
      <c r="D110" s="49"/>
      <c r="E110" s="37" t="s">
        <v>1326</v>
      </c>
      <c r="F110" s="49"/>
      <c r="G110" s="49"/>
      <c r="H110" s="49"/>
      <c r="I110" s="49"/>
      <c r="J110" s="50"/>
    </row>
  </sheetData>
  <sheetProtection sheet="1" objects="1" scenarios="1" spinCount="100000" saltValue="skvoz1ME/jKtmZcpaSkztty/B5gD7cSIfesQZJkb5/nwxb8QwKdugT45uc1ubkxa4gdCJ37pUTGWDSTuCKqQug==" hashValue="TGqNnZQuZGr2OlTf4AtwGZQcqHc2xFELbR5Efpit/eSmnnU2knTBlOuqf9VJ38Lltgcg3S1Trbr1G+vAbYJMP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37</v>
      </c>
      <c r="I3" s="23">
        <f>SUMIFS(I8:I69,A8:A69,"SD")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37</v>
      </c>
      <c r="D4" s="20"/>
      <c r="E4" s="21" t="s">
        <v>38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SUMIFS(I9:I11,A9:A11,"P")</f>
        <v>0</v>
      </c>
      <c r="J8" s="34"/>
    </row>
    <row r="9">
      <c r="A9" s="35" t="s">
        <v>62</v>
      </c>
      <c r="B9" s="35">
        <v>1</v>
      </c>
      <c r="C9" s="36" t="s">
        <v>1328</v>
      </c>
      <c r="D9" s="35" t="s">
        <v>64</v>
      </c>
      <c r="E9" s="37" t="s">
        <v>1329</v>
      </c>
      <c r="F9" s="38" t="s">
        <v>127</v>
      </c>
      <c r="G9" s="39">
        <v>6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68</v>
      </c>
      <c r="B10" s="43"/>
      <c r="C10" s="44"/>
      <c r="D10" s="44"/>
      <c r="E10" s="46" t="s">
        <v>64</v>
      </c>
      <c r="F10" s="44"/>
      <c r="G10" s="44"/>
      <c r="H10" s="44"/>
      <c r="I10" s="44"/>
      <c r="J10" s="45"/>
    </row>
    <row r="11" ht="165">
      <c r="A11" s="35" t="s">
        <v>70</v>
      </c>
      <c r="B11" s="43"/>
      <c r="C11" s="44"/>
      <c r="D11" s="44"/>
      <c r="E11" s="37" t="s">
        <v>1330</v>
      </c>
      <c r="F11" s="44"/>
      <c r="G11" s="44"/>
      <c r="H11" s="44"/>
      <c r="I11" s="44"/>
      <c r="J11" s="45"/>
    </row>
    <row r="12">
      <c r="A12" s="29" t="s">
        <v>59</v>
      </c>
      <c r="B12" s="30"/>
      <c r="C12" s="31" t="s">
        <v>60</v>
      </c>
      <c r="D12" s="32"/>
      <c r="E12" s="29" t="s">
        <v>61</v>
      </c>
      <c r="F12" s="32"/>
      <c r="G12" s="32"/>
      <c r="H12" s="32"/>
      <c r="I12" s="33">
        <f>SUMIFS(I13:I69,A13:A69,"P")</f>
        <v>0</v>
      </c>
      <c r="J12" s="34"/>
    </row>
    <row r="13">
      <c r="A13" s="35" t="s">
        <v>62</v>
      </c>
      <c r="B13" s="35">
        <v>2</v>
      </c>
      <c r="C13" s="36" t="s">
        <v>1331</v>
      </c>
      <c r="D13" s="35" t="s">
        <v>64</v>
      </c>
      <c r="E13" s="37" t="s">
        <v>1332</v>
      </c>
      <c r="F13" s="38" t="s">
        <v>66</v>
      </c>
      <c r="G13" s="39">
        <v>963</v>
      </c>
      <c r="H13" s="40">
        <v>0</v>
      </c>
      <c r="I13" s="41">
        <f>ROUND(G13*H13,P4)</f>
        <v>0</v>
      </c>
      <c r="J13" s="38" t="s">
        <v>67</v>
      </c>
      <c r="O13" s="42">
        <f>I13*0.21</f>
        <v>0</v>
      </c>
      <c r="P13">
        <v>3</v>
      </c>
    </row>
    <row r="14">
      <c r="A14" s="35" t="s">
        <v>68</v>
      </c>
      <c r="B14" s="43"/>
      <c r="C14" s="44"/>
      <c r="D14" s="44"/>
      <c r="E14" s="37" t="s">
        <v>1333</v>
      </c>
      <c r="F14" s="44"/>
      <c r="G14" s="44"/>
      <c r="H14" s="44"/>
      <c r="I14" s="44"/>
      <c r="J14" s="45"/>
    </row>
    <row r="15" ht="60">
      <c r="A15" s="35" t="s">
        <v>70</v>
      </c>
      <c r="B15" s="43"/>
      <c r="C15" s="44"/>
      <c r="D15" s="44"/>
      <c r="E15" s="37" t="s">
        <v>218</v>
      </c>
      <c r="F15" s="44"/>
      <c r="G15" s="44"/>
      <c r="H15" s="44"/>
      <c r="I15" s="44"/>
      <c r="J15" s="45"/>
    </row>
    <row r="16">
      <c r="A16" s="35" t="s">
        <v>62</v>
      </c>
      <c r="B16" s="35">
        <v>3</v>
      </c>
      <c r="C16" s="36" t="s">
        <v>1334</v>
      </c>
      <c r="D16" s="35" t="s">
        <v>64</v>
      </c>
      <c r="E16" s="37" t="s">
        <v>1335</v>
      </c>
      <c r="F16" s="38" t="s">
        <v>66</v>
      </c>
      <c r="G16" s="39">
        <v>96</v>
      </c>
      <c r="H16" s="40">
        <v>0</v>
      </c>
      <c r="I16" s="41">
        <f>ROUND(G16*H16,P4)</f>
        <v>0</v>
      </c>
      <c r="J16" s="38" t="s">
        <v>67</v>
      </c>
      <c r="O16" s="42">
        <f>I16*0.21</f>
        <v>0</v>
      </c>
      <c r="P16">
        <v>3</v>
      </c>
    </row>
    <row r="17">
      <c r="A17" s="35" t="s">
        <v>68</v>
      </c>
      <c r="B17" s="43"/>
      <c r="C17" s="44"/>
      <c r="D17" s="44"/>
      <c r="E17" s="46" t="s">
        <v>64</v>
      </c>
      <c r="F17" s="44"/>
      <c r="G17" s="44"/>
      <c r="H17" s="44"/>
      <c r="I17" s="44"/>
      <c r="J17" s="45"/>
    </row>
    <row r="18" ht="75">
      <c r="A18" s="35" t="s">
        <v>70</v>
      </c>
      <c r="B18" s="43"/>
      <c r="C18" s="44"/>
      <c r="D18" s="44"/>
      <c r="E18" s="37" t="s">
        <v>229</v>
      </c>
      <c r="F18" s="44"/>
      <c r="G18" s="44"/>
      <c r="H18" s="44"/>
      <c r="I18" s="44"/>
      <c r="J18" s="45"/>
    </row>
    <row r="19">
      <c r="A19" s="35" t="s">
        <v>62</v>
      </c>
      <c r="B19" s="35">
        <v>4</v>
      </c>
      <c r="C19" s="36" t="s">
        <v>778</v>
      </c>
      <c r="D19" s="35" t="s">
        <v>64</v>
      </c>
      <c r="E19" s="37" t="s">
        <v>779</v>
      </c>
      <c r="F19" s="38" t="s">
        <v>66</v>
      </c>
      <c r="G19" s="39">
        <v>963</v>
      </c>
      <c r="H19" s="40">
        <v>0</v>
      </c>
      <c r="I19" s="41">
        <f>ROUND(G19*H19,P4)</f>
        <v>0</v>
      </c>
      <c r="J19" s="38" t="s">
        <v>67</v>
      </c>
      <c r="O19" s="42">
        <f>I19*0.21</f>
        <v>0</v>
      </c>
      <c r="P19">
        <v>3</v>
      </c>
    </row>
    <row r="20">
      <c r="A20" s="35" t="s">
        <v>68</v>
      </c>
      <c r="B20" s="43"/>
      <c r="C20" s="44"/>
      <c r="D20" s="44"/>
      <c r="E20" s="46" t="s">
        <v>64</v>
      </c>
      <c r="F20" s="44"/>
      <c r="G20" s="44"/>
      <c r="H20" s="44"/>
      <c r="I20" s="44"/>
      <c r="J20" s="45"/>
    </row>
    <row r="21" ht="75">
      <c r="A21" s="35" t="s">
        <v>70</v>
      </c>
      <c r="B21" s="43"/>
      <c r="C21" s="44"/>
      <c r="D21" s="44"/>
      <c r="E21" s="37" t="s">
        <v>781</v>
      </c>
      <c r="F21" s="44"/>
      <c r="G21" s="44"/>
      <c r="H21" s="44"/>
      <c r="I21" s="44"/>
      <c r="J21" s="45"/>
    </row>
    <row r="22">
      <c r="A22" s="35" t="s">
        <v>62</v>
      </c>
      <c r="B22" s="35">
        <v>5</v>
      </c>
      <c r="C22" s="36" t="s">
        <v>234</v>
      </c>
      <c r="D22" s="35" t="s">
        <v>64</v>
      </c>
      <c r="E22" s="37" t="s">
        <v>235</v>
      </c>
      <c r="F22" s="38" t="s">
        <v>66</v>
      </c>
      <c r="G22" s="39">
        <v>963</v>
      </c>
      <c r="H22" s="40">
        <v>0</v>
      </c>
      <c r="I22" s="41">
        <f>ROUND(G22*H22,P4)</f>
        <v>0</v>
      </c>
      <c r="J22" s="38" t="s">
        <v>67</v>
      </c>
      <c r="O22" s="42">
        <f>I22*0.21</f>
        <v>0</v>
      </c>
      <c r="P22">
        <v>3</v>
      </c>
    </row>
    <row r="23">
      <c r="A23" s="35" t="s">
        <v>68</v>
      </c>
      <c r="B23" s="43"/>
      <c r="C23" s="44"/>
      <c r="D23" s="44"/>
      <c r="E23" s="37" t="s">
        <v>1336</v>
      </c>
      <c r="F23" s="44"/>
      <c r="G23" s="44"/>
      <c r="H23" s="44"/>
      <c r="I23" s="44"/>
      <c r="J23" s="45"/>
    </row>
    <row r="24" ht="90">
      <c r="A24" s="35" t="s">
        <v>70</v>
      </c>
      <c r="B24" s="43"/>
      <c r="C24" s="44"/>
      <c r="D24" s="44"/>
      <c r="E24" s="37" t="s">
        <v>238</v>
      </c>
      <c r="F24" s="44"/>
      <c r="G24" s="44"/>
      <c r="H24" s="44"/>
      <c r="I24" s="44"/>
      <c r="J24" s="45"/>
    </row>
    <row r="25">
      <c r="A25" s="35" t="s">
        <v>62</v>
      </c>
      <c r="B25" s="35">
        <v>6</v>
      </c>
      <c r="C25" s="36" t="s">
        <v>1337</v>
      </c>
      <c r="D25" s="35" t="s">
        <v>64</v>
      </c>
      <c r="E25" s="37" t="s">
        <v>1338</v>
      </c>
      <c r="F25" s="38" t="s">
        <v>66</v>
      </c>
      <c r="G25" s="39">
        <v>255</v>
      </c>
      <c r="H25" s="40">
        <v>0</v>
      </c>
      <c r="I25" s="41">
        <f>ROUND(G25*H25,P4)</f>
        <v>0</v>
      </c>
      <c r="J25" s="38" t="s">
        <v>67</v>
      </c>
      <c r="O25" s="42">
        <f>I25*0.21</f>
        <v>0</v>
      </c>
      <c r="P25">
        <v>3</v>
      </c>
    </row>
    <row r="26">
      <c r="A26" s="35" t="s">
        <v>68</v>
      </c>
      <c r="B26" s="43"/>
      <c r="C26" s="44"/>
      <c r="D26" s="44"/>
      <c r="E26" s="37" t="s">
        <v>1339</v>
      </c>
      <c r="F26" s="44"/>
      <c r="G26" s="44"/>
      <c r="H26" s="44"/>
      <c r="I26" s="44"/>
      <c r="J26" s="45"/>
    </row>
    <row r="27" ht="75">
      <c r="A27" s="35" t="s">
        <v>70</v>
      </c>
      <c r="B27" s="43"/>
      <c r="C27" s="44"/>
      <c r="D27" s="44"/>
      <c r="E27" s="37" t="s">
        <v>1340</v>
      </c>
      <c r="F27" s="44"/>
      <c r="G27" s="44"/>
      <c r="H27" s="44"/>
      <c r="I27" s="44"/>
      <c r="J27" s="45"/>
    </row>
    <row r="28">
      <c r="A28" s="35" t="s">
        <v>62</v>
      </c>
      <c r="B28" s="35">
        <v>7</v>
      </c>
      <c r="C28" s="36" t="s">
        <v>1341</v>
      </c>
      <c r="D28" s="35" t="s">
        <v>64</v>
      </c>
      <c r="E28" s="37" t="s">
        <v>1342</v>
      </c>
      <c r="F28" s="38" t="s">
        <v>66</v>
      </c>
      <c r="G28" s="39">
        <v>963</v>
      </c>
      <c r="H28" s="40">
        <v>0</v>
      </c>
      <c r="I28" s="41">
        <f>ROUND(G28*H28,P4)</f>
        <v>0</v>
      </c>
      <c r="J28" s="38" t="s">
        <v>67</v>
      </c>
      <c r="O28" s="42">
        <f>I28*0.21</f>
        <v>0</v>
      </c>
      <c r="P28">
        <v>3</v>
      </c>
    </row>
    <row r="29">
      <c r="A29" s="35" t="s">
        <v>68</v>
      </c>
      <c r="B29" s="43"/>
      <c r="C29" s="44"/>
      <c r="D29" s="44"/>
      <c r="E29" s="37" t="s">
        <v>1343</v>
      </c>
      <c r="F29" s="44"/>
      <c r="G29" s="44"/>
      <c r="H29" s="44"/>
      <c r="I29" s="44"/>
      <c r="J29" s="45"/>
    </row>
    <row r="30" ht="105">
      <c r="A30" s="35" t="s">
        <v>70</v>
      </c>
      <c r="B30" s="43"/>
      <c r="C30" s="44"/>
      <c r="D30" s="44"/>
      <c r="E30" s="37" t="s">
        <v>1344</v>
      </c>
      <c r="F30" s="44"/>
      <c r="G30" s="44"/>
      <c r="H30" s="44"/>
      <c r="I30" s="44"/>
      <c r="J30" s="45"/>
    </row>
    <row r="31">
      <c r="A31" s="35" t="s">
        <v>62</v>
      </c>
      <c r="B31" s="35">
        <v>8</v>
      </c>
      <c r="C31" s="36" t="s">
        <v>1345</v>
      </c>
      <c r="D31" s="35" t="s">
        <v>64</v>
      </c>
      <c r="E31" s="37" t="s">
        <v>1346</v>
      </c>
      <c r="F31" s="38" t="s">
        <v>66</v>
      </c>
      <c r="G31" s="39">
        <v>1223</v>
      </c>
      <c r="H31" s="40">
        <v>0</v>
      </c>
      <c r="I31" s="41">
        <f>ROUND(G31*H31,P4)</f>
        <v>0</v>
      </c>
      <c r="J31" s="38" t="s">
        <v>67</v>
      </c>
      <c r="O31" s="42">
        <f>I31*0.21</f>
        <v>0</v>
      </c>
      <c r="P31">
        <v>3</v>
      </c>
    </row>
    <row r="32">
      <c r="A32" s="35" t="s">
        <v>68</v>
      </c>
      <c r="B32" s="43"/>
      <c r="C32" s="44"/>
      <c r="D32" s="44"/>
      <c r="E32" s="46" t="s">
        <v>64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1347</v>
      </c>
      <c r="F33" s="44"/>
      <c r="G33" s="44"/>
      <c r="H33" s="44"/>
      <c r="I33" s="44"/>
      <c r="J33" s="45"/>
    </row>
    <row r="34" ht="30">
      <c r="A34" s="35" t="s">
        <v>75</v>
      </c>
      <c r="B34" s="43"/>
      <c r="C34" s="44"/>
      <c r="D34" s="44"/>
      <c r="E34" s="47" t="s">
        <v>1348</v>
      </c>
      <c r="F34" s="44"/>
      <c r="G34" s="44"/>
      <c r="H34" s="44"/>
      <c r="I34" s="44"/>
      <c r="J34" s="45"/>
    </row>
    <row r="35">
      <c r="A35" s="35" t="s">
        <v>75</v>
      </c>
      <c r="B35" s="43"/>
      <c r="C35" s="44"/>
      <c r="D35" s="44"/>
      <c r="E35" s="47" t="s">
        <v>1349</v>
      </c>
      <c r="F35" s="44"/>
      <c r="G35" s="44"/>
      <c r="H35" s="44"/>
      <c r="I35" s="44"/>
      <c r="J35" s="45"/>
    </row>
    <row r="36" ht="105">
      <c r="A36" s="35" t="s">
        <v>70</v>
      </c>
      <c r="B36" s="43"/>
      <c r="C36" s="44"/>
      <c r="D36" s="44"/>
      <c r="E36" s="37" t="s">
        <v>1344</v>
      </c>
      <c r="F36" s="44"/>
      <c r="G36" s="44"/>
      <c r="H36" s="44"/>
      <c r="I36" s="44"/>
      <c r="J36" s="45"/>
    </row>
    <row r="37">
      <c r="A37" s="35" t="s">
        <v>62</v>
      </c>
      <c r="B37" s="35">
        <v>9</v>
      </c>
      <c r="C37" s="36" t="s">
        <v>1350</v>
      </c>
      <c r="D37" s="35" t="s">
        <v>64</v>
      </c>
      <c r="E37" s="37" t="s">
        <v>1351</v>
      </c>
      <c r="F37" s="38" t="s">
        <v>66</v>
      </c>
      <c r="G37" s="39">
        <v>963</v>
      </c>
      <c r="H37" s="40">
        <v>0</v>
      </c>
      <c r="I37" s="41">
        <f>ROUND(G37*H37,P4)</f>
        <v>0</v>
      </c>
      <c r="J37" s="38" t="s">
        <v>67</v>
      </c>
      <c r="O37" s="42">
        <f>I37*0.21</f>
        <v>0</v>
      </c>
      <c r="P37">
        <v>3</v>
      </c>
    </row>
    <row r="38">
      <c r="A38" s="35" t="s">
        <v>68</v>
      </c>
      <c r="B38" s="43"/>
      <c r="C38" s="44"/>
      <c r="D38" s="44"/>
      <c r="E38" s="37" t="s">
        <v>1352</v>
      </c>
      <c r="F38" s="44"/>
      <c r="G38" s="44"/>
      <c r="H38" s="44"/>
      <c r="I38" s="44"/>
      <c r="J38" s="45"/>
    </row>
    <row r="39" ht="75">
      <c r="A39" s="35" t="s">
        <v>70</v>
      </c>
      <c r="B39" s="43"/>
      <c r="C39" s="44"/>
      <c r="D39" s="44"/>
      <c r="E39" s="37" t="s">
        <v>1353</v>
      </c>
      <c r="F39" s="44"/>
      <c r="G39" s="44"/>
      <c r="H39" s="44"/>
      <c r="I39" s="44"/>
      <c r="J39" s="45"/>
    </row>
    <row r="40">
      <c r="A40" s="35" t="s">
        <v>62</v>
      </c>
      <c r="B40" s="35">
        <v>10</v>
      </c>
      <c r="C40" s="36" t="s">
        <v>1354</v>
      </c>
      <c r="D40" s="35" t="s">
        <v>64</v>
      </c>
      <c r="E40" s="37" t="s">
        <v>1355</v>
      </c>
      <c r="F40" s="38" t="s">
        <v>66</v>
      </c>
      <c r="G40" s="39">
        <v>1223</v>
      </c>
      <c r="H40" s="40">
        <v>0</v>
      </c>
      <c r="I40" s="41">
        <f>ROUND(G40*H40,P4)</f>
        <v>0</v>
      </c>
      <c r="J40" s="38" t="s">
        <v>67</v>
      </c>
      <c r="O40" s="42">
        <f>I40*0.21</f>
        <v>0</v>
      </c>
      <c r="P40">
        <v>3</v>
      </c>
    </row>
    <row r="41">
      <c r="A41" s="35" t="s">
        <v>68</v>
      </c>
      <c r="B41" s="43"/>
      <c r="C41" s="44"/>
      <c r="D41" s="44"/>
      <c r="E41" s="37" t="s">
        <v>1356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1357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1358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1349</v>
      </c>
      <c r="F44" s="44"/>
      <c r="G44" s="44"/>
      <c r="H44" s="44"/>
      <c r="I44" s="44"/>
      <c r="J44" s="45"/>
    </row>
    <row r="45" ht="75">
      <c r="A45" s="35" t="s">
        <v>70</v>
      </c>
      <c r="B45" s="43"/>
      <c r="C45" s="44"/>
      <c r="D45" s="44"/>
      <c r="E45" s="37" t="s">
        <v>1359</v>
      </c>
      <c r="F45" s="44"/>
      <c r="G45" s="44"/>
      <c r="H45" s="44"/>
      <c r="I45" s="44"/>
      <c r="J45" s="45"/>
    </row>
    <row r="46">
      <c r="A46" s="35" t="s">
        <v>62</v>
      </c>
      <c r="B46" s="35">
        <v>11</v>
      </c>
      <c r="C46" s="36" t="s">
        <v>1360</v>
      </c>
      <c r="D46" s="35" t="s">
        <v>64</v>
      </c>
      <c r="E46" s="37" t="s">
        <v>1361</v>
      </c>
      <c r="F46" s="38" t="s">
        <v>66</v>
      </c>
      <c r="G46" s="39">
        <v>255</v>
      </c>
      <c r="H46" s="40">
        <v>0</v>
      </c>
      <c r="I46" s="41">
        <f>ROUND(G46*H46,P4)</f>
        <v>0</v>
      </c>
      <c r="J46" s="38" t="s">
        <v>67</v>
      </c>
      <c r="O46" s="42">
        <f>I46*0.21</f>
        <v>0</v>
      </c>
      <c r="P46">
        <v>3</v>
      </c>
    </row>
    <row r="47">
      <c r="A47" s="35" t="s">
        <v>68</v>
      </c>
      <c r="B47" s="43"/>
      <c r="C47" s="44"/>
      <c r="D47" s="44"/>
      <c r="E47" s="37" t="s">
        <v>1362</v>
      </c>
      <c r="F47" s="44"/>
      <c r="G47" s="44"/>
      <c r="H47" s="44"/>
      <c r="I47" s="44"/>
      <c r="J47" s="45"/>
    </row>
    <row r="48" ht="105">
      <c r="A48" s="35" t="s">
        <v>70</v>
      </c>
      <c r="B48" s="43"/>
      <c r="C48" s="44"/>
      <c r="D48" s="44"/>
      <c r="E48" s="37" t="s">
        <v>1363</v>
      </c>
      <c r="F48" s="44"/>
      <c r="G48" s="44"/>
      <c r="H48" s="44"/>
      <c r="I48" s="44"/>
      <c r="J48" s="45"/>
    </row>
    <row r="49">
      <c r="A49" s="35" t="s">
        <v>62</v>
      </c>
      <c r="B49" s="35">
        <v>12</v>
      </c>
      <c r="C49" s="36" t="s">
        <v>1364</v>
      </c>
      <c r="D49" s="35" t="s">
        <v>64</v>
      </c>
      <c r="E49" s="37" t="s">
        <v>1365</v>
      </c>
      <c r="F49" s="38" t="s">
        <v>66</v>
      </c>
      <c r="G49" s="39">
        <v>255</v>
      </c>
      <c r="H49" s="40">
        <v>0</v>
      </c>
      <c r="I49" s="41">
        <f>ROUND(G49*H49,P4)</f>
        <v>0</v>
      </c>
      <c r="J49" s="38" t="s">
        <v>67</v>
      </c>
      <c r="O49" s="42">
        <f>I49*0.21</f>
        <v>0</v>
      </c>
      <c r="P49">
        <v>3</v>
      </c>
    </row>
    <row r="50">
      <c r="A50" s="35" t="s">
        <v>68</v>
      </c>
      <c r="B50" s="43"/>
      <c r="C50" s="44"/>
      <c r="D50" s="44"/>
      <c r="E50" s="46" t="s">
        <v>64</v>
      </c>
      <c r="F50" s="44"/>
      <c r="G50" s="44"/>
      <c r="H50" s="44"/>
      <c r="I50" s="44"/>
      <c r="J50" s="45"/>
    </row>
    <row r="51" ht="90">
      <c r="A51" s="35" t="s">
        <v>70</v>
      </c>
      <c r="B51" s="43"/>
      <c r="C51" s="44"/>
      <c r="D51" s="44"/>
      <c r="E51" s="37" t="s">
        <v>1366</v>
      </c>
      <c r="F51" s="44"/>
      <c r="G51" s="44"/>
      <c r="H51" s="44"/>
      <c r="I51" s="44"/>
      <c r="J51" s="45"/>
    </row>
    <row r="52">
      <c r="A52" s="35" t="s">
        <v>62</v>
      </c>
      <c r="B52" s="35">
        <v>13</v>
      </c>
      <c r="C52" s="36" t="s">
        <v>1367</v>
      </c>
      <c r="D52" s="35" t="s">
        <v>64</v>
      </c>
      <c r="E52" s="37" t="s">
        <v>1368</v>
      </c>
      <c r="F52" s="38" t="s">
        <v>74</v>
      </c>
      <c r="G52" s="39">
        <v>5</v>
      </c>
      <c r="H52" s="40">
        <v>0</v>
      </c>
      <c r="I52" s="41">
        <f>ROUND(G52*H52,P4)</f>
        <v>0</v>
      </c>
      <c r="J52" s="38" t="s">
        <v>67</v>
      </c>
      <c r="O52" s="42">
        <f>I52*0.21</f>
        <v>0</v>
      </c>
      <c r="P52">
        <v>3</v>
      </c>
    </row>
    <row r="53">
      <c r="A53" s="35" t="s">
        <v>68</v>
      </c>
      <c r="B53" s="43"/>
      <c r="C53" s="44"/>
      <c r="D53" s="44"/>
      <c r="E53" s="37" t="s">
        <v>1369</v>
      </c>
      <c r="F53" s="44"/>
      <c r="G53" s="44"/>
      <c r="H53" s="44"/>
      <c r="I53" s="44"/>
      <c r="J53" s="45"/>
    </row>
    <row r="54" ht="90">
      <c r="A54" s="35" t="s">
        <v>70</v>
      </c>
      <c r="B54" s="43"/>
      <c r="C54" s="44"/>
      <c r="D54" s="44"/>
      <c r="E54" s="37" t="s">
        <v>1370</v>
      </c>
      <c r="F54" s="44"/>
      <c r="G54" s="44"/>
      <c r="H54" s="44"/>
      <c r="I54" s="44"/>
      <c r="J54" s="45"/>
    </row>
    <row r="55" ht="30">
      <c r="A55" s="35" t="s">
        <v>62</v>
      </c>
      <c r="B55" s="35">
        <v>14</v>
      </c>
      <c r="C55" s="36" t="s">
        <v>1371</v>
      </c>
      <c r="D55" s="35" t="s">
        <v>64</v>
      </c>
      <c r="E55" s="37" t="s">
        <v>1372</v>
      </c>
      <c r="F55" s="38" t="s">
        <v>74</v>
      </c>
      <c r="G55" s="39">
        <v>1066</v>
      </c>
      <c r="H55" s="40">
        <v>0</v>
      </c>
      <c r="I55" s="41">
        <f>ROUND(G55*H55,P4)</f>
        <v>0</v>
      </c>
      <c r="J55" s="35"/>
      <c r="O55" s="42">
        <f>I55*0.21</f>
        <v>0</v>
      </c>
      <c r="P55">
        <v>3</v>
      </c>
    </row>
    <row r="56">
      <c r="A56" s="35" t="s">
        <v>68</v>
      </c>
      <c r="B56" s="43"/>
      <c r="C56" s="44"/>
      <c r="D56" s="44"/>
      <c r="E56" s="37" t="s">
        <v>1373</v>
      </c>
      <c r="F56" s="44"/>
      <c r="G56" s="44"/>
      <c r="H56" s="44"/>
      <c r="I56" s="44"/>
      <c r="J56" s="45"/>
    </row>
    <row r="57">
      <c r="A57" s="35" t="s">
        <v>70</v>
      </c>
      <c r="B57" s="43"/>
      <c r="C57" s="44"/>
      <c r="D57" s="44"/>
      <c r="E57" s="46" t="s">
        <v>64</v>
      </c>
      <c r="F57" s="44"/>
      <c r="G57" s="44"/>
      <c r="H57" s="44"/>
      <c r="I57" s="44"/>
      <c r="J57" s="45"/>
    </row>
    <row r="58">
      <c r="A58" s="35" t="s">
        <v>62</v>
      </c>
      <c r="B58" s="35">
        <v>15</v>
      </c>
      <c r="C58" s="36" t="s">
        <v>1374</v>
      </c>
      <c r="D58" s="35" t="s">
        <v>64</v>
      </c>
      <c r="E58" s="37" t="s">
        <v>1375</v>
      </c>
      <c r="F58" s="38" t="s">
        <v>74</v>
      </c>
      <c r="G58" s="39">
        <v>560</v>
      </c>
      <c r="H58" s="40">
        <v>0</v>
      </c>
      <c r="I58" s="41">
        <f>ROUND(G58*H58,P4)</f>
        <v>0</v>
      </c>
      <c r="J58" s="35"/>
      <c r="O58" s="42">
        <f>I58*0.21</f>
        <v>0</v>
      </c>
      <c r="P58">
        <v>3</v>
      </c>
    </row>
    <row r="59">
      <c r="A59" s="35" t="s">
        <v>68</v>
      </c>
      <c r="B59" s="43"/>
      <c r="C59" s="44"/>
      <c r="D59" s="44"/>
      <c r="E59" s="37" t="s">
        <v>1376</v>
      </c>
      <c r="F59" s="44"/>
      <c r="G59" s="44"/>
      <c r="H59" s="44"/>
      <c r="I59" s="44"/>
      <c r="J59" s="45"/>
    </row>
    <row r="60">
      <c r="A60" s="35" t="s">
        <v>70</v>
      </c>
      <c r="B60" s="43"/>
      <c r="C60" s="44"/>
      <c r="D60" s="44"/>
      <c r="E60" s="46" t="s">
        <v>64</v>
      </c>
      <c r="F60" s="44"/>
      <c r="G60" s="44"/>
      <c r="H60" s="44"/>
      <c r="I60" s="44"/>
      <c r="J60" s="45"/>
    </row>
    <row r="61" ht="30">
      <c r="A61" s="35" t="s">
        <v>62</v>
      </c>
      <c r="B61" s="35">
        <v>16</v>
      </c>
      <c r="C61" s="36" t="s">
        <v>1377</v>
      </c>
      <c r="D61" s="35" t="s">
        <v>64</v>
      </c>
      <c r="E61" s="37" t="s">
        <v>1378</v>
      </c>
      <c r="F61" s="38" t="s">
        <v>74</v>
      </c>
      <c r="G61" s="39">
        <v>5</v>
      </c>
      <c r="H61" s="40">
        <v>0</v>
      </c>
      <c r="I61" s="41">
        <f>ROUND(G61*H61,P4)</f>
        <v>0</v>
      </c>
      <c r="J61" s="38" t="s">
        <v>67</v>
      </c>
      <c r="O61" s="42">
        <f>I61*0.21</f>
        <v>0</v>
      </c>
      <c r="P61">
        <v>3</v>
      </c>
    </row>
    <row r="62">
      <c r="A62" s="35" t="s">
        <v>68</v>
      </c>
      <c r="B62" s="43"/>
      <c r="C62" s="44"/>
      <c r="D62" s="44"/>
      <c r="E62" s="46" t="s">
        <v>64</v>
      </c>
      <c r="F62" s="44"/>
      <c r="G62" s="44"/>
      <c r="H62" s="44"/>
      <c r="I62" s="44"/>
      <c r="J62" s="45"/>
    </row>
    <row r="63" ht="210">
      <c r="A63" s="35" t="s">
        <v>70</v>
      </c>
      <c r="B63" s="43"/>
      <c r="C63" s="44"/>
      <c r="D63" s="44"/>
      <c r="E63" s="37" t="s">
        <v>1379</v>
      </c>
      <c r="F63" s="44"/>
      <c r="G63" s="44"/>
      <c r="H63" s="44"/>
      <c r="I63" s="44"/>
      <c r="J63" s="45"/>
    </row>
    <row r="64">
      <c r="A64" s="35" t="s">
        <v>62</v>
      </c>
      <c r="B64" s="35">
        <v>17</v>
      </c>
      <c r="C64" s="36" t="s">
        <v>1380</v>
      </c>
      <c r="D64" s="35" t="s">
        <v>64</v>
      </c>
      <c r="E64" s="37" t="s">
        <v>1381</v>
      </c>
      <c r="F64" s="38" t="s">
        <v>127</v>
      </c>
      <c r="G64" s="39">
        <v>3</v>
      </c>
      <c r="H64" s="40">
        <v>0</v>
      </c>
      <c r="I64" s="41">
        <f>ROUND(G64*H64,P4)</f>
        <v>0</v>
      </c>
      <c r="J64" s="38" t="s">
        <v>67</v>
      </c>
      <c r="O64" s="42">
        <f>I64*0.21</f>
        <v>0</v>
      </c>
      <c r="P64">
        <v>3</v>
      </c>
    </row>
    <row r="65">
      <c r="A65" s="35" t="s">
        <v>68</v>
      </c>
      <c r="B65" s="43"/>
      <c r="C65" s="44"/>
      <c r="D65" s="44"/>
      <c r="E65" s="37" t="s">
        <v>1382</v>
      </c>
      <c r="F65" s="44"/>
      <c r="G65" s="44"/>
      <c r="H65" s="44"/>
      <c r="I65" s="44"/>
      <c r="J65" s="45"/>
    </row>
    <row r="66" ht="90">
      <c r="A66" s="35" t="s">
        <v>70</v>
      </c>
      <c r="B66" s="43"/>
      <c r="C66" s="44"/>
      <c r="D66" s="44"/>
      <c r="E66" s="37" t="s">
        <v>1383</v>
      </c>
      <c r="F66" s="44"/>
      <c r="G66" s="44"/>
      <c r="H66" s="44"/>
      <c r="I66" s="44"/>
      <c r="J66" s="45"/>
    </row>
    <row r="67">
      <c r="A67" s="35" t="s">
        <v>62</v>
      </c>
      <c r="B67" s="35">
        <v>18</v>
      </c>
      <c r="C67" s="36" t="s">
        <v>1384</v>
      </c>
      <c r="D67" s="35" t="s">
        <v>64</v>
      </c>
      <c r="E67" s="37" t="s">
        <v>1385</v>
      </c>
      <c r="F67" s="38" t="s">
        <v>74</v>
      </c>
      <c r="G67" s="39">
        <v>5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>
      <c r="A68" s="35" t="s">
        <v>68</v>
      </c>
      <c r="B68" s="43"/>
      <c r="C68" s="44"/>
      <c r="D68" s="44"/>
      <c r="E68" s="37" t="s">
        <v>1386</v>
      </c>
      <c r="F68" s="44"/>
      <c r="G68" s="44"/>
      <c r="H68" s="44"/>
      <c r="I68" s="44"/>
      <c r="J68" s="45"/>
    </row>
    <row r="69">
      <c r="A69" s="35" t="s">
        <v>70</v>
      </c>
      <c r="B69" s="48"/>
      <c r="C69" s="49"/>
      <c r="D69" s="49"/>
      <c r="E69" s="51" t="s">
        <v>64</v>
      </c>
      <c r="F69" s="49"/>
      <c r="G69" s="49"/>
      <c r="H69" s="49"/>
      <c r="I69" s="49"/>
      <c r="J69" s="50"/>
    </row>
  </sheetData>
  <sheetProtection sheet="1" objects="1" scenarios="1" spinCount="100000" saltValue="sA1NyLvx4pdu5v2Jn/g3ttGqBB1C29uhCMpWEuMM982gRFYD+zVGbkfsvMvJryhw3UIjvl0Me9Ix4yxIr0j5MQ==" hashValue="CDM9cgN/y8ugegE36JF0GuT3GqWj5Te6SPHBj+lH1ZdR0JPde7hYSnWVa17sVAtIHEe3oPatUCzg3qyzmNG+b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39</v>
      </c>
      <c r="I3" s="23">
        <f>SUMIFS(I8:I59,A8:A59,"SD")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39</v>
      </c>
      <c r="D4" s="20"/>
      <c r="E4" s="21" t="s">
        <v>40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SUMIFS(I9:I54,A9:A54,"P")</f>
        <v>0</v>
      </c>
      <c r="J8" s="34"/>
    </row>
    <row r="9">
      <c r="A9" s="35" t="s">
        <v>62</v>
      </c>
      <c r="B9" s="35">
        <v>1</v>
      </c>
      <c r="C9" s="36" t="s">
        <v>1387</v>
      </c>
      <c r="D9" s="35" t="s">
        <v>64</v>
      </c>
      <c r="E9" s="37" t="s">
        <v>1388</v>
      </c>
      <c r="F9" s="38" t="s">
        <v>743</v>
      </c>
      <c r="G9" s="39">
        <v>1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1389</v>
      </c>
      <c r="F10" s="44"/>
      <c r="G10" s="44"/>
      <c r="H10" s="44"/>
      <c r="I10" s="44"/>
      <c r="J10" s="45"/>
    </row>
    <row r="11" ht="60">
      <c r="A11" s="35" t="s">
        <v>70</v>
      </c>
      <c r="B11" s="43"/>
      <c r="C11" s="44"/>
      <c r="D11" s="44"/>
      <c r="E11" s="37" t="s">
        <v>1390</v>
      </c>
      <c r="F11" s="44"/>
      <c r="G11" s="44"/>
      <c r="H11" s="44"/>
      <c r="I11" s="44"/>
      <c r="J11" s="45"/>
    </row>
    <row r="12">
      <c r="A12" s="35" t="s">
        <v>62</v>
      </c>
      <c r="B12" s="35">
        <v>2</v>
      </c>
      <c r="C12" s="36" t="s">
        <v>1391</v>
      </c>
      <c r="D12" s="35" t="s">
        <v>64</v>
      </c>
      <c r="E12" s="37" t="s">
        <v>1392</v>
      </c>
      <c r="F12" s="38" t="s">
        <v>743</v>
      </c>
      <c r="G12" s="39">
        <v>1</v>
      </c>
      <c r="H12" s="40">
        <v>0</v>
      </c>
      <c r="I12" s="41">
        <f>ROUND(G12*H12,P4)</f>
        <v>0</v>
      </c>
      <c r="J12" s="38" t="s">
        <v>67</v>
      </c>
      <c r="O12" s="42">
        <f>I12*0.21</f>
        <v>0</v>
      </c>
      <c r="P12">
        <v>3</v>
      </c>
    </row>
    <row r="13" ht="45">
      <c r="A13" s="35" t="s">
        <v>68</v>
      </c>
      <c r="B13" s="43"/>
      <c r="C13" s="44"/>
      <c r="D13" s="44"/>
      <c r="E13" s="37" t="s">
        <v>1393</v>
      </c>
      <c r="F13" s="44"/>
      <c r="G13" s="44"/>
      <c r="H13" s="44"/>
      <c r="I13" s="44"/>
      <c r="J13" s="45"/>
    </row>
    <row r="14" ht="60">
      <c r="A14" s="35" t="s">
        <v>70</v>
      </c>
      <c r="B14" s="43"/>
      <c r="C14" s="44"/>
      <c r="D14" s="44"/>
      <c r="E14" s="37" t="s">
        <v>1390</v>
      </c>
      <c r="F14" s="44"/>
      <c r="G14" s="44"/>
      <c r="H14" s="44"/>
      <c r="I14" s="44"/>
      <c r="J14" s="45"/>
    </row>
    <row r="15">
      <c r="A15" s="35" t="s">
        <v>62</v>
      </c>
      <c r="B15" s="35">
        <v>3</v>
      </c>
      <c r="C15" s="36" t="s">
        <v>1394</v>
      </c>
      <c r="D15" s="35" t="s">
        <v>64</v>
      </c>
      <c r="E15" s="37" t="s">
        <v>1395</v>
      </c>
      <c r="F15" s="38" t="s">
        <v>74</v>
      </c>
      <c r="G15" s="39">
        <v>20</v>
      </c>
      <c r="H15" s="40">
        <v>0</v>
      </c>
      <c r="I15" s="41">
        <f>ROUND(G15*H15,P4)</f>
        <v>0</v>
      </c>
      <c r="J15" s="38" t="s">
        <v>67</v>
      </c>
      <c r="O15" s="42">
        <f>I15*0.21</f>
        <v>0</v>
      </c>
      <c r="P15">
        <v>3</v>
      </c>
    </row>
    <row r="16" ht="30">
      <c r="A16" s="35" t="s">
        <v>68</v>
      </c>
      <c r="B16" s="43"/>
      <c r="C16" s="44"/>
      <c r="D16" s="44"/>
      <c r="E16" s="37" t="s">
        <v>1396</v>
      </c>
      <c r="F16" s="44"/>
      <c r="G16" s="44"/>
      <c r="H16" s="44"/>
      <c r="I16" s="44"/>
      <c r="J16" s="45"/>
    </row>
    <row r="17" ht="30">
      <c r="A17" s="35" t="s">
        <v>70</v>
      </c>
      <c r="B17" s="43"/>
      <c r="C17" s="44"/>
      <c r="D17" s="44"/>
      <c r="E17" s="37" t="s">
        <v>1397</v>
      </c>
      <c r="F17" s="44"/>
      <c r="G17" s="44"/>
      <c r="H17" s="44"/>
      <c r="I17" s="44"/>
      <c r="J17" s="45"/>
    </row>
    <row r="18">
      <c r="A18" s="35" t="s">
        <v>62</v>
      </c>
      <c r="B18" s="35">
        <v>4</v>
      </c>
      <c r="C18" s="36" t="s">
        <v>1167</v>
      </c>
      <c r="D18" s="35" t="s">
        <v>64</v>
      </c>
      <c r="E18" s="37" t="s">
        <v>1168</v>
      </c>
      <c r="F18" s="38" t="s">
        <v>743</v>
      </c>
      <c r="G18" s="39">
        <v>1</v>
      </c>
      <c r="H18" s="40">
        <v>0</v>
      </c>
      <c r="I18" s="41">
        <f>ROUND(G18*H18,P4)</f>
        <v>0</v>
      </c>
      <c r="J18" s="38" t="s">
        <v>67</v>
      </c>
      <c r="O18" s="42">
        <f>I18*0.21</f>
        <v>0</v>
      </c>
      <c r="P18">
        <v>3</v>
      </c>
    </row>
    <row r="19" ht="75">
      <c r="A19" s="35" t="s">
        <v>68</v>
      </c>
      <c r="B19" s="43"/>
      <c r="C19" s="44"/>
      <c r="D19" s="44"/>
      <c r="E19" s="37" t="s">
        <v>1398</v>
      </c>
      <c r="F19" s="44"/>
      <c r="G19" s="44"/>
      <c r="H19" s="44"/>
      <c r="I19" s="44"/>
      <c r="J19" s="45"/>
    </row>
    <row r="20" ht="30">
      <c r="A20" s="35" t="s">
        <v>70</v>
      </c>
      <c r="B20" s="43"/>
      <c r="C20" s="44"/>
      <c r="D20" s="44"/>
      <c r="E20" s="37" t="s">
        <v>1399</v>
      </c>
      <c r="F20" s="44"/>
      <c r="G20" s="44"/>
      <c r="H20" s="44"/>
      <c r="I20" s="44"/>
      <c r="J20" s="45"/>
    </row>
    <row r="21">
      <c r="A21" s="35" t="s">
        <v>62</v>
      </c>
      <c r="B21" s="35">
        <v>5</v>
      </c>
      <c r="C21" s="36" t="s">
        <v>1400</v>
      </c>
      <c r="D21" s="35" t="s">
        <v>64</v>
      </c>
      <c r="E21" s="37" t="s">
        <v>1401</v>
      </c>
      <c r="F21" s="38" t="s">
        <v>743</v>
      </c>
      <c r="G21" s="39">
        <v>1</v>
      </c>
      <c r="H21" s="40">
        <v>0</v>
      </c>
      <c r="I21" s="41">
        <f>ROUND(G21*H21,P4)</f>
        <v>0</v>
      </c>
      <c r="J21" s="38" t="s">
        <v>67</v>
      </c>
      <c r="O21" s="42">
        <f>I21*0.21</f>
        <v>0</v>
      </c>
      <c r="P21">
        <v>3</v>
      </c>
    </row>
    <row r="22" ht="75">
      <c r="A22" s="35" t="s">
        <v>68</v>
      </c>
      <c r="B22" s="43"/>
      <c r="C22" s="44"/>
      <c r="D22" s="44"/>
      <c r="E22" s="37" t="s">
        <v>1402</v>
      </c>
      <c r="F22" s="44"/>
      <c r="G22" s="44"/>
      <c r="H22" s="44"/>
      <c r="I22" s="44"/>
      <c r="J22" s="45"/>
    </row>
    <row r="23" ht="195">
      <c r="A23" s="35" t="s">
        <v>70</v>
      </c>
      <c r="B23" s="43"/>
      <c r="C23" s="44"/>
      <c r="D23" s="44"/>
      <c r="E23" s="37" t="s">
        <v>1403</v>
      </c>
      <c r="F23" s="44"/>
      <c r="G23" s="44"/>
      <c r="H23" s="44"/>
      <c r="I23" s="44"/>
      <c r="J23" s="45"/>
    </row>
    <row r="24">
      <c r="A24" s="35" t="s">
        <v>62</v>
      </c>
      <c r="B24" s="35">
        <v>6</v>
      </c>
      <c r="C24" s="36" t="s">
        <v>1404</v>
      </c>
      <c r="D24" s="35" t="s">
        <v>64</v>
      </c>
      <c r="E24" s="37" t="s">
        <v>1405</v>
      </c>
      <c r="F24" s="38" t="s">
        <v>74</v>
      </c>
      <c r="G24" s="39">
        <v>1</v>
      </c>
      <c r="H24" s="40">
        <v>0</v>
      </c>
      <c r="I24" s="41">
        <f>ROUND(G24*H24,P4)</f>
        <v>0</v>
      </c>
      <c r="J24" s="38" t="s">
        <v>67</v>
      </c>
      <c r="O24" s="42">
        <f>I24*0.21</f>
        <v>0</v>
      </c>
      <c r="P24">
        <v>3</v>
      </c>
    </row>
    <row r="25" ht="390">
      <c r="A25" s="35" t="s">
        <v>68</v>
      </c>
      <c r="B25" s="43"/>
      <c r="C25" s="44"/>
      <c r="D25" s="44"/>
      <c r="E25" s="37" t="s">
        <v>1406</v>
      </c>
      <c r="F25" s="44"/>
      <c r="G25" s="44"/>
      <c r="H25" s="44"/>
      <c r="I25" s="44"/>
      <c r="J25" s="45"/>
    </row>
    <row r="26" ht="30">
      <c r="A26" s="35" t="s">
        <v>70</v>
      </c>
      <c r="B26" s="43"/>
      <c r="C26" s="44"/>
      <c r="D26" s="44"/>
      <c r="E26" s="37" t="s">
        <v>1407</v>
      </c>
      <c r="F26" s="44"/>
      <c r="G26" s="44"/>
      <c r="H26" s="44"/>
      <c r="I26" s="44"/>
      <c r="J26" s="45"/>
    </row>
    <row r="27">
      <c r="A27" s="35" t="s">
        <v>62</v>
      </c>
      <c r="B27" s="35">
        <v>7</v>
      </c>
      <c r="C27" s="36" t="s">
        <v>1408</v>
      </c>
      <c r="D27" s="35" t="s">
        <v>64</v>
      </c>
      <c r="E27" s="37" t="s">
        <v>1409</v>
      </c>
      <c r="F27" s="38" t="s">
        <v>743</v>
      </c>
      <c r="G27" s="39">
        <v>1</v>
      </c>
      <c r="H27" s="40">
        <v>0</v>
      </c>
      <c r="I27" s="41">
        <f>ROUND(G27*H27,P4)</f>
        <v>0</v>
      </c>
      <c r="J27" s="38" t="s">
        <v>67</v>
      </c>
      <c r="O27" s="42">
        <f>I27*0.21</f>
        <v>0</v>
      </c>
      <c r="P27">
        <v>3</v>
      </c>
    </row>
    <row r="28" ht="240">
      <c r="A28" s="35" t="s">
        <v>68</v>
      </c>
      <c r="B28" s="43"/>
      <c r="C28" s="44"/>
      <c r="D28" s="44"/>
      <c r="E28" s="37" t="s">
        <v>1410</v>
      </c>
      <c r="F28" s="44"/>
      <c r="G28" s="44"/>
      <c r="H28" s="44"/>
      <c r="I28" s="44"/>
      <c r="J28" s="45"/>
    </row>
    <row r="29" ht="30">
      <c r="A29" s="35" t="s">
        <v>70</v>
      </c>
      <c r="B29" s="43"/>
      <c r="C29" s="44"/>
      <c r="D29" s="44"/>
      <c r="E29" s="37" t="s">
        <v>1407</v>
      </c>
      <c r="F29" s="44"/>
      <c r="G29" s="44"/>
      <c r="H29" s="44"/>
      <c r="I29" s="44"/>
      <c r="J29" s="45"/>
    </row>
    <row r="30">
      <c r="A30" s="35" t="s">
        <v>62</v>
      </c>
      <c r="B30" s="35">
        <v>8</v>
      </c>
      <c r="C30" s="36" t="s">
        <v>1411</v>
      </c>
      <c r="D30" s="35" t="s">
        <v>64</v>
      </c>
      <c r="E30" s="37" t="s">
        <v>1412</v>
      </c>
      <c r="F30" s="38" t="s">
        <v>743</v>
      </c>
      <c r="G30" s="39">
        <v>1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 ht="105">
      <c r="A31" s="35" t="s">
        <v>68</v>
      </c>
      <c r="B31" s="43"/>
      <c r="C31" s="44"/>
      <c r="D31" s="44"/>
      <c r="E31" s="37" t="s">
        <v>1413</v>
      </c>
      <c r="F31" s="44"/>
      <c r="G31" s="44"/>
      <c r="H31" s="44"/>
      <c r="I31" s="44"/>
      <c r="J31" s="45"/>
    </row>
    <row r="32" ht="30">
      <c r="A32" s="35" t="s">
        <v>70</v>
      </c>
      <c r="B32" s="43"/>
      <c r="C32" s="44"/>
      <c r="D32" s="44"/>
      <c r="E32" s="37" t="s">
        <v>1407</v>
      </c>
      <c r="F32" s="44"/>
      <c r="G32" s="44"/>
      <c r="H32" s="44"/>
      <c r="I32" s="44"/>
      <c r="J32" s="45"/>
    </row>
    <row r="33">
      <c r="A33" s="35" t="s">
        <v>62</v>
      </c>
      <c r="B33" s="35">
        <v>9</v>
      </c>
      <c r="C33" s="36" t="s">
        <v>1414</v>
      </c>
      <c r="D33" s="35" t="s">
        <v>64</v>
      </c>
      <c r="E33" s="37" t="s">
        <v>1415</v>
      </c>
      <c r="F33" s="38" t="s">
        <v>743</v>
      </c>
      <c r="G33" s="39">
        <v>1</v>
      </c>
      <c r="H33" s="40">
        <v>0</v>
      </c>
      <c r="I33" s="41">
        <f>ROUND(G33*H33,P4)</f>
        <v>0</v>
      </c>
      <c r="J33" s="38" t="s">
        <v>67</v>
      </c>
      <c r="O33" s="42">
        <f>I33*0.21</f>
        <v>0</v>
      </c>
      <c r="P33">
        <v>3</v>
      </c>
    </row>
    <row r="34" ht="135">
      <c r="A34" s="35" t="s">
        <v>68</v>
      </c>
      <c r="B34" s="43"/>
      <c r="C34" s="44"/>
      <c r="D34" s="44"/>
      <c r="E34" s="37" t="s">
        <v>1416</v>
      </c>
      <c r="F34" s="44"/>
      <c r="G34" s="44"/>
      <c r="H34" s="44"/>
      <c r="I34" s="44"/>
      <c r="J34" s="45"/>
    </row>
    <row r="35">
      <c r="A35" s="35" t="s">
        <v>70</v>
      </c>
      <c r="B35" s="43"/>
      <c r="C35" s="44"/>
      <c r="D35" s="44"/>
      <c r="E35" s="46" t="s">
        <v>64</v>
      </c>
      <c r="F35" s="44"/>
      <c r="G35" s="44"/>
      <c r="H35" s="44"/>
      <c r="I35" s="44"/>
      <c r="J35" s="45"/>
    </row>
    <row r="36">
      <c r="A36" s="35" t="s">
        <v>62</v>
      </c>
      <c r="B36" s="35">
        <v>10</v>
      </c>
      <c r="C36" s="36" t="s">
        <v>1417</v>
      </c>
      <c r="D36" s="35" t="s">
        <v>64</v>
      </c>
      <c r="E36" s="37" t="s">
        <v>1418</v>
      </c>
      <c r="F36" s="38" t="s">
        <v>743</v>
      </c>
      <c r="G36" s="39">
        <v>1</v>
      </c>
      <c r="H36" s="40">
        <v>0</v>
      </c>
      <c r="I36" s="41">
        <f>ROUND(G36*H36,P4)</f>
        <v>0</v>
      </c>
      <c r="J36" s="38" t="s">
        <v>67</v>
      </c>
      <c r="O36" s="42">
        <f>I36*0.21</f>
        <v>0</v>
      </c>
      <c r="P36">
        <v>3</v>
      </c>
    </row>
    <row r="37" ht="120">
      <c r="A37" s="35" t="s">
        <v>68</v>
      </c>
      <c r="B37" s="43"/>
      <c r="C37" s="44"/>
      <c r="D37" s="44"/>
      <c r="E37" s="37" t="s">
        <v>1419</v>
      </c>
      <c r="F37" s="44"/>
      <c r="G37" s="44"/>
      <c r="H37" s="44"/>
      <c r="I37" s="44"/>
      <c r="J37" s="45"/>
    </row>
    <row r="38" ht="75">
      <c r="A38" s="35" t="s">
        <v>70</v>
      </c>
      <c r="B38" s="43"/>
      <c r="C38" s="44"/>
      <c r="D38" s="44"/>
      <c r="E38" s="37" t="s">
        <v>1420</v>
      </c>
      <c r="F38" s="44"/>
      <c r="G38" s="44"/>
      <c r="H38" s="44"/>
      <c r="I38" s="44"/>
      <c r="J38" s="45"/>
    </row>
    <row r="39">
      <c r="A39" s="35" t="s">
        <v>62</v>
      </c>
      <c r="B39" s="35">
        <v>11</v>
      </c>
      <c r="C39" s="36" t="s">
        <v>1421</v>
      </c>
      <c r="D39" s="35" t="s">
        <v>64</v>
      </c>
      <c r="E39" s="37" t="s">
        <v>1422</v>
      </c>
      <c r="F39" s="38" t="s">
        <v>743</v>
      </c>
      <c r="G39" s="39">
        <v>1</v>
      </c>
      <c r="H39" s="40">
        <v>0</v>
      </c>
      <c r="I39" s="41">
        <f>ROUND(G39*H39,P4)</f>
        <v>0</v>
      </c>
      <c r="J39" s="38" t="s">
        <v>67</v>
      </c>
      <c r="O39" s="42">
        <f>I39*0.21</f>
        <v>0</v>
      </c>
      <c r="P39">
        <v>3</v>
      </c>
    </row>
    <row r="40">
      <c r="A40" s="35" t="s">
        <v>68</v>
      </c>
      <c r="B40" s="43"/>
      <c r="C40" s="44"/>
      <c r="D40" s="44"/>
      <c r="E40" s="37" t="s">
        <v>1423</v>
      </c>
      <c r="F40" s="44"/>
      <c r="G40" s="44"/>
      <c r="H40" s="44"/>
      <c r="I40" s="44"/>
      <c r="J40" s="45"/>
    </row>
    <row r="41" ht="60">
      <c r="A41" s="35" t="s">
        <v>70</v>
      </c>
      <c r="B41" s="43"/>
      <c r="C41" s="44"/>
      <c r="D41" s="44"/>
      <c r="E41" s="37" t="s">
        <v>754</v>
      </c>
      <c r="F41" s="44"/>
      <c r="G41" s="44"/>
      <c r="H41" s="44"/>
      <c r="I41" s="44"/>
      <c r="J41" s="45"/>
    </row>
    <row r="42">
      <c r="A42" s="35" t="s">
        <v>62</v>
      </c>
      <c r="B42" s="35">
        <v>12</v>
      </c>
      <c r="C42" s="36" t="s">
        <v>1424</v>
      </c>
      <c r="D42" s="35" t="s">
        <v>64</v>
      </c>
      <c r="E42" s="37" t="s">
        <v>1065</v>
      </c>
      <c r="F42" s="38" t="s">
        <v>743</v>
      </c>
      <c r="G42" s="39">
        <v>1</v>
      </c>
      <c r="H42" s="40">
        <v>0</v>
      </c>
      <c r="I42" s="41">
        <f>ROUND(G42*H42,P4)</f>
        <v>0</v>
      </c>
      <c r="J42" s="38" t="s">
        <v>67</v>
      </c>
      <c r="O42" s="42">
        <f>I42*0.21</f>
        <v>0</v>
      </c>
      <c r="P42">
        <v>3</v>
      </c>
    </row>
    <row r="43" ht="90">
      <c r="A43" s="35" t="s">
        <v>68</v>
      </c>
      <c r="B43" s="43"/>
      <c r="C43" s="44"/>
      <c r="D43" s="44"/>
      <c r="E43" s="37" t="s">
        <v>1425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1426</v>
      </c>
      <c r="F44" s="44"/>
      <c r="G44" s="44"/>
      <c r="H44" s="44"/>
      <c r="I44" s="44"/>
      <c r="J44" s="45"/>
    </row>
    <row r="45" ht="135">
      <c r="A45" s="35" t="s">
        <v>70</v>
      </c>
      <c r="B45" s="43"/>
      <c r="C45" s="44"/>
      <c r="D45" s="44"/>
      <c r="E45" s="37" t="s">
        <v>1069</v>
      </c>
      <c r="F45" s="44"/>
      <c r="G45" s="44"/>
      <c r="H45" s="44"/>
      <c r="I45" s="44"/>
      <c r="J45" s="45"/>
    </row>
    <row r="46">
      <c r="A46" s="35" t="s">
        <v>62</v>
      </c>
      <c r="B46" s="35">
        <v>13</v>
      </c>
      <c r="C46" s="36" t="s">
        <v>1427</v>
      </c>
      <c r="D46" s="35" t="s">
        <v>64</v>
      </c>
      <c r="E46" s="37" t="s">
        <v>1428</v>
      </c>
      <c r="F46" s="38" t="s">
        <v>743</v>
      </c>
      <c r="G46" s="39">
        <v>1</v>
      </c>
      <c r="H46" s="40">
        <v>0</v>
      </c>
      <c r="I46" s="41">
        <f>ROUND(G46*H46,P4)</f>
        <v>0</v>
      </c>
      <c r="J46" s="35"/>
      <c r="O46" s="42">
        <f>I46*0.21</f>
        <v>0</v>
      </c>
      <c r="P46">
        <v>3</v>
      </c>
    </row>
    <row r="47" ht="180">
      <c r="A47" s="35" t="s">
        <v>68</v>
      </c>
      <c r="B47" s="43"/>
      <c r="C47" s="44"/>
      <c r="D47" s="44"/>
      <c r="E47" s="37" t="s">
        <v>1429</v>
      </c>
      <c r="F47" s="44"/>
      <c r="G47" s="44"/>
      <c r="H47" s="44"/>
      <c r="I47" s="44"/>
      <c r="J47" s="45"/>
    </row>
    <row r="48">
      <c r="A48" s="35" t="s">
        <v>70</v>
      </c>
      <c r="B48" s="43"/>
      <c r="C48" s="44"/>
      <c r="D48" s="44"/>
      <c r="E48" s="46" t="s">
        <v>64</v>
      </c>
      <c r="F48" s="44"/>
      <c r="G48" s="44"/>
      <c r="H48" s="44"/>
      <c r="I48" s="44"/>
      <c r="J48" s="45"/>
    </row>
    <row r="49">
      <c r="A49" s="35" t="s">
        <v>62</v>
      </c>
      <c r="B49" s="35">
        <v>14</v>
      </c>
      <c r="C49" s="36" t="s">
        <v>1430</v>
      </c>
      <c r="D49" s="35" t="s">
        <v>64</v>
      </c>
      <c r="E49" s="37" t="s">
        <v>1431</v>
      </c>
      <c r="F49" s="38" t="s">
        <v>1432</v>
      </c>
      <c r="G49" s="39">
        <v>9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 ht="120">
      <c r="A50" s="35" t="s">
        <v>68</v>
      </c>
      <c r="B50" s="43"/>
      <c r="C50" s="44"/>
      <c r="D50" s="44"/>
      <c r="E50" s="37" t="s">
        <v>1433</v>
      </c>
      <c r="F50" s="44"/>
      <c r="G50" s="44"/>
      <c r="H50" s="44"/>
      <c r="I50" s="44"/>
      <c r="J50" s="45"/>
    </row>
    <row r="51">
      <c r="A51" s="35" t="s">
        <v>70</v>
      </c>
      <c r="B51" s="43"/>
      <c r="C51" s="44"/>
      <c r="D51" s="44"/>
      <c r="E51" s="46" t="s">
        <v>64</v>
      </c>
      <c r="F51" s="44"/>
      <c r="G51" s="44"/>
      <c r="H51" s="44"/>
      <c r="I51" s="44"/>
      <c r="J51" s="45"/>
    </row>
    <row r="52">
      <c r="A52" s="35" t="s">
        <v>62</v>
      </c>
      <c r="B52" s="35">
        <v>15</v>
      </c>
      <c r="C52" s="36" t="s">
        <v>1434</v>
      </c>
      <c r="D52" s="35" t="s">
        <v>64</v>
      </c>
      <c r="E52" s="37" t="s">
        <v>1435</v>
      </c>
      <c r="F52" s="38" t="s">
        <v>743</v>
      </c>
      <c r="G52" s="39">
        <v>1</v>
      </c>
      <c r="H52" s="40">
        <v>0</v>
      </c>
      <c r="I52" s="41">
        <f>ROUND(G52*H52,P4)</f>
        <v>0</v>
      </c>
      <c r="J52" s="35"/>
      <c r="O52" s="42">
        <f>I52*0.21</f>
        <v>0</v>
      </c>
      <c r="P52">
        <v>3</v>
      </c>
    </row>
    <row r="53" ht="45">
      <c r="A53" s="35" t="s">
        <v>68</v>
      </c>
      <c r="B53" s="43"/>
      <c r="C53" s="44"/>
      <c r="D53" s="44"/>
      <c r="E53" s="37" t="s">
        <v>1436</v>
      </c>
      <c r="F53" s="44"/>
      <c r="G53" s="44"/>
      <c r="H53" s="44"/>
      <c r="I53" s="44"/>
      <c r="J53" s="45"/>
    </row>
    <row r="54">
      <c r="A54" s="35" t="s">
        <v>70</v>
      </c>
      <c r="B54" s="43"/>
      <c r="C54" s="44"/>
      <c r="D54" s="44"/>
      <c r="E54" s="46" t="s">
        <v>64</v>
      </c>
      <c r="F54" s="44"/>
      <c r="G54" s="44"/>
      <c r="H54" s="44"/>
      <c r="I54" s="44"/>
      <c r="J54" s="45"/>
    </row>
    <row r="55">
      <c r="A55" s="29" t="s">
        <v>59</v>
      </c>
      <c r="B55" s="30"/>
      <c r="C55" s="31" t="s">
        <v>299</v>
      </c>
      <c r="D55" s="32"/>
      <c r="E55" s="29" t="s">
        <v>300</v>
      </c>
      <c r="F55" s="32"/>
      <c r="G55" s="32"/>
      <c r="H55" s="32"/>
      <c r="I55" s="33">
        <f>SUMIFS(I56:I59,A56:A59,"P")</f>
        <v>0</v>
      </c>
      <c r="J55" s="34"/>
    </row>
    <row r="56">
      <c r="A56" s="35" t="s">
        <v>62</v>
      </c>
      <c r="B56" s="35">
        <v>16</v>
      </c>
      <c r="C56" s="36" t="s">
        <v>1437</v>
      </c>
      <c r="D56" s="35" t="s">
        <v>64</v>
      </c>
      <c r="E56" s="37" t="s">
        <v>1438</v>
      </c>
      <c r="F56" s="38" t="s">
        <v>127</v>
      </c>
      <c r="G56" s="39">
        <v>130</v>
      </c>
      <c r="H56" s="40">
        <v>0</v>
      </c>
      <c r="I56" s="41">
        <f>ROUND(G56*H56,P4)</f>
        <v>0</v>
      </c>
      <c r="J56" s="38" t="s">
        <v>67</v>
      </c>
      <c r="O56" s="42">
        <f>I56*0.21</f>
        <v>0</v>
      </c>
      <c r="P56">
        <v>3</v>
      </c>
    </row>
    <row r="57" ht="75">
      <c r="A57" s="35" t="s">
        <v>68</v>
      </c>
      <c r="B57" s="43"/>
      <c r="C57" s="44"/>
      <c r="D57" s="44"/>
      <c r="E57" s="37" t="s">
        <v>1439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1440</v>
      </c>
      <c r="F58" s="44"/>
      <c r="G58" s="44"/>
      <c r="H58" s="44"/>
      <c r="I58" s="44"/>
      <c r="J58" s="45"/>
    </row>
    <row r="59" ht="135">
      <c r="A59" s="35" t="s">
        <v>70</v>
      </c>
      <c r="B59" s="48"/>
      <c r="C59" s="49"/>
      <c r="D59" s="49"/>
      <c r="E59" s="37" t="s">
        <v>1441</v>
      </c>
      <c r="F59" s="49"/>
      <c r="G59" s="49"/>
      <c r="H59" s="49"/>
      <c r="I59" s="49"/>
      <c r="J59" s="50"/>
    </row>
  </sheetData>
  <sheetProtection sheet="1" objects="1" scenarios="1" spinCount="100000" saltValue="LOsRdKQfJoOcsHpiY1n54vcBtos1K+d3E8XYFN5TSU8yOxoPl5tF6gNjaNUsvzZM6kVTTCYYCLel32eK6SCHPA==" hashValue="DU4kSImYstxQEnwdap0IYIJYmp8TMoklBdlacDZ3sQ2VQq8JjIrXLtumVZCIOev3xDLq+8IRYidvtPYWVl3hsA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11</v>
      </c>
      <c r="I3" s="23">
        <f>SUMIFS(I8:I35,A8:A35,"SD")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60</v>
      </c>
      <c r="D8" s="32"/>
      <c r="E8" s="29" t="s">
        <v>61</v>
      </c>
      <c r="F8" s="32"/>
      <c r="G8" s="32"/>
      <c r="H8" s="32"/>
      <c r="I8" s="33">
        <f>SUMIFS(I9:I31,A9:A31,"P")</f>
        <v>0</v>
      </c>
      <c r="J8" s="34"/>
    </row>
    <row r="9">
      <c r="A9" s="35" t="s">
        <v>62</v>
      </c>
      <c r="B9" s="35">
        <v>1</v>
      </c>
      <c r="C9" s="36" t="s">
        <v>63</v>
      </c>
      <c r="D9" s="35" t="s">
        <v>64</v>
      </c>
      <c r="E9" s="37" t="s">
        <v>65</v>
      </c>
      <c r="F9" s="38" t="s">
        <v>66</v>
      </c>
      <c r="G9" s="39">
        <v>312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>
      <c r="A10" s="35" t="s">
        <v>68</v>
      </c>
      <c r="B10" s="43"/>
      <c r="C10" s="44"/>
      <c r="D10" s="44"/>
      <c r="E10" s="37" t="s">
        <v>69</v>
      </c>
      <c r="F10" s="44"/>
      <c r="G10" s="44"/>
      <c r="H10" s="44"/>
      <c r="I10" s="44"/>
      <c r="J10" s="45"/>
    </row>
    <row r="11" ht="90">
      <c r="A11" s="35" t="s">
        <v>70</v>
      </c>
      <c r="B11" s="43"/>
      <c r="C11" s="44"/>
      <c r="D11" s="44"/>
      <c r="E11" s="37" t="s">
        <v>71</v>
      </c>
      <c r="F11" s="44"/>
      <c r="G11" s="44"/>
      <c r="H11" s="44"/>
      <c r="I11" s="44"/>
      <c r="J11" s="45"/>
    </row>
    <row r="12">
      <c r="A12" s="35" t="s">
        <v>62</v>
      </c>
      <c r="B12" s="35">
        <v>2</v>
      </c>
      <c r="C12" s="36" t="s">
        <v>72</v>
      </c>
      <c r="D12" s="35" t="s">
        <v>64</v>
      </c>
      <c r="E12" s="37" t="s">
        <v>73</v>
      </c>
      <c r="F12" s="38" t="s">
        <v>74</v>
      </c>
      <c r="G12" s="39">
        <v>4</v>
      </c>
      <c r="H12" s="40">
        <v>0</v>
      </c>
      <c r="I12" s="41">
        <f>ROUND(G12*H12,P4)</f>
        <v>0</v>
      </c>
      <c r="J12" s="38" t="s">
        <v>67</v>
      </c>
      <c r="O12" s="42">
        <f>I12*0.21</f>
        <v>0</v>
      </c>
      <c r="P12">
        <v>3</v>
      </c>
    </row>
    <row r="13">
      <c r="A13" s="35" t="s">
        <v>68</v>
      </c>
      <c r="B13" s="43"/>
      <c r="C13" s="44"/>
      <c r="D13" s="44"/>
      <c r="E13" s="46" t="s">
        <v>64</v>
      </c>
      <c r="F13" s="44"/>
      <c r="G13" s="44"/>
      <c r="H13" s="44"/>
      <c r="I13" s="44"/>
      <c r="J13" s="45"/>
    </row>
    <row r="14" ht="30">
      <c r="A14" s="35" t="s">
        <v>75</v>
      </c>
      <c r="B14" s="43"/>
      <c r="C14" s="44"/>
      <c r="D14" s="44"/>
      <c r="E14" s="47" t="s">
        <v>76</v>
      </c>
      <c r="F14" s="44"/>
      <c r="G14" s="44"/>
      <c r="H14" s="44"/>
      <c r="I14" s="44"/>
      <c r="J14" s="45"/>
    </row>
    <row r="15" ht="225">
      <c r="A15" s="35" t="s">
        <v>70</v>
      </c>
      <c r="B15" s="43"/>
      <c r="C15" s="44"/>
      <c r="D15" s="44"/>
      <c r="E15" s="37" t="s">
        <v>77</v>
      </c>
      <c r="F15" s="44"/>
      <c r="G15" s="44"/>
      <c r="H15" s="44"/>
      <c r="I15" s="44"/>
      <c r="J15" s="45"/>
    </row>
    <row r="16">
      <c r="A16" s="35" t="s">
        <v>62</v>
      </c>
      <c r="B16" s="35">
        <v>3</v>
      </c>
      <c r="C16" s="36" t="s">
        <v>78</v>
      </c>
      <c r="D16" s="35" t="s">
        <v>64</v>
      </c>
      <c r="E16" s="37" t="s">
        <v>79</v>
      </c>
      <c r="F16" s="38" t="s">
        <v>74</v>
      </c>
      <c r="G16" s="39">
        <v>26</v>
      </c>
      <c r="H16" s="40">
        <v>0</v>
      </c>
      <c r="I16" s="41">
        <f>ROUND(G16*H16,P4)</f>
        <v>0</v>
      </c>
      <c r="J16" s="38" t="s">
        <v>67</v>
      </c>
      <c r="O16" s="42">
        <f>I16*0.21</f>
        <v>0</v>
      </c>
      <c r="P16">
        <v>3</v>
      </c>
    </row>
    <row r="17">
      <c r="A17" s="35" t="s">
        <v>68</v>
      </c>
      <c r="B17" s="43"/>
      <c r="C17" s="44"/>
      <c r="D17" s="44"/>
      <c r="E17" s="46" t="s">
        <v>64</v>
      </c>
      <c r="F17" s="44"/>
      <c r="G17" s="44"/>
      <c r="H17" s="44"/>
      <c r="I17" s="44"/>
      <c r="J17" s="45"/>
    </row>
    <row r="18" ht="30">
      <c r="A18" s="35" t="s">
        <v>75</v>
      </c>
      <c r="B18" s="43"/>
      <c r="C18" s="44"/>
      <c r="D18" s="44"/>
      <c r="E18" s="47" t="s">
        <v>80</v>
      </c>
      <c r="F18" s="44"/>
      <c r="G18" s="44"/>
      <c r="H18" s="44"/>
      <c r="I18" s="44"/>
      <c r="J18" s="45"/>
    </row>
    <row r="19" ht="30">
      <c r="A19" s="35" t="s">
        <v>75</v>
      </c>
      <c r="B19" s="43"/>
      <c r="C19" s="44"/>
      <c r="D19" s="44"/>
      <c r="E19" s="47" t="s">
        <v>81</v>
      </c>
      <c r="F19" s="44"/>
      <c r="G19" s="44"/>
      <c r="H19" s="44"/>
      <c r="I19" s="44"/>
      <c r="J19" s="45"/>
    </row>
    <row r="20" ht="30">
      <c r="A20" s="35" t="s">
        <v>75</v>
      </c>
      <c r="B20" s="43"/>
      <c r="C20" s="44"/>
      <c r="D20" s="44"/>
      <c r="E20" s="47" t="s">
        <v>82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83</v>
      </c>
      <c r="F21" s="44"/>
      <c r="G21" s="44"/>
      <c r="H21" s="44"/>
      <c r="I21" s="44"/>
      <c r="J21" s="45"/>
    </row>
    <row r="22" ht="225">
      <c r="A22" s="35" t="s">
        <v>70</v>
      </c>
      <c r="B22" s="43"/>
      <c r="C22" s="44"/>
      <c r="D22" s="44"/>
      <c r="E22" s="37" t="s">
        <v>77</v>
      </c>
      <c r="F22" s="44"/>
      <c r="G22" s="44"/>
      <c r="H22" s="44"/>
      <c r="I22" s="44"/>
      <c r="J22" s="45"/>
    </row>
    <row r="23">
      <c r="A23" s="35" t="s">
        <v>62</v>
      </c>
      <c r="B23" s="35">
        <v>4</v>
      </c>
      <c r="C23" s="36" t="s">
        <v>84</v>
      </c>
      <c r="D23" s="35" t="s">
        <v>64</v>
      </c>
      <c r="E23" s="37" t="s">
        <v>85</v>
      </c>
      <c r="F23" s="38" t="s">
        <v>74</v>
      </c>
      <c r="G23" s="39">
        <v>9</v>
      </c>
      <c r="H23" s="40">
        <v>0</v>
      </c>
      <c r="I23" s="41">
        <f>ROUND(G23*H23,P4)</f>
        <v>0</v>
      </c>
      <c r="J23" s="35"/>
      <c r="O23" s="42">
        <f>I23*0.21</f>
        <v>0</v>
      </c>
      <c r="P23">
        <v>3</v>
      </c>
    </row>
    <row r="24">
      <c r="A24" s="35" t="s">
        <v>68</v>
      </c>
      <c r="B24" s="43"/>
      <c r="C24" s="44"/>
      <c r="D24" s="44"/>
      <c r="E24" s="46" t="s">
        <v>64</v>
      </c>
      <c r="F24" s="44"/>
      <c r="G24" s="44"/>
      <c r="H24" s="44"/>
      <c r="I24" s="44"/>
      <c r="J24" s="45"/>
    </row>
    <row r="25" ht="180">
      <c r="A25" s="35" t="s">
        <v>70</v>
      </c>
      <c r="B25" s="43"/>
      <c r="C25" s="44"/>
      <c r="D25" s="44"/>
      <c r="E25" s="37" t="s">
        <v>86</v>
      </c>
      <c r="F25" s="44"/>
      <c r="G25" s="44"/>
      <c r="H25" s="44"/>
      <c r="I25" s="44"/>
      <c r="J25" s="45"/>
    </row>
    <row r="26">
      <c r="A26" s="35" t="s">
        <v>62</v>
      </c>
      <c r="B26" s="35">
        <v>5</v>
      </c>
      <c r="C26" s="36" t="s">
        <v>87</v>
      </c>
      <c r="D26" s="35" t="s">
        <v>64</v>
      </c>
      <c r="E26" s="37" t="s">
        <v>88</v>
      </c>
      <c r="F26" s="38" t="s">
        <v>74</v>
      </c>
      <c r="G26" s="39">
        <v>30</v>
      </c>
      <c r="H26" s="40">
        <v>0</v>
      </c>
      <c r="I26" s="41">
        <f>ROUND(G26*H26,P4)</f>
        <v>0</v>
      </c>
      <c r="J26" s="38" t="s">
        <v>67</v>
      </c>
      <c r="O26" s="42">
        <f>I26*0.21</f>
        <v>0</v>
      </c>
      <c r="P26">
        <v>3</v>
      </c>
    </row>
    <row r="27" ht="30">
      <c r="A27" s="35" t="s">
        <v>68</v>
      </c>
      <c r="B27" s="43"/>
      <c r="C27" s="44"/>
      <c r="D27" s="44"/>
      <c r="E27" s="37" t="s">
        <v>89</v>
      </c>
      <c r="F27" s="44"/>
      <c r="G27" s="44"/>
      <c r="H27" s="44"/>
      <c r="I27" s="44"/>
      <c r="J27" s="45"/>
    </row>
    <row r="28" ht="180">
      <c r="A28" s="35" t="s">
        <v>70</v>
      </c>
      <c r="B28" s="43"/>
      <c r="C28" s="44"/>
      <c r="D28" s="44"/>
      <c r="E28" s="37" t="s">
        <v>86</v>
      </c>
      <c r="F28" s="44"/>
      <c r="G28" s="44"/>
      <c r="H28" s="44"/>
      <c r="I28" s="44"/>
      <c r="J28" s="45"/>
    </row>
    <row r="29">
      <c r="A29" s="35" t="s">
        <v>62</v>
      </c>
      <c r="B29" s="35">
        <v>6</v>
      </c>
      <c r="C29" s="36" t="s">
        <v>90</v>
      </c>
      <c r="D29" s="35" t="s">
        <v>64</v>
      </c>
      <c r="E29" s="37" t="s">
        <v>91</v>
      </c>
      <c r="F29" s="38" t="s">
        <v>74</v>
      </c>
      <c r="G29" s="39">
        <v>3</v>
      </c>
      <c r="H29" s="40">
        <v>0</v>
      </c>
      <c r="I29" s="41">
        <f>ROUND(G29*H29,P4)</f>
        <v>0</v>
      </c>
      <c r="J29" s="38" t="s">
        <v>67</v>
      </c>
      <c r="O29" s="42">
        <f>I29*0.21</f>
        <v>0</v>
      </c>
      <c r="P29">
        <v>3</v>
      </c>
    </row>
    <row r="30">
      <c r="A30" s="35" t="s">
        <v>68</v>
      </c>
      <c r="B30" s="43"/>
      <c r="C30" s="44"/>
      <c r="D30" s="44"/>
      <c r="E30" s="46" t="s">
        <v>64</v>
      </c>
      <c r="F30" s="44"/>
      <c r="G30" s="44"/>
      <c r="H30" s="44"/>
      <c r="I30" s="44"/>
      <c r="J30" s="45"/>
    </row>
    <row r="31" ht="180">
      <c r="A31" s="35" t="s">
        <v>70</v>
      </c>
      <c r="B31" s="43"/>
      <c r="C31" s="44"/>
      <c r="D31" s="44"/>
      <c r="E31" s="37" t="s">
        <v>92</v>
      </c>
      <c r="F31" s="44"/>
      <c r="G31" s="44"/>
      <c r="H31" s="44"/>
      <c r="I31" s="44"/>
      <c r="J31" s="45"/>
    </row>
    <row r="32">
      <c r="A32" s="29" t="s">
        <v>59</v>
      </c>
      <c r="B32" s="30"/>
      <c r="C32" s="31" t="s">
        <v>93</v>
      </c>
      <c r="D32" s="32"/>
      <c r="E32" s="29" t="s">
        <v>94</v>
      </c>
      <c r="F32" s="32"/>
      <c r="G32" s="32"/>
      <c r="H32" s="32"/>
      <c r="I32" s="33">
        <f>SUMIFS(I33:I35,A33:A35,"P")</f>
        <v>0</v>
      </c>
      <c r="J32" s="34"/>
    </row>
    <row r="33">
      <c r="A33" s="35" t="s">
        <v>62</v>
      </c>
      <c r="B33" s="35">
        <v>7</v>
      </c>
      <c r="C33" s="36" t="s">
        <v>95</v>
      </c>
      <c r="D33" s="35" t="s">
        <v>64</v>
      </c>
      <c r="E33" s="37" t="s">
        <v>96</v>
      </c>
      <c r="F33" s="38" t="s">
        <v>66</v>
      </c>
      <c r="G33" s="39">
        <v>342</v>
      </c>
      <c r="H33" s="40">
        <v>0</v>
      </c>
      <c r="I33" s="41">
        <f>ROUND(G33*H33,P4)</f>
        <v>0</v>
      </c>
      <c r="J33" s="38" t="s">
        <v>67</v>
      </c>
      <c r="O33" s="42">
        <f>I33*0.21</f>
        <v>0</v>
      </c>
      <c r="P33">
        <v>3</v>
      </c>
    </row>
    <row r="34" ht="45">
      <c r="A34" s="35" t="s">
        <v>68</v>
      </c>
      <c r="B34" s="43"/>
      <c r="C34" s="44"/>
      <c r="D34" s="44"/>
      <c r="E34" s="37" t="s">
        <v>97</v>
      </c>
      <c r="F34" s="44"/>
      <c r="G34" s="44"/>
      <c r="H34" s="44"/>
      <c r="I34" s="44"/>
      <c r="J34" s="45"/>
    </row>
    <row r="35" ht="75">
      <c r="A35" s="35" t="s">
        <v>70</v>
      </c>
      <c r="B35" s="48"/>
      <c r="C35" s="49"/>
      <c r="D35" s="49"/>
      <c r="E35" s="37" t="s">
        <v>98</v>
      </c>
      <c r="F35" s="49"/>
      <c r="G35" s="49"/>
      <c r="H35" s="49"/>
      <c r="I35" s="49"/>
      <c r="J35" s="50"/>
    </row>
  </sheetData>
  <sheetProtection sheet="1" objects="1" scenarios="1" spinCount="100000" saltValue="cHvUvP0Z/WIQnHVj44TF9Oy/rMEuzIrhrlM8J+2mu7tZc2Xq83sIv/5UjUowFivPDoMu0ak3TvQVRkQvYRp1CQ==" hashValue="smUPyp3b/RJZtwz5Kj+ORhHfSmQvX9Z36Bpz7aj/0oEfFpK5qFS0RSlGEXX02KgnpvK4QLl44etD7C7Yc5ldY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13</v>
      </c>
      <c r="I3" s="23">
        <f>SUMIFS(I8:I462,A8:A462,"SD")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SUMIFS(I9:I32,A9:A32,"P")</f>
        <v>0</v>
      </c>
      <c r="J8" s="34"/>
    </row>
    <row r="9" ht="30">
      <c r="A9" s="35" t="s">
        <v>62</v>
      </c>
      <c r="B9" s="35">
        <v>1</v>
      </c>
      <c r="C9" s="36" t="s">
        <v>101</v>
      </c>
      <c r="D9" s="35" t="s">
        <v>64</v>
      </c>
      <c r="E9" s="37" t="s">
        <v>102</v>
      </c>
      <c r="F9" s="38" t="s">
        <v>103</v>
      </c>
      <c r="G9" s="39">
        <v>113.627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60">
      <c r="A10" s="35" t="s">
        <v>68</v>
      </c>
      <c r="B10" s="43"/>
      <c r="C10" s="44"/>
      <c r="D10" s="44"/>
      <c r="E10" s="37" t="s">
        <v>104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105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106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107</v>
      </c>
      <c r="F13" s="44"/>
      <c r="G13" s="44"/>
      <c r="H13" s="44"/>
      <c r="I13" s="44"/>
      <c r="J13" s="45"/>
    </row>
    <row r="14">
      <c r="A14" s="35" t="s">
        <v>75</v>
      </c>
      <c r="B14" s="43"/>
      <c r="C14" s="44"/>
      <c r="D14" s="44"/>
      <c r="E14" s="47" t="s">
        <v>108</v>
      </c>
      <c r="F14" s="44"/>
      <c r="G14" s="44"/>
      <c r="H14" s="44"/>
      <c r="I14" s="44"/>
      <c r="J14" s="45"/>
    </row>
    <row r="15">
      <c r="A15" s="35" t="s">
        <v>75</v>
      </c>
      <c r="B15" s="43"/>
      <c r="C15" s="44"/>
      <c r="D15" s="44"/>
      <c r="E15" s="47" t="s">
        <v>109</v>
      </c>
      <c r="F15" s="44"/>
      <c r="G15" s="44"/>
      <c r="H15" s="44"/>
      <c r="I15" s="44"/>
      <c r="J15" s="45"/>
    </row>
    <row r="16" ht="135">
      <c r="A16" s="35" t="s">
        <v>70</v>
      </c>
      <c r="B16" s="43"/>
      <c r="C16" s="44"/>
      <c r="D16" s="44"/>
      <c r="E16" s="37" t="s">
        <v>110</v>
      </c>
      <c r="F16" s="44"/>
      <c r="G16" s="44"/>
      <c r="H16" s="44"/>
      <c r="I16" s="44"/>
      <c r="J16" s="45"/>
    </row>
    <row r="17" ht="30">
      <c r="A17" s="35" t="s">
        <v>62</v>
      </c>
      <c r="B17" s="35">
        <v>2</v>
      </c>
      <c r="C17" s="36" t="s">
        <v>111</v>
      </c>
      <c r="D17" s="35" t="s">
        <v>64</v>
      </c>
      <c r="E17" s="37" t="s">
        <v>102</v>
      </c>
      <c r="F17" s="38" t="s">
        <v>103</v>
      </c>
      <c r="G17" s="39">
        <v>8280.7980000000007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 ht="45">
      <c r="A18" s="35" t="s">
        <v>68</v>
      </c>
      <c r="B18" s="43"/>
      <c r="C18" s="44"/>
      <c r="D18" s="44"/>
      <c r="E18" s="37" t="s">
        <v>112</v>
      </c>
      <c r="F18" s="44"/>
      <c r="G18" s="44"/>
      <c r="H18" s="44"/>
      <c r="I18" s="44"/>
      <c r="J18" s="45"/>
    </row>
    <row r="19">
      <c r="A19" s="35" t="s">
        <v>75</v>
      </c>
      <c r="B19" s="43"/>
      <c r="C19" s="44"/>
      <c r="D19" s="44"/>
      <c r="E19" s="47" t="s">
        <v>113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114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115</v>
      </c>
      <c r="F21" s="44"/>
      <c r="G21" s="44"/>
      <c r="H21" s="44"/>
      <c r="I21" s="44"/>
      <c r="J21" s="45"/>
    </row>
    <row r="22">
      <c r="A22" s="35" t="s">
        <v>75</v>
      </c>
      <c r="B22" s="43"/>
      <c r="C22" s="44"/>
      <c r="D22" s="44"/>
      <c r="E22" s="47" t="s">
        <v>116</v>
      </c>
      <c r="F22" s="44"/>
      <c r="G22" s="44"/>
      <c r="H22" s="44"/>
      <c r="I22" s="44"/>
      <c r="J22" s="45"/>
    </row>
    <row r="23">
      <c r="A23" s="35" t="s">
        <v>75</v>
      </c>
      <c r="B23" s="43"/>
      <c r="C23" s="44"/>
      <c r="D23" s="44"/>
      <c r="E23" s="47" t="s">
        <v>117</v>
      </c>
      <c r="F23" s="44"/>
      <c r="G23" s="44"/>
      <c r="H23" s="44"/>
      <c r="I23" s="44"/>
      <c r="J23" s="45"/>
    </row>
    <row r="24">
      <c r="A24" s="35" t="s">
        <v>75</v>
      </c>
      <c r="B24" s="43"/>
      <c r="C24" s="44"/>
      <c r="D24" s="44"/>
      <c r="E24" s="47" t="s">
        <v>118</v>
      </c>
      <c r="F24" s="44"/>
      <c r="G24" s="44"/>
      <c r="H24" s="44"/>
      <c r="I24" s="44"/>
      <c r="J24" s="45"/>
    </row>
    <row r="25">
      <c r="A25" s="35" t="s">
        <v>75</v>
      </c>
      <c r="B25" s="43"/>
      <c r="C25" s="44"/>
      <c r="D25" s="44"/>
      <c r="E25" s="47" t="s">
        <v>119</v>
      </c>
      <c r="F25" s="44"/>
      <c r="G25" s="44"/>
      <c r="H25" s="44"/>
      <c r="I25" s="44"/>
      <c r="J25" s="45"/>
    </row>
    <row r="26" ht="135">
      <c r="A26" s="35" t="s">
        <v>70</v>
      </c>
      <c r="B26" s="43"/>
      <c r="C26" s="44"/>
      <c r="D26" s="44"/>
      <c r="E26" s="37" t="s">
        <v>110</v>
      </c>
      <c r="F26" s="44"/>
      <c r="G26" s="44"/>
      <c r="H26" s="44"/>
      <c r="I26" s="44"/>
      <c r="J26" s="45"/>
    </row>
    <row r="27" ht="30">
      <c r="A27" s="35" t="s">
        <v>62</v>
      </c>
      <c r="B27" s="35">
        <v>3</v>
      </c>
      <c r="C27" s="36" t="s">
        <v>120</v>
      </c>
      <c r="D27" s="35" t="s">
        <v>64</v>
      </c>
      <c r="E27" s="37" t="s">
        <v>102</v>
      </c>
      <c r="F27" s="38" t="s">
        <v>103</v>
      </c>
      <c r="G27" s="39">
        <v>902.47199999999998</v>
      </c>
      <c r="H27" s="40">
        <v>0</v>
      </c>
      <c r="I27" s="41">
        <f>ROUND(G27*H27,P4)</f>
        <v>0</v>
      </c>
      <c r="J27" s="35"/>
      <c r="O27" s="42">
        <f>I27*0.21</f>
        <v>0</v>
      </c>
      <c r="P27">
        <v>3</v>
      </c>
    </row>
    <row r="28">
      <c r="A28" s="35" t="s">
        <v>68</v>
      </c>
      <c r="B28" s="43"/>
      <c r="C28" s="44"/>
      <c r="D28" s="44"/>
      <c r="E28" s="37" t="s">
        <v>121</v>
      </c>
      <c r="F28" s="44"/>
      <c r="G28" s="44"/>
      <c r="H28" s="44"/>
      <c r="I28" s="44"/>
      <c r="J28" s="45"/>
    </row>
    <row r="29">
      <c r="A29" s="35" t="s">
        <v>75</v>
      </c>
      <c r="B29" s="43"/>
      <c r="C29" s="44"/>
      <c r="D29" s="44"/>
      <c r="E29" s="47" t="s">
        <v>122</v>
      </c>
      <c r="F29" s="44"/>
      <c r="G29" s="44"/>
      <c r="H29" s="44"/>
      <c r="I29" s="44"/>
      <c r="J29" s="45"/>
    </row>
    <row r="30">
      <c r="A30" s="35" t="s">
        <v>75</v>
      </c>
      <c r="B30" s="43"/>
      <c r="C30" s="44"/>
      <c r="D30" s="44"/>
      <c r="E30" s="47" t="s">
        <v>123</v>
      </c>
      <c r="F30" s="44"/>
      <c r="G30" s="44"/>
      <c r="H30" s="44"/>
      <c r="I30" s="44"/>
      <c r="J30" s="45"/>
    </row>
    <row r="31">
      <c r="A31" s="35" t="s">
        <v>75</v>
      </c>
      <c r="B31" s="43"/>
      <c r="C31" s="44"/>
      <c r="D31" s="44"/>
      <c r="E31" s="47" t="s">
        <v>124</v>
      </c>
      <c r="F31" s="44"/>
      <c r="G31" s="44"/>
      <c r="H31" s="44"/>
      <c r="I31" s="44"/>
      <c r="J31" s="45"/>
    </row>
    <row r="32" ht="135">
      <c r="A32" s="35" t="s">
        <v>70</v>
      </c>
      <c r="B32" s="43"/>
      <c r="C32" s="44"/>
      <c r="D32" s="44"/>
      <c r="E32" s="37" t="s">
        <v>110</v>
      </c>
      <c r="F32" s="44"/>
      <c r="G32" s="44"/>
      <c r="H32" s="44"/>
      <c r="I32" s="44"/>
      <c r="J32" s="45"/>
    </row>
    <row r="33">
      <c r="A33" s="29" t="s">
        <v>59</v>
      </c>
      <c r="B33" s="30"/>
      <c r="C33" s="31" t="s">
        <v>60</v>
      </c>
      <c r="D33" s="32"/>
      <c r="E33" s="29" t="s">
        <v>61</v>
      </c>
      <c r="F33" s="32"/>
      <c r="G33" s="32"/>
      <c r="H33" s="32"/>
      <c r="I33" s="33">
        <f>SUMIFS(I34:I156,A34:A156,"P")</f>
        <v>0</v>
      </c>
      <c r="J33" s="34"/>
    </row>
    <row r="34" ht="30">
      <c r="A34" s="35" t="s">
        <v>62</v>
      </c>
      <c r="B34" s="35">
        <v>4</v>
      </c>
      <c r="C34" s="36" t="s">
        <v>125</v>
      </c>
      <c r="D34" s="35" t="s">
        <v>64</v>
      </c>
      <c r="E34" s="37" t="s">
        <v>126</v>
      </c>
      <c r="F34" s="38" t="s">
        <v>127</v>
      </c>
      <c r="G34" s="39">
        <v>1327.5799999999999</v>
      </c>
      <c r="H34" s="40">
        <v>0</v>
      </c>
      <c r="I34" s="41">
        <f>ROUND(G34*H34,P4)</f>
        <v>0</v>
      </c>
      <c r="J34" s="38" t="s">
        <v>67</v>
      </c>
      <c r="O34" s="42">
        <f>I34*0.21</f>
        <v>0</v>
      </c>
      <c r="P34">
        <v>3</v>
      </c>
    </row>
    <row r="35" ht="45">
      <c r="A35" s="35" t="s">
        <v>68</v>
      </c>
      <c r="B35" s="43"/>
      <c r="C35" s="44"/>
      <c r="D35" s="44"/>
      <c r="E35" s="37" t="s">
        <v>128</v>
      </c>
      <c r="F35" s="44"/>
      <c r="G35" s="44"/>
      <c r="H35" s="44"/>
      <c r="I35" s="44"/>
      <c r="J35" s="45"/>
    </row>
    <row r="36">
      <c r="A36" s="35" t="s">
        <v>75</v>
      </c>
      <c r="B36" s="43"/>
      <c r="C36" s="44"/>
      <c r="D36" s="44"/>
      <c r="E36" s="47" t="s">
        <v>129</v>
      </c>
      <c r="F36" s="44"/>
      <c r="G36" s="44"/>
      <c r="H36" s="44"/>
      <c r="I36" s="44"/>
      <c r="J36" s="45"/>
    </row>
    <row r="37" ht="45">
      <c r="A37" s="35" t="s">
        <v>75</v>
      </c>
      <c r="B37" s="43"/>
      <c r="C37" s="44"/>
      <c r="D37" s="44"/>
      <c r="E37" s="47" t="s">
        <v>130</v>
      </c>
      <c r="F37" s="44"/>
      <c r="G37" s="44"/>
      <c r="H37" s="44"/>
      <c r="I37" s="44"/>
      <c r="J37" s="45"/>
    </row>
    <row r="38" ht="120">
      <c r="A38" s="35" t="s">
        <v>70</v>
      </c>
      <c r="B38" s="43"/>
      <c r="C38" s="44"/>
      <c r="D38" s="44"/>
      <c r="E38" s="37" t="s">
        <v>131</v>
      </c>
      <c r="F38" s="44"/>
      <c r="G38" s="44"/>
      <c r="H38" s="44"/>
      <c r="I38" s="44"/>
      <c r="J38" s="45"/>
    </row>
    <row r="39">
      <c r="A39" s="35" t="s">
        <v>62</v>
      </c>
      <c r="B39" s="35">
        <v>5</v>
      </c>
      <c r="C39" s="36" t="s">
        <v>132</v>
      </c>
      <c r="D39" s="35" t="s">
        <v>64</v>
      </c>
      <c r="E39" s="37" t="s">
        <v>133</v>
      </c>
      <c r="F39" s="38" t="s">
        <v>127</v>
      </c>
      <c r="G39" s="39">
        <v>241.99000000000001</v>
      </c>
      <c r="H39" s="40">
        <v>0</v>
      </c>
      <c r="I39" s="41">
        <f>ROUND(G39*H39,P4)</f>
        <v>0</v>
      </c>
      <c r="J39" s="38" t="s">
        <v>67</v>
      </c>
      <c r="O39" s="42">
        <f>I39*0.21</f>
        <v>0</v>
      </c>
      <c r="P39">
        <v>3</v>
      </c>
    </row>
    <row r="40" ht="60">
      <c r="A40" s="35" t="s">
        <v>68</v>
      </c>
      <c r="B40" s="43"/>
      <c r="C40" s="44"/>
      <c r="D40" s="44"/>
      <c r="E40" s="37" t="s">
        <v>134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129</v>
      </c>
      <c r="F41" s="44"/>
      <c r="G41" s="44"/>
      <c r="H41" s="44"/>
      <c r="I41" s="44"/>
      <c r="J41" s="45"/>
    </row>
    <row r="42" ht="45">
      <c r="A42" s="35" t="s">
        <v>75</v>
      </c>
      <c r="B42" s="43"/>
      <c r="C42" s="44"/>
      <c r="D42" s="44"/>
      <c r="E42" s="47" t="s">
        <v>135</v>
      </c>
      <c r="F42" s="44"/>
      <c r="G42" s="44"/>
      <c r="H42" s="44"/>
      <c r="I42" s="44"/>
      <c r="J42" s="45"/>
    </row>
    <row r="43" ht="120">
      <c r="A43" s="35" t="s">
        <v>70</v>
      </c>
      <c r="B43" s="43"/>
      <c r="C43" s="44"/>
      <c r="D43" s="44"/>
      <c r="E43" s="37" t="s">
        <v>131</v>
      </c>
      <c r="F43" s="44"/>
      <c r="G43" s="44"/>
      <c r="H43" s="44"/>
      <c r="I43" s="44"/>
      <c r="J43" s="45"/>
    </row>
    <row r="44">
      <c r="A44" s="35" t="s">
        <v>62</v>
      </c>
      <c r="B44" s="35">
        <v>6</v>
      </c>
      <c r="C44" s="36" t="s">
        <v>136</v>
      </c>
      <c r="D44" s="35" t="s">
        <v>64</v>
      </c>
      <c r="E44" s="37" t="s">
        <v>137</v>
      </c>
      <c r="F44" s="38" t="s">
        <v>127</v>
      </c>
      <c r="G44" s="39">
        <v>24.18</v>
      </c>
      <c r="H44" s="40">
        <v>0</v>
      </c>
      <c r="I44" s="41">
        <f>ROUND(G44*H44,P4)</f>
        <v>0</v>
      </c>
      <c r="J44" s="38" t="s">
        <v>67</v>
      </c>
      <c r="O44" s="42">
        <f>I44*0.21</f>
        <v>0</v>
      </c>
      <c r="P44">
        <v>3</v>
      </c>
    </row>
    <row r="45" ht="45">
      <c r="A45" s="35" t="s">
        <v>68</v>
      </c>
      <c r="B45" s="43"/>
      <c r="C45" s="44"/>
      <c r="D45" s="44"/>
      <c r="E45" s="37" t="s">
        <v>138</v>
      </c>
      <c r="F45" s="44"/>
      <c r="G45" s="44"/>
      <c r="H45" s="44"/>
      <c r="I45" s="44"/>
      <c r="J45" s="45"/>
    </row>
    <row r="46">
      <c r="A46" s="35" t="s">
        <v>75</v>
      </c>
      <c r="B46" s="43"/>
      <c r="C46" s="44"/>
      <c r="D46" s="44"/>
      <c r="E46" s="47" t="s">
        <v>129</v>
      </c>
      <c r="F46" s="44"/>
      <c r="G46" s="44"/>
      <c r="H46" s="44"/>
      <c r="I46" s="44"/>
      <c r="J46" s="45"/>
    </row>
    <row r="47" ht="45">
      <c r="A47" s="35" t="s">
        <v>75</v>
      </c>
      <c r="B47" s="43"/>
      <c r="C47" s="44"/>
      <c r="D47" s="44"/>
      <c r="E47" s="47" t="s">
        <v>139</v>
      </c>
      <c r="F47" s="44"/>
      <c r="G47" s="44"/>
      <c r="H47" s="44"/>
      <c r="I47" s="44"/>
      <c r="J47" s="45"/>
    </row>
    <row r="48" ht="120">
      <c r="A48" s="35" t="s">
        <v>70</v>
      </c>
      <c r="B48" s="43"/>
      <c r="C48" s="44"/>
      <c r="D48" s="44"/>
      <c r="E48" s="37" t="s">
        <v>131</v>
      </c>
      <c r="F48" s="44"/>
      <c r="G48" s="44"/>
      <c r="H48" s="44"/>
      <c r="I48" s="44"/>
      <c r="J48" s="45"/>
    </row>
    <row r="49">
      <c r="A49" s="35" t="s">
        <v>62</v>
      </c>
      <c r="B49" s="35">
        <v>7</v>
      </c>
      <c r="C49" s="36" t="s">
        <v>140</v>
      </c>
      <c r="D49" s="35" t="s">
        <v>64</v>
      </c>
      <c r="E49" s="37" t="s">
        <v>141</v>
      </c>
      <c r="F49" s="38" t="s">
        <v>142</v>
      </c>
      <c r="G49" s="39">
        <v>143</v>
      </c>
      <c r="H49" s="40">
        <v>0</v>
      </c>
      <c r="I49" s="41">
        <f>ROUND(G49*H49,P4)</f>
        <v>0</v>
      </c>
      <c r="J49" s="38" t="s">
        <v>67</v>
      </c>
      <c r="O49" s="42">
        <f>I49*0.21</f>
        <v>0</v>
      </c>
      <c r="P49">
        <v>3</v>
      </c>
    </row>
    <row r="50">
      <c r="A50" s="35" t="s">
        <v>68</v>
      </c>
      <c r="B50" s="43"/>
      <c r="C50" s="44"/>
      <c r="D50" s="44"/>
      <c r="E50" s="37" t="s">
        <v>143</v>
      </c>
      <c r="F50" s="44"/>
      <c r="G50" s="44"/>
      <c r="H50" s="44"/>
      <c r="I50" s="44"/>
      <c r="J50" s="45"/>
    </row>
    <row r="51">
      <c r="A51" s="35" t="s">
        <v>75</v>
      </c>
      <c r="B51" s="43"/>
      <c r="C51" s="44"/>
      <c r="D51" s="44"/>
      <c r="E51" s="47" t="s">
        <v>129</v>
      </c>
      <c r="F51" s="44"/>
      <c r="G51" s="44"/>
      <c r="H51" s="44"/>
      <c r="I51" s="44"/>
      <c r="J51" s="45"/>
    </row>
    <row r="52">
      <c r="A52" s="35" t="s">
        <v>75</v>
      </c>
      <c r="B52" s="43"/>
      <c r="C52" s="44"/>
      <c r="D52" s="44"/>
      <c r="E52" s="47" t="s">
        <v>144</v>
      </c>
      <c r="F52" s="44"/>
      <c r="G52" s="44"/>
      <c r="H52" s="44"/>
      <c r="I52" s="44"/>
      <c r="J52" s="45"/>
    </row>
    <row r="53" ht="120">
      <c r="A53" s="35" t="s">
        <v>70</v>
      </c>
      <c r="B53" s="43"/>
      <c r="C53" s="44"/>
      <c r="D53" s="44"/>
      <c r="E53" s="37" t="s">
        <v>131</v>
      </c>
      <c r="F53" s="44"/>
      <c r="G53" s="44"/>
      <c r="H53" s="44"/>
      <c r="I53" s="44"/>
      <c r="J53" s="45"/>
    </row>
    <row r="54">
      <c r="A54" s="35" t="s">
        <v>62</v>
      </c>
      <c r="B54" s="35">
        <v>8</v>
      </c>
      <c r="C54" s="36" t="s">
        <v>145</v>
      </c>
      <c r="D54" s="35" t="s">
        <v>146</v>
      </c>
      <c r="E54" s="37" t="s">
        <v>147</v>
      </c>
      <c r="F54" s="38" t="s">
        <v>127</v>
      </c>
      <c r="G54" s="39">
        <v>517.77099999999996</v>
      </c>
      <c r="H54" s="40">
        <v>0</v>
      </c>
      <c r="I54" s="41">
        <f>ROUND(G54*H54,P4)</f>
        <v>0</v>
      </c>
      <c r="J54" s="38" t="s">
        <v>67</v>
      </c>
      <c r="O54" s="42">
        <f>I54*0.21</f>
        <v>0</v>
      </c>
      <c r="P54">
        <v>3</v>
      </c>
    </row>
    <row r="55" ht="105">
      <c r="A55" s="35" t="s">
        <v>68</v>
      </c>
      <c r="B55" s="43"/>
      <c r="C55" s="44"/>
      <c r="D55" s="44"/>
      <c r="E55" s="37" t="s">
        <v>148</v>
      </c>
      <c r="F55" s="44"/>
      <c r="G55" s="44"/>
      <c r="H55" s="44"/>
      <c r="I55" s="44"/>
      <c r="J55" s="45"/>
    </row>
    <row r="56">
      <c r="A56" s="35" t="s">
        <v>75</v>
      </c>
      <c r="B56" s="43"/>
      <c r="C56" s="44"/>
      <c r="D56" s="44"/>
      <c r="E56" s="47" t="s">
        <v>129</v>
      </c>
      <c r="F56" s="44"/>
      <c r="G56" s="44"/>
      <c r="H56" s="44"/>
      <c r="I56" s="44"/>
      <c r="J56" s="45"/>
    </row>
    <row r="57" ht="60">
      <c r="A57" s="35" t="s">
        <v>75</v>
      </c>
      <c r="B57" s="43"/>
      <c r="C57" s="44"/>
      <c r="D57" s="44"/>
      <c r="E57" s="47" t="s">
        <v>149</v>
      </c>
      <c r="F57" s="44"/>
      <c r="G57" s="44"/>
      <c r="H57" s="44"/>
      <c r="I57" s="44"/>
      <c r="J57" s="45"/>
    </row>
    <row r="58" ht="120">
      <c r="A58" s="35" t="s">
        <v>70</v>
      </c>
      <c r="B58" s="43"/>
      <c r="C58" s="44"/>
      <c r="D58" s="44"/>
      <c r="E58" s="37" t="s">
        <v>131</v>
      </c>
      <c r="F58" s="44"/>
      <c r="G58" s="44"/>
      <c r="H58" s="44"/>
      <c r="I58" s="44"/>
      <c r="J58" s="45"/>
    </row>
    <row r="59">
      <c r="A59" s="35" t="s">
        <v>62</v>
      </c>
      <c r="B59" s="35">
        <v>9</v>
      </c>
      <c r="C59" s="36" t="s">
        <v>145</v>
      </c>
      <c r="D59" s="35" t="s">
        <v>150</v>
      </c>
      <c r="E59" s="37" t="s">
        <v>147</v>
      </c>
      <c r="F59" s="38" t="s">
        <v>127</v>
      </c>
      <c r="G59" s="39">
        <v>150.38900000000001</v>
      </c>
      <c r="H59" s="40">
        <v>0</v>
      </c>
      <c r="I59" s="41">
        <f>ROUND(G59*H59,P4)</f>
        <v>0</v>
      </c>
      <c r="J59" s="38" t="s">
        <v>67</v>
      </c>
      <c r="O59" s="42">
        <f>I59*0.21</f>
        <v>0</v>
      </c>
      <c r="P59">
        <v>3</v>
      </c>
    </row>
    <row r="60" ht="60">
      <c r="A60" s="35" t="s">
        <v>68</v>
      </c>
      <c r="B60" s="43"/>
      <c r="C60" s="44"/>
      <c r="D60" s="44"/>
      <c r="E60" s="37" t="s">
        <v>151</v>
      </c>
      <c r="F60" s="44"/>
      <c r="G60" s="44"/>
      <c r="H60" s="44"/>
      <c r="I60" s="44"/>
      <c r="J60" s="45"/>
    </row>
    <row r="61">
      <c r="A61" s="35" t="s">
        <v>75</v>
      </c>
      <c r="B61" s="43"/>
      <c r="C61" s="44"/>
      <c r="D61" s="44"/>
      <c r="E61" s="47" t="s">
        <v>129</v>
      </c>
      <c r="F61" s="44"/>
      <c r="G61" s="44"/>
      <c r="H61" s="44"/>
      <c r="I61" s="44"/>
      <c r="J61" s="45"/>
    </row>
    <row r="62" ht="45">
      <c r="A62" s="35" t="s">
        <v>75</v>
      </c>
      <c r="B62" s="43"/>
      <c r="C62" s="44"/>
      <c r="D62" s="44"/>
      <c r="E62" s="47" t="s">
        <v>152</v>
      </c>
      <c r="F62" s="44"/>
      <c r="G62" s="44"/>
      <c r="H62" s="44"/>
      <c r="I62" s="44"/>
      <c r="J62" s="45"/>
    </row>
    <row r="63" ht="120">
      <c r="A63" s="35" t="s">
        <v>70</v>
      </c>
      <c r="B63" s="43"/>
      <c r="C63" s="44"/>
      <c r="D63" s="44"/>
      <c r="E63" s="37" t="s">
        <v>131</v>
      </c>
      <c r="F63" s="44"/>
      <c r="G63" s="44"/>
      <c r="H63" s="44"/>
      <c r="I63" s="44"/>
      <c r="J63" s="45"/>
    </row>
    <row r="64">
      <c r="A64" s="35" t="s">
        <v>62</v>
      </c>
      <c r="B64" s="35">
        <v>10</v>
      </c>
      <c r="C64" s="36" t="s">
        <v>153</v>
      </c>
      <c r="D64" s="35" t="s">
        <v>64</v>
      </c>
      <c r="E64" s="37" t="s">
        <v>154</v>
      </c>
      <c r="F64" s="38" t="s">
        <v>142</v>
      </c>
      <c r="G64" s="39">
        <v>1100</v>
      </c>
      <c r="H64" s="40">
        <v>0</v>
      </c>
      <c r="I64" s="41">
        <f>ROUND(G64*H64,P4)</f>
        <v>0</v>
      </c>
      <c r="J64" s="38" t="s">
        <v>67</v>
      </c>
      <c r="O64" s="42">
        <f>I64*0.21</f>
        <v>0</v>
      </c>
      <c r="P64">
        <v>3</v>
      </c>
    </row>
    <row r="65" ht="30">
      <c r="A65" s="35" t="s">
        <v>68</v>
      </c>
      <c r="B65" s="43"/>
      <c r="C65" s="44"/>
      <c r="D65" s="44"/>
      <c r="E65" s="37" t="s">
        <v>155</v>
      </c>
      <c r="F65" s="44"/>
      <c r="G65" s="44"/>
      <c r="H65" s="44"/>
      <c r="I65" s="44"/>
      <c r="J65" s="45"/>
    </row>
    <row r="66">
      <c r="A66" s="35" t="s">
        <v>75</v>
      </c>
      <c r="B66" s="43"/>
      <c r="C66" s="44"/>
      <c r="D66" s="44"/>
      <c r="E66" s="47" t="s">
        <v>156</v>
      </c>
      <c r="F66" s="44"/>
      <c r="G66" s="44"/>
      <c r="H66" s="44"/>
      <c r="I66" s="44"/>
      <c r="J66" s="45"/>
    </row>
    <row r="67" ht="45">
      <c r="A67" s="35" t="s">
        <v>75</v>
      </c>
      <c r="B67" s="43"/>
      <c r="C67" s="44"/>
      <c r="D67" s="44"/>
      <c r="E67" s="47" t="s">
        <v>157</v>
      </c>
      <c r="F67" s="44"/>
      <c r="G67" s="44"/>
      <c r="H67" s="44"/>
      <c r="I67" s="44"/>
      <c r="J67" s="45"/>
    </row>
    <row r="68" ht="75">
      <c r="A68" s="35" t="s">
        <v>70</v>
      </c>
      <c r="B68" s="43"/>
      <c r="C68" s="44"/>
      <c r="D68" s="44"/>
      <c r="E68" s="37" t="s">
        <v>158</v>
      </c>
      <c r="F68" s="44"/>
      <c r="G68" s="44"/>
      <c r="H68" s="44"/>
      <c r="I68" s="44"/>
      <c r="J68" s="45"/>
    </row>
    <row r="69">
      <c r="A69" s="35" t="s">
        <v>62</v>
      </c>
      <c r="B69" s="35">
        <v>11</v>
      </c>
      <c r="C69" s="36" t="s">
        <v>159</v>
      </c>
      <c r="D69" s="35" t="s">
        <v>146</v>
      </c>
      <c r="E69" s="37" t="s">
        <v>160</v>
      </c>
      <c r="F69" s="38" t="s">
        <v>127</v>
      </c>
      <c r="G69" s="39">
        <v>62.25</v>
      </c>
      <c r="H69" s="40">
        <v>0</v>
      </c>
      <c r="I69" s="41">
        <f>ROUND(G69*H69,P4)</f>
        <v>0</v>
      </c>
      <c r="J69" s="38" t="s">
        <v>67</v>
      </c>
      <c r="O69" s="42">
        <f>I69*0.21</f>
        <v>0</v>
      </c>
      <c r="P69">
        <v>3</v>
      </c>
    </row>
    <row r="70" ht="30">
      <c r="A70" s="35" t="s">
        <v>68</v>
      </c>
      <c r="B70" s="43"/>
      <c r="C70" s="44"/>
      <c r="D70" s="44"/>
      <c r="E70" s="37" t="s">
        <v>161</v>
      </c>
      <c r="F70" s="44"/>
      <c r="G70" s="44"/>
      <c r="H70" s="44"/>
      <c r="I70" s="44"/>
      <c r="J70" s="45"/>
    </row>
    <row r="71" ht="30">
      <c r="A71" s="35" t="s">
        <v>75</v>
      </c>
      <c r="B71" s="43"/>
      <c r="C71" s="44"/>
      <c r="D71" s="44"/>
      <c r="E71" s="47" t="s">
        <v>162</v>
      </c>
      <c r="F71" s="44"/>
      <c r="G71" s="44"/>
      <c r="H71" s="44"/>
      <c r="I71" s="44"/>
      <c r="J71" s="45"/>
    </row>
    <row r="72" ht="75">
      <c r="A72" s="35" t="s">
        <v>70</v>
      </c>
      <c r="B72" s="43"/>
      <c r="C72" s="44"/>
      <c r="D72" s="44"/>
      <c r="E72" s="37" t="s">
        <v>163</v>
      </c>
      <c r="F72" s="44"/>
      <c r="G72" s="44"/>
      <c r="H72" s="44"/>
      <c r="I72" s="44"/>
      <c r="J72" s="45"/>
    </row>
    <row r="73">
      <c r="A73" s="35" t="s">
        <v>62</v>
      </c>
      <c r="B73" s="35">
        <v>12</v>
      </c>
      <c r="C73" s="36" t="s">
        <v>159</v>
      </c>
      <c r="D73" s="35" t="s">
        <v>150</v>
      </c>
      <c r="E73" s="37" t="s">
        <v>160</v>
      </c>
      <c r="F73" s="38" t="s">
        <v>127</v>
      </c>
      <c r="G73" s="39">
        <v>186.75</v>
      </c>
      <c r="H73" s="40">
        <v>0</v>
      </c>
      <c r="I73" s="41">
        <f>ROUND(G73*H73,P4)</f>
        <v>0</v>
      </c>
      <c r="J73" s="38" t="s">
        <v>67</v>
      </c>
      <c r="O73" s="42">
        <f>I73*0.21</f>
        <v>0</v>
      </c>
      <c r="P73">
        <v>3</v>
      </c>
    </row>
    <row r="74">
      <c r="A74" s="35" t="s">
        <v>68</v>
      </c>
      <c r="B74" s="43"/>
      <c r="C74" s="44"/>
      <c r="D74" s="44"/>
      <c r="E74" s="37" t="s">
        <v>143</v>
      </c>
      <c r="F74" s="44"/>
      <c r="G74" s="44"/>
      <c r="H74" s="44"/>
      <c r="I74" s="44"/>
      <c r="J74" s="45"/>
    </row>
    <row r="75">
      <c r="A75" s="35" t="s">
        <v>75</v>
      </c>
      <c r="B75" s="43"/>
      <c r="C75" s="44"/>
      <c r="D75" s="44"/>
      <c r="E75" s="47" t="s">
        <v>129</v>
      </c>
      <c r="F75" s="44"/>
      <c r="G75" s="44"/>
      <c r="H75" s="44"/>
      <c r="I75" s="44"/>
      <c r="J75" s="45"/>
    </row>
    <row r="76" ht="30">
      <c r="A76" s="35" t="s">
        <v>75</v>
      </c>
      <c r="B76" s="43"/>
      <c r="C76" s="44"/>
      <c r="D76" s="44"/>
      <c r="E76" s="47" t="s">
        <v>164</v>
      </c>
      <c r="F76" s="44"/>
      <c r="G76" s="44"/>
      <c r="H76" s="44"/>
      <c r="I76" s="44"/>
      <c r="J76" s="45"/>
    </row>
    <row r="77" ht="30">
      <c r="A77" s="35" t="s">
        <v>75</v>
      </c>
      <c r="B77" s="43"/>
      <c r="C77" s="44"/>
      <c r="D77" s="44"/>
      <c r="E77" s="47" t="s">
        <v>165</v>
      </c>
      <c r="F77" s="44"/>
      <c r="G77" s="44"/>
      <c r="H77" s="44"/>
      <c r="I77" s="44"/>
      <c r="J77" s="45"/>
    </row>
    <row r="78">
      <c r="A78" s="35" t="s">
        <v>75</v>
      </c>
      <c r="B78" s="43"/>
      <c r="C78" s="44"/>
      <c r="D78" s="44"/>
      <c r="E78" s="47" t="s">
        <v>166</v>
      </c>
      <c r="F78" s="44"/>
      <c r="G78" s="44"/>
      <c r="H78" s="44"/>
      <c r="I78" s="44"/>
      <c r="J78" s="45"/>
    </row>
    <row r="79" ht="75">
      <c r="A79" s="35" t="s">
        <v>70</v>
      </c>
      <c r="B79" s="43"/>
      <c r="C79" s="44"/>
      <c r="D79" s="44"/>
      <c r="E79" s="37" t="s">
        <v>163</v>
      </c>
      <c r="F79" s="44"/>
      <c r="G79" s="44"/>
      <c r="H79" s="44"/>
      <c r="I79" s="44"/>
      <c r="J79" s="45"/>
    </row>
    <row r="80">
      <c r="A80" s="35" t="s">
        <v>62</v>
      </c>
      <c r="B80" s="35">
        <v>13</v>
      </c>
      <c r="C80" s="36" t="s">
        <v>167</v>
      </c>
      <c r="D80" s="35" t="s">
        <v>146</v>
      </c>
      <c r="E80" s="37" t="s">
        <v>168</v>
      </c>
      <c r="F80" s="38" t="s">
        <v>127</v>
      </c>
      <c r="G80" s="39">
        <v>103.5</v>
      </c>
      <c r="H80" s="40">
        <v>0</v>
      </c>
      <c r="I80" s="41">
        <f>ROUND(G80*H80,P4)</f>
        <v>0</v>
      </c>
      <c r="J80" s="38" t="s">
        <v>67</v>
      </c>
      <c r="O80" s="42">
        <f>I80*0.21</f>
        <v>0</v>
      </c>
      <c r="P80">
        <v>3</v>
      </c>
    </row>
    <row r="81" ht="30">
      <c r="A81" s="35" t="s">
        <v>68</v>
      </c>
      <c r="B81" s="43"/>
      <c r="C81" s="44"/>
      <c r="D81" s="44"/>
      <c r="E81" s="37" t="s">
        <v>169</v>
      </c>
      <c r="F81" s="44"/>
      <c r="G81" s="44"/>
      <c r="H81" s="44"/>
      <c r="I81" s="44"/>
      <c r="J81" s="45"/>
    </row>
    <row r="82">
      <c r="A82" s="35" t="s">
        <v>75</v>
      </c>
      <c r="B82" s="43"/>
      <c r="C82" s="44"/>
      <c r="D82" s="44"/>
      <c r="E82" s="47" t="s">
        <v>170</v>
      </c>
      <c r="F82" s="44"/>
      <c r="G82" s="44"/>
      <c r="H82" s="44"/>
      <c r="I82" s="44"/>
      <c r="J82" s="45"/>
    </row>
    <row r="83" ht="409.5">
      <c r="A83" s="35" t="s">
        <v>70</v>
      </c>
      <c r="B83" s="43"/>
      <c r="C83" s="44"/>
      <c r="D83" s="44"/>
      <c r="E83" s="37" t="s">
        <v>171</v>
      </c>
      <c r="F83" s="44"/>
      <c r="G83" s="44"/>
      <c r="H83" s="44"/>
      <c r="I83" s="44"/>
      <c r="J83" s="45"/>
    </row>
    <row r="84">
      <c r="A84" s="35" t="s">
        <v>62</v>
      </c>
      <c r="B84" s="35">
        <v>14</v>
      </c>
      <c r="C84" s="36" t="s">
        <v>167</v>
      </c>
      <c r="D84" s="35" t="s">
        <v>150</v>
      </c>
      <c r="E84" s="37" t="s">
        <v>168</v>
      </c>
      <c r="F84" s="38" t="s">
        <v>127</v>
      </c>
      <c r="G84" s="39">
        <v>931.5</v>
      </c>
      <c r="H84" s="40">
        <v>0</v>
      </c>
      <c r="I84" s="41">
        <f>ROUND(G84*H84,P4)</f>
        <v>0</v>
      </c>
      <c r="J84" s="38" t="s">
        <v>67</v>
      </c>
      <c r="O84" s="42">
        <f>I84*0.21</f>
        <v>0</v>
      </c>
      <c r="P84">
        <v>3</v>
      </c>
    </row>
    <row r="85">
      <c r="A85" s="35" t="s">
        <v>68</v>
      </c>
      <c r="B85" s="43"/>
      <c r="C85" s="44"/>
      <c r="D85" s="44"/>
      <c r="E85" s="37" t="s">
        <v>143</v>
      </c>
      <c r="F85" s="44"/>
      <c r="G85" s="44"/>
      <c r="H85" s="44"/>
      <c r="I85" s="44"/>
      <c r="J85" s="45"/>
    </row>
    <row r="86">
      <c r="A86" s="35" t="s">
        <v>75</v>
      </c>
      <c r="B86" s="43"/>
      <c r="C86" s="44"/>
      <c r="D86" s="44"/>
      <c r="E86" s="47" t="s">
        <v>129</v>
      </c>
      <c r="F86" s="44"/>
      <c r="G86" s="44"/>
      <c r="H86" s="44"/>
      <c r="I86" s="44"/>
      <c r="J86" s="45"/>
    </row>
    <row r="87">
      <c r="A87" s="35" t="s">
        <v>75</v>
      </c>
      <c r="B87" s="43"/>
      <c r="C87" s="44"/>
      <c r="D87" s="44"/>
      <c r="E87" s="47" t="s">
        <v>172</v>
      </c>
      <c r="F87" s="44"/>
      <c r="G87" s="44"/>
      <c r="H87" s="44"/>
      <c r="I87" s="44"/>
      <c r="J87" s="45"/>
    </row>
    <row r="88" ht="30">
      <c r="A88" s="35" t="s">
        <v>75</v>
      </c>
      <c r="B88" s="43"/>
      <c r="C88" s="44"/>
      <c r="D88" s="44"/>
      <c r="E88" s="47" t="s">
        <v>173</v>
      </c>
      <c r="F88" s="44"/>
      <c r="G88" s="44"/>
      <c r="H88" s="44"/>
      <c r="I88" s="44"/>
      <c r="J88" s="45"/>
    </row>
    <row r="89">
      <c r="A89" s="35" t="s">
        <v>75</v>
      </c>
      <c r="B89" s="43"/>
      <c r="C89" s="44"/>
      <c r="D89" s="44"/>
      <c r="E89" s="47" t="s">
        <v>174</v>
      </c>
      <c r="F89" s="44"/>
      <c r="G89" s="44"/>
      <c r="H89" s="44"/>
      <c r="I89" s="44"/>
      <c r="J89" s="45"/>
    </row>
    <row r="90" ht="409.5">
      <c r="A90" s="35" t="s">
        <v>70</v>
      </c>
      <c r="B90" s="43"/>
      <c r="C90" s="44"/>
      <c r="D90" s="44"/>
      <c r="E90" s="37" t="s">
        <v>171</v>
      </c>
      <c r="F90" s="44"/>
      <c r="G90" s="44"/>
      <c r="H90" s="44"/>
      <c r="I90" s="44"/>
      <c r="J90" s="45"/>
    </row>
    <row r="91">
      <c r="A91" s="35" t="s">
        <v>62</v>
      </c>
      <c r="B91" s="35">
        <v>15</v>
      </c>
      <c r="C91" s="36" t="s">
        <v>175</v>
      </c>
      <c r="D91" s="35" t="s">
        <v>64</v>
      </c>
      <c r="E91" s="37" t="s">
        <v>176</v>
      </c>
      <c r="F91" s="38" t="s">
        <v>127</v>
      </c>
      <c r="G91" s="39">
        <v>1750.0999999999999</v>
      </c>
      <c r="H91" s="40">
        <v>0</v>
      </c>
      <c r="I91" s="41">
        <f>ROUND(G91*H91,P4)</f>
        <v>0</v>
      </c>
      <c r="J91" s="38" t="s">
        <v>67</v>
      </c>
      <c r="O91" s="42">
        <f>I91*0.21</f>
        <v>0</v>
      </c>
      <c r="P91">
        <v>3</v>
      </c>
    </row>
    <row r="92" ht="60">
      <c r="A92" s="35" t="s">
        <v>68</v>
      </c>
      <c r="B92" s="43"/>
      <c r="C92" s="44"/>
      <c r="D92" s="44"/>
      <c r="E92" s="37" t="s">
        <v>177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178</v>
      </c>
      <c r="F93" s="44"/>
      <c r="G93" s="44"/>
      <c r="H93" s="44"/>
      <c r="I93" s="44"/>
      <c r="J93" s="45"/>
    </row>
    <row r="94" ht="30">
      <c r="A94" s="35" t="s">
        <v>75</v>
      </c>
      <c r="B94" s="43"/>
      <c r="C94" s="44"/>
      <c r="D94" s="44"/>
      <c r="E94" s="47" t="s">
        <v>179</v>
      </c>
      <c r="F94" s="44"/>
      <c r="G94" s="44"/>
      <c r="H94" s="44"/>
      <c r="I94" s="44"/>
      <c r="J94" s="45"/>
    </row>
    <row r="95" ht="409.5">
      <c r="A95" s="35" t="s">
        <v>70</v>
      </c>
      <c r="B95" s="43"/>
      <c r="C95" s="44"/>
      <c r="D95" s="44"/>
      <c r="E95" s="37" t="s">
        <v>171</v>
      </c>
      <c r="F95" s="44"/>
      <c r="G95" s="44"/>
      <c r="H95" s="44"/>
      <c r="I95" s="44"/>
      <c r="J95" s="45"/>
    </row>
    <row r="96">
      <c r="A96" s="35" t="s">
        <v>62</v>
      </c>
      <c r="B96" s="35">
        <v>16</v>
      </c>
      <c r="C96" s="36" t="s">
        <v>180</v>
      </c>
      <c r="D96" s="35" t="s">
        <v>64</v>
      </c>
      <c r="E96" s="37" t="s">
        <v>181</v>
      </c>
      <c r="F96" s="38" t="s">
        <v>127</v>
      </c>
      <c r="G96" s="39">
        <v>164.43799999999999</v>
      </c>
      <c r="H96" s="40">
        <v>0</v>
      </c>
      <c r="I96" s="41">
        <f>ROUND(G96*H96,P4)</f>
        <v>0</v>
      </c>
      <c r="J96" s="38" t="s">
        <v>67</v>
      </c>
      <c r="O96" s="42">
        <f>I96*0.21</f>
        <v>0</v>
      </c>
      <c r="P96">
        <v>3</v>
      </c>
    </row>
    <row r="97">
      <c r="A97" s="35" t="s">
        <v>68</v>
      </c>
      <c r="B97" s="43"/>
      <c r="C97" s="44"/>
      <c r="D97" s="44"/>
      <c r="E97" s="37" t="s">
        <v>182</v>
      </c>
      <c r="F97" s="44"/>
      <c r="G97" s="44"/>
      <c r="H97" s="44"/>
      <c r="I97" s="44"/>
      <c r="J97" s="45"/>
    </row>
    <row r="98">
      <c r="A98" s="35" t="s">
        <v>75</v>
      </c>
      <c r="B98" s="43"/>
      <c r="C98" s="44"/>
      <c r="D98" s="44"/>
      <c r="E98" s="47" t="s">
        <v>170</v>
      </c>
      <c r="F98" s="44"/>
      <c r="G98" s="44"/>
      <c r="H98" s="44"/>
      <c r="I98" s="44"/>
      <c r="J98" s="45"/>
    </row>
    <row r="99" ht="30">
      <c r="A99" s="35" t="s">
        <v>75</v>
      </c>
      <c r="B99" s="43"/>
      <c r="C99" s="44"/>
      <c r="D99" s="44"/>
      <c r="E99" s="47" t="s">
        <v>183</v>
      </c>
      <c r="F99" s="44"/>
      <c r="G99" s="44"/>
      <c r="H99" s="44"/>
      <c r="I99" s="44"/>
      <c r="J99" s="45"/>
    </row>
    <row r="100">
      <c r="A100" s="35" t="s">
        <v>75</v>
      </c>
      <c r="B100" s="43"/>
      <c r="C100" s="44"/>
      <c r="D100" s="44"/>
      <c r="E100" s="47" t="s">
        <v>184</v>
      </c>
      <c r="F100" s="44"/>
      <c r="G100" s="44"/>
      <c r="H100" s="44"/>
      <c r="I100" s="44"/>
      <c r="J100" s="45"/>
    </row>
    <row r="101" ht="405">
      <c r="A101" s="35" t="s">
        <v>70</v>
      </c>
      <c r="B101" s="43"/>
      <c r="C101" s="44"/>
      <c r="D101" s="44"/>
      <c r="E101" s="37" t="s">
        <v>185</v>
      </c>
      <c r="F101" s="44"/>
      <c r="G101" s="44"/>
      <c r="H101" s="44"/>
      <c r="I101" s="44"/>
      <c r="J101" s="45"/>
    </row>
    <row r="102">
      <c r="A102" s="35" t="s">
        <v>62</v>
      </c>
      <c r="B102" s="35">
        <v>17</v>
      </c>
      <c r="C102" s="36" t="s">
        <v>186</v>
      </c>
      <c r="D102" s="35" t="s">
        <v>64</v>
      </c>
      <c r="E102" s="37" t="s">
        <v>187</v>
      </c>
      <c r="F102" s="38" t="s">
        <v>127</v>
      </c>
      <c r="G102" s="39">
        <v>157.5</v>
      </c>
      <c r="H102" s="40">
        <v>0</v>
      </c>
      <c r="I102" s="41">
        <f>ROUND(G102*H102,P4)</f>
        <v>0</v>
      </c>
      <c r="J102" s="38" t="s">
        <v>67</v>
      </c>
      <c r="O102" s="42">
        <f>I102*0.21</f>
        <v>0</v>
      </c>
      <c r="P102">
        <v>3</v>
      </c>
    </row>
    <row r="103">
      <c r="A103" s="35" t="s">
        <v>68</v>
      </c>
      <c r="B103" s="43"/>
      <c r="C103" s="44"/>
      <c r="D103" s="44"/>
      <c r="E103" s="37" t="s">
        <v>143</v>
      </c>
      <c r="F103" s="44"/>
      <c r="G103" s="44"/>
      <c r="H103" s="44"/>
      <c r="I103" s="44"/>
      <c r="J103" s="45"/>
    </row>
    <row r="104">
      <c r="A104" s="35" t="s">
        <v>75</v>
      </c>
      <c r="B104" s="43"/>
      <c r="C104" s="44"/>
      <c r="D104" s="44"/>
      <c r="E104" s="47" t="s">
        <v>129</v>
      </c>
      <c r="F104" s="44"/>
      <c r="G104" s="44"/>
      <c r="H104" s="44"/>
      <c r="I104" s="44"/>
      <c r="J104" s="45"/>
    </row>
    <row r="105" ht="30">
      <c r="A105" s="35" t="s">
        <v>75</v>
      </c>
      <c r="B105" s="43"/>
      <c r="C105" s="44"/>
      <c r="D105" s="44"/>
      <c r="E105" s="47" t="s">
        <v>188</v>
      </c>
      <c r="F105" s="44"/>
      <c r="G105" s="44"/>
      <c r="H105" s="44"/>
      <c r="I105" s="44"/>
      <c r="J105" s="45"/>
    </row>
    <row r="106" ht="120">
      <c r="A106" s="35" t="s">
        <v>70</v>
      </c>
      <c r="B106" s="43"/>
      <c r="C106" s="44"/>
      <c r="D106" s="44"/>
      <c r="E106" s="37" t="s">
        <v>189</v>
      </c>
      <c r="F106" s="44"/>
      <c r="G106" s="44"/>
      <c r="H106" s="44"/>
      <c r="I106" s="44"/>
      <c r="J106" s="45"/>
    </row>
    <row r="107">
      <c r="A107" s="35" t="s">
        <v>62</v>
      </c>
      <c r="B107" s="35">
        <v>18</v>
      </c>
      <c r="C107" s="36" t="s">
        <v>190</v>
      </c>
      <c r="D107" s="35" t="s">
        <v>64</v>
      </c>
      <c r="E107" s="37" t="s">
        <v>191</v>
      </c>
      <c r="F107" s="38" t="s">
        <v>127</v>
      </c>
      <c r="G107" s="39">
        <v>103.5</v>
      </c>
      <c r="H107" s="40">
        <v>0</v>
      </c>
      <c r="I107" s="41">
        <f>ROUND(G107*H107,P4)</f>
        <v>0</v>
      </c>
      <c r="J107" s="38" t="s">
        <v>67</v>
      </c>
      <c r="O107" s="42">
        <f>I107*0.21</f>
        <v>0</v>
      </c>
      <c r="P107">
        <v>3</v>
      </c>
    </row>
    <row r="108">
      <c r="A108" s="35" t="s">
        <v>68</v>
      </c>
      <c r="B108" s="43"/>
      <c r="C108" s="44"/>
      <c r="D108" s="44"/>
      <c r="E108" s="37" t="s">
        <v>192</v>
      </c>
      <c r="F108" s="44"/>
      <c r="G108" s="44"/>
      <c r="H108" s="44"/>
      <c r="I108" s="44"/>
      <c r="J108" s="45"/>
    </row>
    <row r="109">
      <c r="A109" s="35" t="s">
        <v>75</v>
      </c>
      <c r="B109" s="43"/>
      <c r="C109" s="44"/>
      <c r="D109" s="44"/>
      <c r="E109" s="47" t="s">
        <v>193</v>
      </c>
      <c r="F109" s="44"/>
      <c r="G109" s="44"/>
      <c r="H109" s="44"/>
      <c r="I109" s="44"/>
      <c r="J109" s="45"/>
    </row>
    <row r="110" ht="30">
      <c r="A110" s="35" t="s">
        <v>75</v>
      </c>
      <c r="B110" s="43"/>
      <c r="C110" s="44"/>
      <c r="D110" s="44"/>
      <c r="E110" s="47" t="s">
        <v>194</v>
      </c>
      <c r="F110" s="44"/>
      <c r="G110" s="44"/>
      <c r="H110" s="44"/>
      <c r="I110" s="44"/>
      <c r="J110" s="45"/>
    </row>
    <row r="111" ht="375">
      <c r="A111" s="35" t="s">
        <v>70</v>
      </c>
      <c r="B111" s="43"/>
      <c r="C111" s="44"/>
      <c r="D111" s="44"/>
      <c r="E111" s="37" t="s">
        <v>195</v>
      </c>
      <c r="F111" s="44"/>
      <c r="G111" s="44"/>
      <c r="H111" s="44"/>
      <c r="I111" s="44"/>
      <c r="J111" s="45"/>
    </row>
    <row r="112">
      <c r="A112" s="35" t="s">
        <v>62</v>
      </c>
      <c r="B112" s="35">
        <v>19</v>
      </c>
      <c r="C112" s="36" t="s">
        <v>196</v>
      </c>
      <c r="D112" s="35" t="s">
        <v>64</v>
      </c>
      <c r="E112" s="37" t="s">
        <v>197</v>
      </c>
      <c r="F112" s="38" t="s">
        <v>127</v>
      </c>
      <c r="G112" s="39">
        <v>1750.0999999999999</v>
      </c>
      <c r="H112" s="40">
        <v>0</v>
      </c>
      <c r="I112" s="41">
        <f>ROUND(G112*H112,P4)</f>
        <v>0</v>
      </c>
      <c r="J112" s="38" t="s">
        <v>67</v>
      </c>
      <c r="O112" s="42">
        <f>I112*0.21</f>
        <v>0</v>
      </c>
      <c r="P112">
        <v>3</v>
      </c>
    </row>
    <row r="113" ht="60">
      <c r="A113" s="35" t="s">
        <v>68</v>
      </c>
      <c r="B113" s="43"/>
      <c r="C113" s="44"/>
      <c r="D113" s="44"/>
      <c r="E113" s="37" t="s">
        <v>198</v>
      </c>
      <c r="F113" s="44"/>
      <c r="G113" s="44"/>
      <c r="H113" s="44"/>
      <c r="I113" s="44"/>
      <c r="J113" s="45"/>
    </row>
    <row r="114">
      <c r="A114" s="35" t="s">
        <v>75</v>
      </c>
      <c r="B114" s="43"/>
      <c r="C114" s="44"/>
      <c r="D114" s="44"/>
      <c r="E114" s="47" t="s">
        <v>178</v>
      </c>
      <c r="F114" s="44"/>
      <c r="G114" s="44"/>
      <c r="H114" s="44"/>
      <c r="I114" s="44"/>
      <c r="J114" s="45"/>
    </row>
    <row r="115" ht="30">
      <c r="A115" s="35" t="s">
        <v>75</v>
      </c>
      <c r="B115" s="43"/>
      <c r="C115" s="44"/>
      <c r="D115" s="44"/>
      <c r="E115" s="47" t="s">
        <v>199</v>
      </c>
      <c r="F115" s="44"/>
      <c r="G115" s="44"/>
      <c r="H115" s="44"/>
      <c r="I115" s="44"/>
      <c r="J115" s="45"/>
    </row>
    <row r="116" ht="405">
      <c r="A116" s="35" t="s">
        <v>70</v>
      </c>
      <c r="B116" s="43"/>
      <c r="C116" s="44"/>
      <c r="D116" s="44"/>
      <c r="E116" s="37" t="s">
        <v>200</v>
      </c>
      <c r="F116" s="44"/>
      <c r="G116" s="44"/>
      <c r="H116" s="44"/>
      <c r="I116" s="44"/>
      <c r="J116" s="45"/>
    </row>
    <row r="117">
      <c r="A117" s="35" t="s">
        <v>62</v>
      </c>
      <c r="B117" s="35">
        <v>20</v>
      </c>
      <c r="C117" s="36" t="s">
        <v>201</v>
      </c>
      <c r="D117" s="35" t="s">
        <v>64</v>
      </c>
      <c r="E117" s="37" t="s">
        <v>202</v>
      </c>
      <c r="F117" s="38" t="s">
        <v>127</v>
      </c>
      <c r="G117" s="39">
        <v>1646.5</v>
      </c>
      <c r="H117" s="40">
        <v>0</v>
      </c>
      <c r="I117" s="41">
        <f>ROUND(G117*H117,P4)</f>
        <v>0</v>
      </c>
      <c r="J117" s="38" t="s">
        <v>67</v>
      </c>
      <c r="O117" s="42">
        <f>I117*0.21</f>
        <v>0</v>
      </c>
      <c r="P117">
        <v>3</v>
      </c>
    </row>
    <row r="118">
      <c r="A118" s="35" t="s">
        <v>68</v>
      </c>
      <c r="B118" s="43"/>
      <c r="C118" s="44"/>
      <c r="D118" s="44"/>
      <c r="E118" s="46" t="s">
        <v>64</v>
      </c>
      <c r="F118" s="44"/>
      <c r="G118" s="44"/>
      <c r="H118" s="44"/>
      <c r="I118" s="44"/>
      <c r="J118" s="45"/>
    </row>
    <row r="119">
      <c r="A119" s="35" t="s">
        <v>75</v>
      </c>
      <c r="B119" s="43"/>
      <c r="C119" s="44"/>
      <c r="D119" s="44"/>
      <c r="E119" s="47" t="s">
        <v>193</v>
      </c>
      <c r="F119" s="44"/>
      <c r="G119" s="44"/>
      <c r="H119" s="44"/>
      <c r="I119" s="44"/>
      <c r="J119" s="45"/>
    </row>
    <row r="120">
      <c r="A120" s="35" t="s">
        <v>75</v>
      </c>
      <c r="B120" s="43"/>
      <c r="C120" s="44"/>
      <c r="D120" s="44"/>
      <c r="E120" s="47" t="s">
        <v>203</v>
      </c>
      <c r="F120" s="44"/>
      <c r="G120" s="44"/>
      <c r="H120" s="44"/>
      <c r="I120" s="44"/>
      <c r="J120" s="45"/>
    </row>
    <row r="121" ht="30">
      <c r="A121" s="35" t="s">
        <v>75</v>
      </c>
      <c r="B121" s="43"/>
      <c r="C121" s="44"/>
      <c r="D121" s="44"/>
      <c r="E121" s="47" t="s">
        <v>204</v>
      </c>
      <c r="F121" s="44"/>
      <c r="G121" s="44"/>
      <c r="H121" s="44"/>
      <c r="I121" s="44"/>
      <c r="J121" s="45"/>
    </row>
    <row r="122">
      <c r="A122" s="35" t="s">
        <v>75</v>
      </c>
      <c r="B122" s="43"/>
      <c r="C122" s="44"/>
      <c r="D122" s="44"/>
      <c r="E122" s="47" t="s">
        <v>205</v>
      </c>
      <c r="F122" s="44"/>
      <c r="G122" s="44"/>
      <c r="H122" s="44"/>
      <c r="I122" s="44"/>
      <c r="J122" s="45"/>
    </row>
    <row r="123" ht="405">
      <c r="A123" s="35" t="s">
        <v>70</v>
      </c>
      <c r="B123" s="43"/>
      <c r="C123" s="44"/>
      <c r="D123" s="44"/>
      <c r="E123" s="37" t="s">
        <v>206</v>
      </c>
      <c r="F123" s="44"/>
      <c r="G123" s="44"/>
      <c r="H123" s="44"/>
      <c r="I123" s="44"/>
      <c r="J123" s="45"/>
    </row>
    <row r="124">
      <c r="A124" s="35" t="s">
        <v>62</v>
      </c>
      <c r="B124" s="35">
        <v>21</v>
      </c>
      <c r="C124" s="36" t="s">
        <v>207</v>
      </c>
      <c r="D124" s="35" t="s">
        <v>64</v>
      </c>
      <c r="E124" s="37" t="s">
        <v>208</v>
      </c>
      <c r="F124" s="38" t="s">
        <v>127</v>
      </c>
      <c r="G124" s="39">
        <v>110</v>
      </c>
      <c r="H124" s="40">
        <v>0</v>
      </c>
      <c r="I124" s="41">
        <f>ROUND(G124*H124,P4)</f>
        <v>0</v>
      </c>
      <c r="J124" s="38" t="s">
        <v>67</v>
      </c>
      <c r="O124" s="42">
        <f>I124*0.21</f>
        <v>0</v>
      </c>
      <c r="P124">
        <v>3</v>
      </c>
    </row>
    <row r="125">
      <c r="A125" s="35" t="s">
        <v>68</v>
      </c>
      <c r="B125" s="43"/>
      <c r="C125" s="44"/>
      <c r="D125" s="44"/>
      <c r="E125" s="46" t="s">
        <v>64</v>
      </c>
      <c r="F125" s="44"/>
      <c r="G125" s="44"/>
      <c r="H125" s="44"/>
      <c r="I125" s="44"/>
      <c r="J125" s="45"/>
    </row>
    <row r="126">
      <c r="A126" s="35" t="s">
        <v>75</v>
      </c>
      <c r="B126" s="43"/>
      <c r="C126" s="44"/>
      <c r="D126" s="44"/>
      <c r="E126" s="47" t="s">
        <v>193</v>
      </c>
      <c r="F126" s="44"/>
      <c r="G126" s="44"/>
      <c r="H126" s="44"/>
      <c r="I126" s="44"/>
      <c r="J126" s="45"/>
    </row>
    <row r="127">
      <c r="A127" s="35" t="s">
        <v>75</v>
      </c>
      <c r="B127" s="43"/>
      <c r="C127" s="44"/>
      <c r="D127" s="44"/>
      <c r="E127" s="47" t="s">
        <v>209</v>
      </c>
      <c r="F127" s="44"/>
      <c r="G127" s="44"/>
      <c r="H127" s="44"/>
      <c r="I127" s="44"/>
      <c r="J127" s="45"/>
    </row>
    <row r="128" ht="345">
      <c r="A128" s="35" t="s">
        <v>70</v>
      </c>
      <c r="B128" s="43"/>
      <c r="C128" s="44"/>
      <c r="D128" s="44"/>
      <c r="E128" s="37" t="s">
        <v>210</v>
      </c>
      <c r="F128" s="44"/>
      <c r="G128" s="44"/>
      <c r="H128" s="44"/>
      <c r="I128" s="44"/>
      <c r="J128" s="45"/>
    </row>
    <row r="129">
      <c r="A129" s="35" t="s">
        <v>62</v>
      </c>
      <c r="B129" s="35">
        <v>22</v>
      </c>
      <c r="C129" s="36" t="s">
        <v>211</v>
      </c>
      <c r="D129" s="35" t="s">
        <v>64</v>
      </c>
      <c r="E129" s="37" t="s">
        <v>212</v>
      </c>
      <c r="F129" s="38" t="s">
        <v>66</v>
      </c>
      <c r="G129" s="39">
        <v>3789.5999999999999</v>
      </c>
      <c r="H129" s="40">
        <v>0</v>
      </c>
      <c r="I129" s="41">
        <f>ROUND(G129*H129,P4)</f>
        <v>0</v>
      </c>
      <c r="J129" s="38" t="s">
        <v>67</v>
      </c>
      <c r="O129" s="42">
        <f>I129*0.21</f>
        <v>0</v>
      </c>
      <c r="P129">
        <v>3</v>
      </c>
    </row>
    <row r="130">
      <c r="A130" s="35" t="s">
        <v>68</v>
      </c>
      <c r="B130" s="43"/>
      <c r="C130" s="44"/>
      <c r="D130" s="44"/>
      <c r="E130" s="46" t="s">
        <v>64</v>
      </c>
      <c r="F130" s="44"/>
      <c r="G130" s="44"/>
      <c r="H130" s="44"/>
      <c r="I130" s="44"/>
      <c r="J130" s="45"/>
    </row>
    <row r="131" ht="30">
      <c r="A131" s="35" t="s">
        <v>75</v>
      </c>
      <c r="B131" s="43"/>
      <c r="C131" s="44"/>
      <c r="D131" s="44"/>
      <c r="E131" s="47" t="s">
        <v>213</v>
      </c>
      <c r="F131" s="44"/>
      <c r="G131" s="44"/>
      <c r="H131" s="44"/>
      <c r="I131" s="44"/>
      <c r="J131" s="45"/>
    </row>
    <row r="132" ht="75">
      <c r="A132" s="35" t="s">
        <v>70</v>
      </c>
      <c r="B132" s="43"/>
      <c r="C132" s="44"/>
      <c r="D132" s="44"/>
      <c r="E132" s="37" t="s">
        <v>214</v>
      </c>
      <c r="F132" s="44"/>
      <c r="G132" s="44"/>
      <c r="H132" s="44"/>
      <c r="I132" s="44"/>
      <c r="J132" s="45"/>
    </row>
    <row r="133">
      <c r="A133" s="35" t="s">
        <v>62</v>
      </c>
      <c r="B133" s="35">
        <v>23</v>
      </c>
      <c r="C133" s="36" t="s">
        <v>215</v>
      </c>
      <c r="D133" s="35" t="s">
        <v>64</v>
      </c>
      <c r="E133" s="37" t="s">
        <v>216</v>
      </c>
      <c r="F133" s="38" t="s">
        <v>66</v>
      </c>
      <c r="G133" s="39">
        <v>1130</v>
      </c>
      <c r="H133" s="40">
        <v>0</v>
      </c>
      <c r="I133" s="41">
        <f>ROUND(G133*H133,P4)</f>
        <v>0</v>
      </c>
      <c r="J133" s="38" t="s">
        <v>67</v>
      </c>
      <c r="O133" s="42">
        <f>I133*0.21</f>
        <v>0</v>
      </c>
      <c r="P133">
        <v>3</v>
      </c>
    </row>
    <row r="134">
      <c r="A134" s="35" t="s">
        <v>68</v>
      </c>
      <c r="B134" s="43"/>
      <c r="C134" s="44"/>
      <c r="D134" s="44"/>
      <c r="E134" s="46" t="s">
        <v>64</v>
      </c>
      <c r="F134" s="44"/>
      <c r="G134" s="44"/>
      <c r="H134" s="44"/>
      <c r="I134" s="44"/>
      <c r="J134" s="45"/>
    </row>
    <row r="135" ht="30">
      <c r="A135" s="35" t="s">
        <v>75</v>
      </c>
      <c r="B135" s="43"/>
      <c r="C135" s="44"/>
      <c r="D135" s="44"/>
      <c r="E135" s="47" t="s">
        <v>217</v>
      </c>
      <c r="F135" s="44"/>
      <c r="G135" s="44"/>
      <c r="H135" s="44"/>
      <c r="I135" s="44"/>
      <c r="J135" s="45"/>
    </row>
    <row r="136" ht="60">
      <c r="A136" s="35" t="s">
        <v>70</v>
      </c>
      <c r="B136" s="43"/>
      <c r="C136" s="44"/>
      <c r="D136" s="44"/>
      <c r="E136" s="37" t="s">
        <v>218</v>
      </c>
      <c r="F136" s="44"/>
      <c r="G136" s="44"/>
      <c r="H136" s="44"/>
      <c r="I136" s="44"/>
      <c r="J136" s="45"/>
    </row>
    <row r="137">
      <c r="A137" s="35" t="s">
        <v>62</v>
      </c>
      <c r="B137" s="35">
        <v>24</v>
      </c>
      <c r="C137" s="36" t="s">
        <v>219</v>
      </c>
      <c r="D137" s="35" t="s">
        <v>64</v>
      </c>
      <c r="E137" s="37" t="s">
        <v>220</v>
      </c>
      <c r="F137" s="38" t="s">
        <v>127</v>
      </c>
      <c r="G137" s="39">
        <v>62.25</v>
      </c>
      <c r="H137" s="40">
        <v>0</v>
      </c>
      <c r="I137" s="41">
        <f>ROUND(G137*H137,P4)</f>
        <v>0</v>
      </c>
      <c r="J137" s="38" t="s">
        <v>67</v>
      </c>
      <c r="O137" s="42">
        <f>I137*0.21</f>
        <v>0</v>
      </c>
      <c r="P137">
        <v>3</v>
      </c>
    </row>
    <row r="138" ht="30">
      <c r="A138" s="35" t="s">
        <v>68</v>
      </c>
      <c r="B138" s="43"/>
      <c r="C138" s="44"/>
      <c r="D138" s="44"/>
      <c r="E138" s="37" t="s">
        <v>221</v>
      </c>
      <c r="F138" s="44"/>
      <c r="G138" s="44"/>
      <c r="H138" s="44"/>
      <c r="I138" s="44"/>
      <c r="J138" s="45"/>
    </row>
    <row r="139">
      <c r="A139" s="35" t="s">
        <v>75</v>
      </c>
      <c r="B139" s="43"/>
      <c r="C139" s="44"/>
      <c r="D139" s="44"/>
      <c r="E139" s="47" t="s">
        <v>193</v>
      </c>
      <c r="F139" s="44"/>
      <c r="G139" s="44"/>
      <c r="H139" s="44"/>
      <c r="I139" s="44"/>
      <c r="J139" s="45"/>
    </row>
    <row r="140" ht="30">
      <c r="A140" s="35" t="s">
        <v>75</v>
      </c>
      <c r="B140" s="43"/>
      <c r="C140" s="44"/>
      <c r="D140" s="44"/>
      <c r="E140" s="47" t="s">
        <v>222</v>
      </c>
      <c r="F140" s="44"/>
      <c r="G140" s="44"/>
      <c r="H140" s="44"/>
      <c r="I140" s="44"/>
      <c r="J140" s="45"/>
    </row>
    <row r="141" ht="75">
      <c r="A141" s="35" t="s">
        <v>70</v>
      </c>
      <c r="B141" s="43"/>
      <c r="C141" s="44"/>
      <c r="D141" s="44"/>
      <c r="E141" s="37" t="s">
        <v>223</v>
      </c>
      <c r="F141" s="44"/>
      <c r="G141" s="44"/>
      <c r="H141" s="44"/>
      <c r="I141" s="44"/>
      <c r="J141" s="45"/>
    </row>
    <row r="142">
      <c r="A142" s="35" t="s">
        <v>62</v>
      </c>
      <c r="B142" s="35">
        <v>25</v>
      </c>
      <c r="C142" s="36" t="s">
        <v>224</v>
      </c>
      <c r="D142" s="35" t="s">
        <v>64</v>
      </c>
      <c r="E142" s="37" t="s">
        <v>225</v>
      </c>
      <c r="F142" s="38" t="s">
        <v>127</v>
      </c>
      <c r="G142" s="39">
        <v>107.25</v>
      </c>
      <c r="H142" s="40">
        <v>0</v>
      </c>
      <c r="I142" s="41">
        <f>ROUND(G142*H142,P4)</f>
        <v>0</v>
      </c>
      <c r="J142" s="38" t="s">
        <v>67</v>
      </c>
      <c r="O142" s="42">
        <f>I142*0.21</f>
        <v>0</v>
      </c>
      <c r="P142">
        <v>3</v>
      </c>
    </row>
    <row r="143">
      <c r="A143" s="35" t="s">
        <v>68</v>
      </c>
      <c r="B143" s="43"/>
      <c r="C143" s="44"/>
      <c r="D143" s="44"/>
      <c r="E143" s="46" t="s">
        <v>64</v>
      </c>
      <c r="F143" s="44"/>
      <c r="G143" s="44"/>
      <c r="H143" s="44"/>
      <c r="I143" s="44"/>
      <c r="J143" s="45"/>
    </row>
    <row r="144">
      <c r="A144" s="35" t="s">
        <v>75</v>
      </c>
      <c r="B144" s="43"/>
      <c r="C144" s="44"/>
      <c r="D144" s="44"/>
      <c r="E144" s="47" t="s">
        <v>193</v>
      </c>
      <c r="F144" s="44"/>
      <c r="G144" s="44"/>
      <c r="H144" s="44"/>
      <c r="I144" s="44"/>
      <c r="J144" s="45"/>
    </row>
    <row r="145">
      <c r="A145" s="35" t="s">
        <v>75</v>
      </c>
      <c r="B145" s="43"/>
      <c r="C145" s="44"/>
      <c r="D145" s="44"/>
      <c r="E145" s="47" t="s">
        <v>226</v>
      </c>
      <c r="F145" s="44"/>
      <c r="G145" s="44"/>
      <c r="H145" s="44"/>
      <c r="I145" s="44"/>
      <c r="J145" s="45"/>
    </row>
    <row r="146" ht="30">
      <c r="A146" s="35" t="s">
        <v>75</v>
      </c>
      <c r="B146" s="43"/>
      <c r="C146" s="44"/>
      <c r="D146" s="44"/>
      <c r="E146" s="47" t="s">
        <v>227</v>
      </c>
      <c r="F146" s="44"/>
      <c r="G146" s="44"/>
      <c r="H146" s="44"/>
      <c r="I146" s="44"/>
      <c r="J146" s="45"/>
    </row>
    <row r="147">
      <c r="A147" s="35" t="s">
        <v>75</v>
      </c>
      <c r="B147" s="43"/>
      <c r="C147" s="44"/>
      <c r="D147" s="44"/>
      <c r="E147" s="47" t="s">
        <v>228</v>
      </c>
      <c r="F147" s="44"/>
      <c r="G147" s="44"/>
      <c r="H147" s="44"/>
      <c r="I147" s="44"/>
      <c r="J147" s="45"/>
    </row>
    <row r="148" ht="75">
      <c r="A148" s="35" t="s">
        <v>70</v>
      </c>
      <c r="B148" s="43"/>
      <c r="C148" s="44"/>
      <c r="D148" s="44"/>
      <c r="E148" s="37" t="s">
        <v>229</v>
      </c>
      <c r="F148" s="44"/>
      <c r="G148" s="44"/>
      <c r="H148" s="44"/>
      <c r="I148" s="44"/>
      <c r="J148" s="45"/>
    </row>
    <row r="149">
      <c r="A149" s="35" t="s">
        <v>62</v>
      </c>
      <c r="B149" s="35">
        <v>26</v>
      </c>
      <c r="C149" s="36" t="s">
        <v>230</v>
      </c>
      <c r="D149" s="35" t="s">
        <v>64</v>
      </c>
      <c r="E149" s="37" t="s">
        <v>231</v>
      </c>
      <c r="F149" s="38" t="s">
        <v>66</v>
      </c>
      <c r="G149" s="39">
        <v>1130</v>
      </c>
      <c r="H149" s="40">
        <v>0</v>
      </c>
      <c r="I149" s="41">
        <f>ROUND(G149*H149,P4)</f>
        <v>0</v>
      </c>
      <c r="J149" s="38" t="s">
        <v>67</v>
      </c>
      <c r="O149" s="42">
        <f>I149*0.21</f>
        <v>0</v>
      </c>
      <c r="P149">
        <v>3</v>
      </c>
    </row>
    <row r="150">
      <c r="A150" s="35" t="s">
        <v>68</v>
      </c>
      <c r="B150" s="43"/>
      <c r="C150" s="44"/>
      <c r="D150" s="44"/>
      <c r="E150" s="46" t="s">
        <v>64</v>
      </c>
      <c r="F150" s="44"/>
      <c r="G150" s="44"/>
      <c r="H150" s="44"/>
      <c r="I150" s="44"/>
      <c r="J150" s="45"/>
    </row>
    <row r="151">
      <c r="A151" s="35" t="s">
        <v>75</v>
      </c>
      <c r="B151" s="43"/>
      <c r="C151" s="44"/>
      <c r="D151" s="44"/>
      <c r="E151" s="47" t="s">
        <v>232</v>
      </c>
      <c r="F151" s="44"/>
      <c r="G151" s="44"/>
      <c r="H151" s="44"/>
      <c r="I151" s="44"/>
      <c r="J151" s="45"/>
    </row>
    <row r="152" ht="75">
      <c r="A152" s="35" t="s">
        <v>70</v>
      </c>
      <c r="B152" s="43"/>
      <c r="C152" s="44"/>
      <c r="D152" s="44"/>
      <c r="E152" s="37" t="s">
        <v>233</v>
      </c>
      <c r="F152" s="44"/>
      <c r="G152" s="44"/>
      <c r="H152" s="44"/>
      <c r="I152" s="44"/>
      <c r="J152" s="45"/>
    </row>
    <row r="153">
      <c r="A153" s="35" t="s">
        <v>62</v>
      </c>
      <c r="B153" s="35">
        <v>27</v>
      </c>
      <c r="C153" s="36" t="s">
        <v>234</v>
      </c>
      <c r="D153" s="35" t="s">
        <v>64</v>
      </c>
      <c r="E153" s="37" t="s">
        <v>235</v>
      </c>
      <c r="F153" s="38" t="s">
        <v>66</v>
      </c>
      <c r="G153" s="39">
        <v>3390</v>
      </c>
      <c r="H153" s="40">
        <v>0</v>
      </c>
      <c r="I153" s="41">
        <f>ROUND(G153*H153,P4)</f>
        <v>0</v>
      </c>
      <c r="J153" s="38" t="s">
        <v>67</v>
      </c>
      <c r="O153" s="42">
        <f>I153*0.21</f>
        <v>0</v>
      </c>
      <c r="P153">
        <v>3</v>
      </c>
    </row>
    <row r="154">
      <c r="A154" s="35" t="s">
        <v>68</v>
      </c>
      <c r="B154" s="43"/>
      <c r="C154" s="44"/>
      <c r="D154" s="44"/>
      <c r="E154" s="37" t="s">
        <v>236</v>
      </c>
      <c r="F154" s="44"/>
      <c r="G154" s="44"/>
      <c r="H154" s="44"/>
      <c r="I154" s="44"/>
      <c r="J154" s="45"/>
    </row>
    <row r="155" ht="30">
      <c r="A155" s="35" t="s">
        <v>75</v>
      </c>
      <c r="B155" s="43"/>
      <c r="C155" s="44"/>
      <c r="D155" s="44"/>
      <c r="E155" s="47" t="s">
        <v>237</v>
      </c>
      <c r="F155" s="44"/>
      <c r="G155" s="44"/>
      <c r="H155" s="44"/>
      <c r="I155" s="44"/>
      <c r="J155" s="45"/>
    </row>
    <row r="156" ht="90">
      <c r="A156" s="35" t="s">
        <v>70</v>
      </c>
      <c r="B156" s="43"/>
      <c r="C156" s="44"/>
      <c r="D156" s="44"/>
      <c r="E156" s="37" t="s">
        <v>238</v>
      </c>
      <c r="F156" s="44"/>
      <c r="G156" s="44"/>
      <c r="H156" s="44"/>
      <c r="I156" s="44"/>
      <c r="J156" s="45"/>
    </row>
    <row r="157">
      <c r="A157" s="29" t="s">
        <v>59</v>
      </c>
      <c r="B157" s="30"/>
      <c r="C157" s="31" t="s">
        <v>239</v>
      </c>
      <c r="D157" s="32"/>
      <c r="E157" s="29" t="s">
        <v>240</v>
      </c>
      <c r="F157" s="32"/>
      <c r="G157" s="32"/>
      <c r="H157" s="32"/>
      <c r="I157" s="33">
        <f>SUMIFS(I158:I170,A158:A170,"P")</f>
        <v>0</v>
      </c>
      <c r="J157" s="34"/>
    </row>
    <row r="158">
      <c r="A158" s="35" t="s">
        <v>62</v>
      </c>
      <c r="B158" s="35">
        <v>28</v>
      </c>
      <c r="C158" s="36" t="s">
        <v>241</v>
      </c>
      <c r="D158" s="35" t="s">
        <v>64</v>
      </c>
      <c r="E158" s="37" t="s">
        <v>242</v>
      </c>
      <c r="F158" s="38" t="s">
        <v>66</v>
      </c>
      <c r="G158" s="39">
        <v>104.5</v>
      </c>
      <c r="H158" s="40">
        <v>0</v>
      </c>
      <c r="I158" s="41">
        <f>ROUND(G158*H158,P4)</f>
        <v>0</v>
      </c>
      <c r="J158" s="38" t="s">
        <v>67</v>
      </c>
      <c r="O158" s="42">
        <f>I158*0.21</f>
        <v>0</v>
      </c>
      <c r="P158">
        <v>3</v>
      </c>
    </row>
    <row r="159">
      <c r="A159" s="35" t="s">
        <v>68</v>
      </c>
      <c r="B159" s="43"/>
      <c r="C159" s="44"/>
      <c r="D159" s="44"/>
      <c r="E159" s="37" t="s">
        <v>243</v>
      </c>
      <c r="F159" s="44"/>
      <c r="G159" s="44"/>
      <c r="H159" s="44"/>
      <c r="I159" s="44"/>
      <c r="J159" s="45"/>
    </row>
    <row r="160" ht="30">
      <c r="A160" s="35" t="s">
        <v>75</v>
      </c>
      <c r="B160" s="43"/>
      <c r="C160" s="44"/>
      <c r="D160" s="44"/>
      <c r="E160" s="47" t="s">
        <v>244</v>
      </c>
      <c r="F160" s="44"/>
      <c r="G160" s="44"/>
      <c r="H160" s="44"/>
      <c r="I160" s="44"/>
      <c r="J160" s="45"/>
    </row>
    <row r="161" ht="105">
      <c r="A161" s="35" t="s">
        <v>70</v>
      </c>
      <c r="B161" s="43"/>
      <c r="C161" s="44"/>
      <c r="D161" s="44"/>
      <c r="E161" s="37" t="s">
        <v>245</v>
      </c>
      <c r="F161" s="44"/>
      <c r="G161" s="44"/>
      <c r="H161" s="44"/>
      <c r="I161" s="44"/>
      <c r="J161" s="45"/>
    </row>
    <row r="162">
      <c r="A162" s="35" t="s">
        <v>62</v>
      </c>
      <c r="B162" s="35">
        <v>29</v>
      </c>
      <c r="C162" s="36" t="s">
        <v>246</v>
      </c>
      <c r="D162" s="35" t="s">
        <v>64</v>
      </c>
      <c r="E162" s="37" t="s">
        <v>247</v>
      </c>
      <c r="F162" s="38" t="s">
        <v>142</v>
      </c>
      <c r="G162" s="39">
        <v>55</v>
      </c>
      <c r="H162" s="40">
        <v>0</v>
      </c>
      <c r="I162" s="41">
        <f>ROUND(G162*H162,P4)</f>
        <v>0</v>
      </c>
      <c r="J162" s="38" t="s">
        <v>67</v>
      </c>
      <c r="O162" s="42">
        <f>I162*0.21</f>
        <v>0</v>
      </c>
      <c r="P162">
        <v>3</v>
      </c>
    </row>
    <row r="163">
      <c r="A163" s="35" t="s">
        <v>68</v>
      </c>
      <c r="B163" s="43"/>
      <c r="C163" s="44"/>
      <c r="D163" s="44"/>
      <c r="E163" s="37" t="s">
        <v>248</v>
      </c>
      <c r="F163" s="44"/>
      <c r="G163" s="44"/>
      <c r="H163" s="44"/>
      <c r="I163" s="44"/>
      <c r="J163" s="45"/>
    </row>
    <row r="164" ht="30">
      <c r="A164" s="35" t="s">
        <v>75</v>
      </c>
      <c r="B164" s="43"/>
      <c r="C164" s="44"/>
      <c r="D164" s="44"/>
      <c r="E164" s="47" t="s">
        <v>249</v>
      </c>
      <c r="F164" s="44"/>
      <c r="G164" s="44"/>
      <c r="H164" s="44"/>
      <c r="I164" s="44"/>
      <c r="J164" s="45"/>
    </row>
    <row r="165" ht="225">
      <c r="A165" s="35" t="s">
        <v>70</v>
      </c>
      <c r="B165" s="43"/>
      <c r="C165" s="44"/>
      <c r="D165" s="44"/>
      <c r="E165" s="37" t="s">
        <v>250</v>
      </c>
      <c r="F165" s="44"/>
      <c r="G165" s="44"/>
      <c r="H165" s="44"/>
      <c r="I165" s="44"/>
      <c r="J165" s="45"/>
    </row>
    <row r="166">
      <c r="A166" s="35" t="s">
        <v>62</v>
      </c>
      <c r="B166" s="35">
        <v>30</v>
      </c>
      <c r="C166" s="36" t="s">
        <v>251</v>
      </c>
      <c r="D166" s="35" t="s">
        <v>64</v>
      </c>
      <c r="E166" s="37" t="s">
        <v>252</v>
      </c>
      <c r="F166" s="38" t="s">
        <v>66</v>
      </c>
      <c r="G166" s="39">
        <v>700.03999999999996</v>
      </c>
      <c r="H166" s="40">
        <v>0</v>
      </c>
      <c r="I166" s="41">
        <f>ROUND(G166*H166,P4)</f>
        <v>0</v>
      </c>
      <c r="J166" s="38" t="s">
        <v>67</v>
      </c>
      <c r="O166" s="42">
        <f>I166*0.21</f>
        <v>0</v>
      </c>
      <c r="P166">
        <v>3</v>
      </c>
    </row>
    <row r="167" ht="60">
      <c r="A167" s="35" t="s">
        <v>68</v>
      </c>
      <c r="B167" s="43"/>
      <c r="C167" s="44"/>
      <c r="D167" s="44"/>
      <c r="E167" s="37" t="s">
        <v>253</v>
      </c>
      <c r="F167" s="44"/>
      <c r="G167" s="44"/>
      <c r="H167" s="44"/>
      <c r="I167" s="44"/>
      <c r="J167" s="45"/>
    </row>
    <row r="168">
      <c r="A168" s="35" t="s">
        <v>75</v>
      </c>
      <c r="B168" s="43"/>
      <c r="C168" s="44"/>
      <c r="D168" s="44"/>
      <c r="E168" s="47" t="s">
        <v>178</v>
      </c>
      <c r="F168" s="44"/>
      <c r="G168" s="44"/>
      <c r="H168" s="44"/>
      <c r="I168" s="44"/>
      <c r="J168" s="45"/>
    </row>
    <row r="169" ht="30">
      <c r="A169" s="35" t="s">
        <v>75</v>
      </c>
      <c r="B169" s="43"/>
      <c r="C169" s="44"/>
      <c r="D169" s="44"/>
      <c r="E169" s="47" t="s">
        <v>254</v>
      </c>
      <c r="F169" s="44"/>
      <c r="G169" s="44"/>
      <c r="H169" s="44"/>
      <c r="I169" s="44"/>
      <c r="J169" s="45"/>
    </row>
    <row r="170" ht="150">
      <c r="A170" s="35" t="s">
        <v>70</v>
      </c>
      <c r="B170" s="43"/>
      <c r="C170" s="44"/>
      <c r="D170" s="44"/>
      <c r="E170" s="37" t="s">
        <v>255</v>
      </c>
      <c r="F170" s="44"/>
      <c r="G170" s="44"/>
      <c r="H170" s="44"/>
      <c r="I170" s="44"/>
      <c r="J170" s="45"/>
    </row>
    <row r="171">
      <c r="A171" s="29" t="s">
        <v>59</v>
      </c>
      <c r="B171" s="30"/>
      <c r="C171" s="31" t="s">
        <v>256</v>
      </c>
      <c r="D171" s="32"/>
      <c r="E171" s="29" t="s">
        <v>257</v>
      </c>
      <c r="F171" s="32"/>
      <c r="G171" s="32"/>
      <c r="H171" s="32"/>
      <c r="I171" s="33">
        <f>SUMIFS(I172:I209,A172:A209,"P")</f>
        <v>0</v>
      </c>
      <c r="J171" s="34"/>
    </row>
    <row r="172">
      <c r="A172" s="35" t="s">
        <v>62</v>
      </c>
      <c r="B172" s="35">
        <v>31</v>
      </c>
      <c r="C172" s="36" t="s">
        <v>258</v>
      </c>
      <c r="D172" s="35" t="s">
        <v>64</v>
      </c>
      <c r="E172" s="37" t="s">
        <v>259</v>
      </c>
      <c r="F172" s="38" t="s">
        <v>127</v>
      </c>
      <c r="G172" s="39">
        <v>6.4859999999999998</v>
      </c>
      <c r="H172" s="40">
        <v>0</v>
      </c>
      <c r="I172" s="41">
        <f>ROUND(G172*H172,P4)</f>
        <v>0</v>
      </c>
      <c r="J172" s="38" t="s">
        <v>67</v>
      </c>
      <c r="O172" s="42">
        <f>I172*0.21</f>
        <v>0</v>
      </c>
      <c r="P172">
        <v>3</v>
      </c>
    </row>
    <row r="173">
      <c r="A173" s="35" t="s">
        <v>68</v>
      </c>
      <c r="B173" s="43"/>
      <c r="C173" s="44"/>
      <c r="D173" s="44"/>
      <c r="E173" s="37" t="s">
        <v>260</v>
      </c>
      <c r="F173" s="44"/>
      <c r="G173" s="44"/>
      <c r="H173" s="44"/>
      <c r="I173" s="44"/>
      <c r="J173" s="45"/>
    </row>
    <row r="174">
      <c r="A174" s="35" t="s">
        <v>75</v>
      </c>
      <c r="B174" s="43"/>
      <c r="C174" s="44"/>
      <c r="D174" s="44"/>
      <c r="E174" s="47" t="s">
        <v>261</v>
      </c>
      <c r="F174" s="44"/>
      <c r="G174" s="44"/>
      <c r="H174" s="44"/>
      <c r="I174" s="44"/>
      <c r="J174" s="45"/>
    </row>
    <row r="175">
      <c r="A175" s="35" t="s">
        <v>75</v>
      </c>
      <c r="B175" s="43"/>
      <c r="C175" s="44"/>
      <c r="D175" s="44"/>
      <c r="E175" s="47" t="s">
        <v>262</v>
      </c>
      <c r="F175" s="44"/>
      <c r="G175" s="44"/>
      <c r="H175" s="44"/>
      <c r="I175" s="44"/>
      <c r="J175" s="45"/>
    </row>
    <row r="176">
      <c r="A176" s="35" t="s">
        <v>75</v>
      </c>
      <c r="B176" s="43"/>
      <c r="C176" s="44"/>
      <c r="D176" s="44"/>
      <c r="E176" s="47" t="s">
        <v>263</v>
      </c>
      <c r="F176" s="44"/>
      <c r="G176" s="44"/>
      <c r="H176" s="44"/>
      <c r="I176" s="44"/>
      <c r="J176" s="45"/>
    </row>
    <row r="177">
      <c r="A177" s="35" t="s">
        <v>75</v>
      </c>
      <c r="B177" s="43"/>
      <c r="C177" s="44"/>
      <c r="D177" s="44"/>
      <c r="E177" s="47" t="s">
        <v>264</v>
      </c>
      <c r="F177" s="44"/>
      <c r="G177" s="44"/>
      <c r="H177" s="44"/>
      <c r="I177" s="44"/>
      <c r="J177" s="45"/>
    </row>
    <row r="178" ht="409.5">
      <c r="A178" s="35" t="s">
        <v>70</v>
      </c>
      <c r="B178" s="43"/>
      <c r="C178" s="44"/>
      <c r="D178" s="44"/>
      <c r="E178" s="37" t="s">
        <v>265</v>
      </c>
      <c r="F178" s="44"/>
      <c r="G178" s="44"/>
      <c r="H178" s="44"/>
      <c r="I178" s="44"/>
      <c r="J178" s="45"/>
    </row>
    <row r="179">
      <c r="A179" s="35" t="s">
        <v>62</v>
      </c>
      <c r="B179" s="35">
        <v>32</v>
      </c>
      <c r="C179" s="36" t="s">
        <v>266</v>
      </c>
      <c r="D179" s="35" t="s">
        <v>64</v>
      </c>
      <c r="E179" s="37" t="s">
        <v>267</v>
      </c>
      <c r="F179" s="38" t="s">
        <v>127</v>
      </c>
      <c r="G179" s="39">
        <v>68.849999999999994</v>
      </c>
      <c r="H179" s="40">
        <v>0</v>
      </c>
      <c r="I179" s="41">
        <f>ROUND(G179*H179,P4)</f>
        <v>0</v>
      </c>
      <c r="J179" s="38" t="s">
        <v>67</v>
      </c>
      <c r="O179" s="42">
        <f>I179*0.21</f>
        <v>0</v>
      </c>
      <c r="P179">
        <v>3</v>
      </c>
    </row>
    <row r="180" ht="60">
      <c r="A180" s="35" t="s">
        <v>68</v>
      </c>
      <c r="B180" s="43"/>
      <c r="C180" s="44"/>
      <c r="D180" s="44"/>
      <c r="E180" s="37" t="s">
        <v>268</v>
      </c>
      <c r="F180" s="44"/>
      <c r="G180" s="44"/>
      <c r="H180" s="44"/>
      <c r="I180" s="44"/>
      <c r="J180" s="45"/>
    </row>
    <row r="181">
      <c r="A181" s="35" t="s">
        <v>75</v>
      </c>
      <c r="B181" s="43"/>
      <c r="C181" s="44"/>
      <c r="D181" s="44"/>
      <c r="E181" s="47" t="s">
        <v>269</v>
      </c>
      <c r="F181" s="44"/>
      <c r="G181" s="44"/>
      <c r="H181" s="44"/>
      <c r="I181" s="44"/>
      <c r="J181" s="45"/>
    </row>
    <row r="182" ht="409.5">
      <c r="A182" s="35" t="s">
        <v>70</v>
      </c>
      <c r="B182" s="43"/>
      <c r="C182" s="44"/>
      <c r="D182" s="44"/>
      <c r="E182" s="37" t="s">
        <v>270</v>
      </c>
      <c r="F182" s="44"/>
      <c r="G182" s="44"/>
      <c r="H182" s="44"/>
      <c r="I182" s="44"/>
      <c r="J182" s="45"/>
    </row>
    <row r="183">
      <c r="A183" s="35" t="s">
        <v>62</v>
      </c>
      <c r="B183" s="35">
        <v>33</v>
      </c>
      <c r="C183" s="36" t="s">
        <v>271</v>
      </c>
      <c r="D183" s="35" t="s">
        <v>64</v>
      </c>
      <c r="E183" s="37" t="s">
        <v>272</v>
      </c>
      <c r="F183" s="38" t="s">
        <v>127</v>
      </c>
      <c r="G183" s="39">
        <v>1.3600000000000001</v>
      </c>
      <c r="H183" s="40">
        <v>0</v>
      </c>
      <c r="I183" s="41">
        <f>ROUND(G183*H183,P4)</f>
        <v>0</v>
      </c>
      <c r="J183" s="38" t="s">
        <v>67</v>
      </c>
      <c r="O183" s="42">
        <f>I183*0.21</f>
        <v>0</v>
      </c>
      <c r="P183">
        <v>3</v>
      </c>
    </row>
    <row r="184">
      <c r="A184" s="35" t="s">
        <v>68</v>
      </c>
      <c r="B184" s="43"/>
      <c r="C184" s="44"/>
      <c r="D184" s="44"/>
      <c r="E184" s="37" t="s">
        <v>273</v>
      </c>
      <c r="F184" s="44"/>
      <c r="G184" s="44"/>
      <c r="H184" s="44"/>
      <c r="I184" s="44"/>
      <c r="J184" s="45"/>
    </row>
    <row r="185" ht="30">
      <c r="A185" s="35" t="s">
        <v>75</v>
      </c>
      <c r="B185" s="43"/>
      <c r="C185" s="44"/>
      <c r="D185" s="44"/>
      <c r="E185" s="47" t="s">
        <v>274</v>
      </c>
      <c r="F185" s="44"/>
      <c r="G185" s="44"/>
      <c r="H185" s="44"/>
      <c r="I185" s="44"/>
      <c r="J185" s="45"/>
    </row>
    <row r="186" ht="105">
      <c r="A186" s="35" t="s">
        <v>70</v>
      </c>
      <c r="B186" s="43"/>
      <c r="C186" s="44"/>
      <c r="D186" s="44"/>
      <c r="E186" s="37" t="s">
        <v>275</v>
      </c>
      <c r="F186" s="44"/>
      <c r="G186" s="44"/>
      <c r="H186" s="44"/>
      <c r="I186" s="44"/>
      <c r="J186" s="45"/>
    </row>
    <row r="187">
      <c r="A187" s="35" t="s">
        <v>62</v>
      </c>
      <c r="B187" s="35">
        <v>34</v>
      </c>
      <c r="C187" s="36" t="s">
        <v>276</v>
      </c>
      <c r="D187" s="35" t="s">
        <v>64</v>
      </c>
      <c r="E187" s="37" t="s">
        <v>277</v>
      </c>
      <c r="F187" s="38" t="s">
        <v>127</v>
      </c>
      <c r="G187" s="39">
        <v>16.896000000000001</v>
      </c>
      <c r="H187" s="40">
        <v>0</v>
      </c>
      <c r="I187" s="41">
        <f>ROUND(G187*H187,P4)</f>
        <v>0</v>
      </c>
      <c r="J187" s="38" t="s">
        <v>67</v>
      </c>
      <c r="O187" s="42">
        <f>I187*0.21</f>
        <v>0</v>
      </c>
      <c r="P187">
        <v>3</v>
      </c>
    </row>
    <row r="188">
      <c r="A188" s="35" t="s">
        <v>68</v>
      </c>
      <c r="B188" s="43"/>
      <c r="C188" s="44"/>
      <c r="D188" s="44"/>
      <c r="E188" s="37" t="s">
        <v>278</v>
      </c>
      <c r="F188" s="44"/>
      <c r="G188" s="44"/>
      <c r="H188" s="44"/>
      <c r="I188" s="44"/>
      <c r="J188" s="45"/>
    </row>
    <row r="189">
      <c r="A189" s="35" t="s">
        <v>75</v>
      </c>
      <c r="B189" s="43"/>
      <c r="C189" s="44"/>
      <c r="D189" s="44"/>
      <c r="E189" s="47" t="s">
        <v>261</v>
      </c>
      <c r="F189" s="44"/>
      <c r="G189" s="44"/>
      <c r="H189" s="44"/>
      <c r="I189" s="44"/>
      <c r="J189" s="45"/>
    </row>
    <row r="190">
      <c r="A190" s="35" t="s">
        <v>75</v>
      </c>
      <c r="B190" s="43"/>
      <c r="C190" s="44"/>
      <c r="D190" s="44"/>
      <c r="E190" s="47" t="s">
        <v>279</v>
      </c>
      <c r="F190" s="44"/>
      <c r="G190" s="44"/>
      <c r="H190" s="44"/>
      <c r="I190" s="44"/>
      <c r="J190" s="45"/>
    </row>
    <row r="191">
      <c r="A191" s="35" t="s">
        <v>75</v>
      </c>
      <c r="B191" s="43"/>
      <c r="C191" s="44"/>
      <c r="D191" s="44"/>
      <c r="E191" s="47" t="s">
        <v>280</v>
      </c>
      <c r="F191" s="44"/>
      <c r="G191" s="44"/>
      <c r="H191" s="44"/>
      <c r="I191" s="44"/>
      <c r="J191" s="45"/>
    </row>
    <row r="192" ht="30">
      <c r="A192" s="35" t="s">
        <v>75</v>
      </c>
      <c r="B192" s="43"/>
      <c r="C192" s="44"/>
      <c r="D192" s="44"/>
      <c r="E192" s="47" t="s">
        <v>281</v>
      </c>
      <c r="F192" s="44"/>
      <c r="G192" s="44"/>
      <c r="H192" s="44"/>
      <c r="I192" s="44"/>
      <c r="J192" s="45"/>
    </row>
    <row r="193">
      <c r="A193" s="35" t="s">
        <v>75</v>
      </c>
      <c r="B193" s="43"/>
      <c r="C193" s="44"/>
      <c r="D193" s="44"/>
      <c r="E193" s="47" t="s">
        <v>282</v>
      </c>
      <c r="F193" s="44"/>
      <c r="G193" s="44"/>
      <c r="H193" s="44"/>
      <c r="I193" s="44"/>
      <c r="J193" s="45"/>
    </row>
    <row r="194" ht="105">
      <c r="A194" s="35" t="s">
        <v>70</v>
      </c>
      <c r="B194" s="43"/>
      <c r="C194" s="44"/>
      <c r="D194" s="44"/>
      <c r="E194" s="37" t="s">
        <v>275</v>
      </c>
      <c r="F194" s="44"/>
      <c r="G194" s="44"/>
      <c r="H194" s="44"/>
      <c r="I194" s="44"/>
      <c r="J194" s="45"/>
    </row>
    <row r="195">
      <c r="A195" s="35" t="s">
        <v>62</v>
      </c>
      <c r="B195" s="35">
        <v>35</v>
      </c>
      <c r="C195" s="36" t="s">
        <v>283</v>
      </c>
      <c r="D195" s="35" t="s">
        <v>64</v>
      </c>
      <c r="E195" s="37" t="s">
        <v>284</v>
      </c>
      <c r="F195" s="38" t="s">
        <v>66</v>
      </c>
      <c r="G195" s="39">
        <v>34</v>
      </c>
      <c r="H195" s="40">
        <v>0</v>
      </c>
      <c r="I195" s="41">
        <f>ROUND(G195*H195,P4)</f>
        <v>0</v>
      </c>
      <c r="J195" s="38" t="s">
        <v>67</v>
      </c>
      <c r="O195" s="42">
        <f>I195*0.21</f>
        <v>0</v>
      </c>
      <c r="P195">
        <v>3</v>
      </c>
    </row>
    <row r="196" ht="30">
      <c r="A196" s="35" t="s">
        <v>68</v>
      </c>
      <c r="B196" s="43"/>
      <c r="C196" s="44"/>
      <c r="D196" s="44"/>
      <c r="E196" s="37" t="s">
        <v>285</v>
      </c>
      <c r="F196" s="44"/>
      <c r="G196" s="44"/>
      <c r="H196" s="44"/>
      <c r="I196" s="44"/>
      <c r="J196" s="45"/>
    </row>
    <row r="197" ht="30">
      <c r="A197" s="35" t="s">
        <v>75</v>
      </c>
      <c r="B197" s="43"/>
      <c r="C197" s="44"/>
      <c r="D197" s="44"/>
      <c r="E197" s="47" t="s">
        <v>286</v>
      </c>
      <c r="F197" s="44"/>
      <c r="G197" s="44"/>
      <c r="H197" s="44"/>
      <c r="I197" s="44"/>
      <c r="J197" s="45"/>
    </row>
    <row r="198" ht="180">
      <c r="A198" s="35" t="s">
        <v>70</v>
      </c>
      <c r="B198" s="43"/>
      <c r="C198" s="44"/>
      <c r="D198" s="44"/>
      <c r="E198" s="37" t="s">
        <v>287</v>
      </c>
      <c r="F198" s="44"/>
      <c r="G198" s="44"/>
      <c r="H198" s="44"/>
      <c r="I198" s="44"/>
      <c r="J198" s="45"/>
    </row>
    <row r="199">
      <c r="A199" s="35" t="s">
        <v>62</v>
      </c>
      <c r="B199" s="35">
        <v>36</v>
      </c>
      <c r="C199" s="36" t="s">
        <v>288</v>
      </c>
      <c r="D199" s="35" t="s">
        <v>64</v>
      </c>
      <c r="E199" s="37" t="s">
        <v>289</v>
      </c>
      <c r="F199" s="38" t="s">
        <v>127</v>
      </c>
      <c r="G199" s="39">
        <v>2.5739999999999998</v>
      </c>
      <c r="H199" s="40">
        <v>0</v>
      </c>
      <c r="I199" s="41">
        <f>ROUND(G199*H199,P4)</f>
        <v>0</v>
      </c>
      <c r="J199" s="38" t="s">
        <v>67</v>
      </c>
      <c r="O199" s="42">
        <f>I199*0.21</f>
        <v>0</v>
      </c>
      <c r="P199">
        <v>3</v>
      </c>
    </row>
    <row r="200">
      <c r="A200" s="35" t="s">
        <v>68</v>
      </c>
      <c r="B200" s="43"/>
      <c r="C200" s="44"/>
      <c r="D200" s="44"/>
      <c r="E200" s="46" t="s">
        <v>64</v>
      </c>
      <c r="F200" s="44"/>
      <c r="G200" s="44"/>
      <c r="H200" s="44"/>
      <c r="I200" s="44"/>
      <c r="J200" s="45"/>
    </row>
    <row r="201" ht="30">
      <c r="A201" s="35" t="s">
        <v>75</v>
      </c>
      <c r="B201" s="43"/>
      <c r="C201" s="44"/>
      <c r="D201" s="44"/>
      <c r="E201" s="47" t="s">
        <v>290</v>
      </c>
      <c r="F201" s="44"/>
      <c r="G201" s="44"/>
      <c r="H201" s="44"/>
      <c r="I201" s="44"/>
      <c r="J201" s="45"/>
    </row>
    <row r="202" ht="409.5">
      <c r="A202" s="35" t="s">
        <v>70</v>
      </c>
      <c r="B202" s="43"/>
      <c r="C202" s="44"/>
      <c r="D202" s="44"/>
      <c r="E202" s="37" t="s">
        <v>291</v>
      </c>
      <c r="F202" s="44"/>
      <c r="G202" s="44"/>
      <c r="H202" s="44"/>
      <c r="I202" s="44"/>
      <c r="J202" s="45"/>
    </row>
    <row r="203">
      <c r="A203" s="35" t="s">
        <v>62</v>
      </c>
      <c r="B203" s="35">
        <v>37</v>
      </c>
      <c r="C203" s="36" t="s">
        <v>292</v>
      </c>
      <c r="D203" s="35" t="s">
        <v>64</v>
      </c>
      <c r="E203" s="37" t="s">
        <v>293</v>
      </c>
      <c r="F203" s="38" t="s">
        <v>127</v>
      </c>
      <c r="G203" s="39">
        <v>2.3999999999999999</v>
      </c>
      <c r="H203" s="40">
        <v>0</v>
      </c>
      <c r="I203" s="41">
        <f>ROUND(G203*H203,P4)</f>
        <v>0</v>
      </c>
      <c r="J203" s="38" t="s">
        <v>67</v>
      </c>
      <c r="O203" s="42">
        <f>I203*0.21</f>
        <v>0</v>
      </c>
      <c r="P203">
        <v>3</v>
      </c>
    </row>
    <row r="204">
      <c r="A204" s="35" t="s">
        <v>68</v>
      </c>
      <c r="B204" s="43"/>
      <c r="C204" s="44"/>
      <c r="D204" s="44"/>
      <c r="E204" s="37" t="s">
        <v>294</v>
      </c>
      <c r="F204" s="44"/>
      <c r="G204" s="44"/>
      <c r="H204" s="44"/>
      <c r="I204" s="44"/>
      <c r="J204" s="45"/>
    </row>
    <row r="205">
      <c r="A205" s="35" t="s">
        <v>75</v>
      </c>
      <c r="B205" s="43"/>
      <c r="C205" s="44"/>
      <c r="D205" s="44"/>
      <c r="E205" s="47" t="s">
        <v>295</v>
      </c>
      <c r="F205" s="44"/>
      <c r="G205" s="44"/>
      <c r="H205" s="44"/>
      <c r="I205" s="44"/>
      <c r="J205" s="45"/>
    </row>
    <row r="206">
      <c r="A206" s="35" t="s">
        <v>75</v>
      </c>
      <c r="B206" s="43"/>
      <c r="C206" s="44"/>
      <c r="D206" s="44"/>
      <c r="E206" s="47" t="s">
        <v>296</v>
      </c>
      <c r="F206" s="44"/>
      <c r="G206" s="44"/>
      <c r="H206" s="44"/>
      <c r="I206" s="44"/>
      <c r="J206" s="45"/>
    </row>
    <row r="207">
      <c r="A207" s="35" t="s">
        <v>75</v>
      </c>
      <c r="B207" s="43"/>
      <c r="C207" s="44"/>
      <c r="D207" s="44"/>
      <c r="E207" s="47" t="s">
        <v>297</v>
      </c>
      <c r="F207" s="44"/>
      <c r="G207" s="44"/>
      <c r="H207" s="44"/>
      <c r="I207" s="44"/>
      <c r="J207" s="45"/>
    </row>
    <row r="208">
      <c r="A208" s="35" t="s">
        <v>75</v>
      </c>
      <c r="B208" s="43"/>
      <c r="C208" s="44"/>
      <c r="D208" s="44"/>
      <c r="E208" s="47" t="s">
        <v>298</v>
      </c>
      <c r="F208" s="44"/>
      <c r="G208" s="44"/>
      <c r="H208" s="44"/>
      <c r="I208" s="44"/>
      <c r="J208" s="45"/>
    </row>
    <row r="209" ht="409.5">
      <c r="A209" s="35" t="s">
        <v>70</v>
      </c>
      <c r="B209" s="43"/>
      <c r="C209" s="44"/>
      <c r="D209" s="44"/>
      <c r="E209" s="37" t="s">
        <v>291</v>
      </c>
      <c r="F209" s="44"/>
      <c r="G209" s="44"/>
      <c r="H209" s="44"/>
      <c r="I209" s="44"/>
      <c r="J209" s="45"/>
    </row>
    <row r="210">
      <c r="A210" s="29" t="s">
        <v>59</v>
      </c>
      <c r="B210" s="30"/>
      <c r="C210" s="31" t="s">
        <v>299</v>
      </c>
      <c r="D210" s="32"/>
      <c r="E210" s="29" t="s">
        <v>300</v>
      </c>
      <c r="F210" s="32"/>
      <c r="G210" s="32"/>
      <c r="H210" s="32"/>
      <c r="I210" s="33">
        <f>SUMIFS(I211:I315,A211:A315,"P")</f>
        <v>0</v>
      </c>
      <c r="J210" s="34"/>
    </row>
    <row r="211">
      <c r="A211" s="35" t="s">
        <v>62</v>
      </c>
      <c r="B211" s="35">
        <v>38</v>
      </c>
      <c r="C211" s="36" t="s">
        <v>301</v>
      </c>
      <c r="D211" s="35" t="s">
        <v>146</v>
      </c>
      <c r="E211" s="37" t="s">
        <v>302</v>
      </c>
      <c r="F211" s="38" t="s">
        <v>66</v>
      </c>
      <c r="G211" s="39">
        <v>773.61000000000001</v>
      </c>
      <c r="H211" s="40">
        <v>0</v>
      </c>
      <c r="I211" s="41">
        <f>ROUND(G211*H211,P4)</f>
        <v>0</v>
      </c>
      <c r="J211" s="38" t="s">
        <v>67</v>
      </c>
      <c r="O211" s="42">
        <f>I211*0.21</f>
        <v>0</v>
      </c>
      <c r="P211">
        <v>3</v>
      </c>
    </row>
    <row r="212" ht="30">
      <c r="A212" s="35" t="s">
        <v>68</v>
      </c>
      <c r="B212" s="43"/>
      <c r="C212" s="44"/>
      <c r="D212" s="44"/>
      <c r="E212" s="37" t="s">
        <v>303</v>
      </c>
      <c r="F212" s="44"/>
      <c r="G212" s="44"/>
      <c r="H212" s="44"/>
      <c r="I212" s="44"/>
      <c r="J212" s="45"/>
    </row>
    <row r="213">
      <c r="A213" s="35" t="s">
        <v>75</v>
      </c>
      <c r="B213" s="43"/>
      <c r="C213" s="44"/>
      <c r="D213" s="44"/>
      <c r="E213" s="47" t="s">
        <v>304</v>
      </c>
      <c r="F213" s="44"/>
      <c r="G213" s="44"/>
      <c r="H213" s="44"/>
      <c r="I213" s="44"/>
      <c r="J213" s="45"/>
    </row>
    <row r="214">
      <c r="A214" s="35" t="s">
        <v>75</v>
      </c>
      <c r="B214" s="43"/>
      <c r="C214" s="44"/>
      <c r="D214" s="44"/>
      <c r="E214" s="47" t="s">
        <v>305</v>
      </c>
      <c r="F214" s="44"/>
      <c r="G214" s="44"/>
      <c r="H214" s="44"/>
      <c r="I214" s="44"/>
      <c r="J214" s="45"/>
    </row>
    <row r="215" ht="165">
      <c r="A215" s="35" t="s">
        <v>70</v>
      </c>
      <c r="B215" s="43"/>
      <c r="C215" s="44"/>
      <c r="D215" s="44"/>
      <c r="E215" s="37" t="s">
        <v>306</v>
      </c>
      <c r="F215" s="44"/>
      <c r="G215" s="44"/>
      <c r="H215" s="44"/>
      <c r="I215" s="44"/>
      <c r="J215" s="45"/>
    </row>
    <row r="216">
      <c r="A216" s="35" t="s">
        <v>62</v>
      </c>
      <c r="B216" s="35">
        <v>39</v>
      </c>
      <c r="C216" s="36" t="s">
        <v>301</v>
      </c>
      <c r="D216" s="35" t="s">
        <v>150</v>
      </c>
      <c r="E216" s="37" t="s">
        <v>302</v>
      </c>
      <c r="F216" s="38" t="s">
        <v>66</v>
      </c>
      <c r="G216" s="39">
        <v>223.63</v>
      </c>
      <c r="H216" s="40">
        <v>0</v>
      </c>
      <c r="I216" s="41">
        <f>ROUND(G216*H216,P4)</f>
        <v>0</v>
      </c>
      <c r="J216" s="38" t="s">
        <v>67</v>
      </c>
      <c r="O216" s="42">
        <f>I216*0.21</f>
        <v>0</v>
      </c>
      <c r="P216">
        <v>3</v>
      </c>
    </row>
    <row r="217" ht="30">
      <c r="A217" s="35" t="s">
        <v>68</v>
      </c>
      <c r="B217" s="43"/>
      <c r="C217" s="44"/>
      <c r="D217" s="44"/>
      <c r="E217" s="37" t="s">
        <v>307</v>
      </c>
      <c r="F217" s="44"/>
      <c r="G217" s="44"/>
      <c r="H217" s="44"/>
      <c r="I217" s="44"/>
      <c r="J217" s="45"/>
    </row>
    <row r="218">
      <c r="A218" s="35" t="s">
        <v>75</v>
      </c>
      <c r="B218" s="43"/>
      <c r="C218" s="44"/>
      <c r="D218" s="44"/>
      <c r="E218" s="47" t="s">
        <v>304</v>
      </c>
      <c r="F218" s="44"/>
      <c r="G218" s="44"/>
      <c r="H218" s="44"/>
      <c r="I218" s="44"/>
      <c r="J218" s="45"/>
    </row>
    <row r="219">
      <c r="A219" s="35" t="s">
        <v>75</v>
      </c>
      <c r="B219" s="43"/>
      <c r="C219" s="44"/>
      <c r="D219" s="44"/>
      <c r="E219" s="47" t="s">
        <v>308</v>
      </c>
      <c r="F219" s="44"/>
      <c r="G219" s="44"/>
      <c r="H219" s="44"/>
      <c r="I219" s="44"/>
      <c r="J219" s="45"/>
    </row>
    <row r="220" ht="165">
      <c r="A220" s="35" t="s">
        <v>70</v>
      </c>
      <c r="B220" s="43"/>
      <c r="C220" s="44"/>
      <c r="D220" s="44"/>
      <c r="E220" s="37" t="s">
        <v>306</v>
      </c>
      <c r="F220" s="44"/>
      <c r="G220" s="44"/>
      <c r="H220" s="44"/>
      <c r="I220" s="44"/>
      <c r="J220" s="45"/>
    </row>
    <row r="221">
      <c r="A221" s="35" t="s">
        <v>62</v>
      </c>
      <c r="B221" s="35">
        <v>40</v>
      </c>
      <c r="C221" s="36" t="s">
        <v>309</v>
      </c>
      <c r="D221" s="35" t="s">
        <v>64</v>
      </c>
      <c r="E221" s="37" t="s">
        <v>310</v>
      </c>
      <c r="F221" s="38" t="s">
        <v>66</v>
      </c>
      <c r="G221" s="39">
        <v>2071.52</v>
      </c>
      <c r="H221" s="40">
        <v>0</v>
      </c>
      <c r="I221" s="41">
        <f>ROUND(G221*H221,P4)</f>
        <v>0</v>
      </c>
      <c r="J221" s="38" t="s">
        <v>67</v>
      </c>
      <c r="O221" s="42">
        <f>I221*0.21</f>
        <v>0</v>
      </c>
      <c r="P221">
        <v>3</v>
      </c>
    </row>
    <row r="222" ht="30">
      <c r="A222" s="35" t="s">
        <v>68</v>
      </c>
      <c r="B222" s="43"/>
      <c r="C222" s="44"/>
      <c r="D222" s="44"/>
      <c r="E222" s="37" t="s">
        <v>311</v>
      </c>
      <c r="F222" s="44"/>
      <c r="G222" s="44"/>
      <c r="H222" s="44"/>
      <c r="I222" s="44"/>
      <c r="J222" s="45"/>
    </row>
    <row r="223">
      <c r="A223" s="35" t="s">
        <v>75</v>
      </c>
      <c r="B223" s="43"/>
      <c r="C223" s="44"/>
      <c r="D223" s="44"/>
      <c r="E223" s="47" t="s">
        <v>304</v>
      </c>
      <c r="F223" s="44"/>
      <c r="G223" s="44"/>
      <c r="H223" s="44"/>
      <c r="I223" s="44"/>
      <c r="J223" s="45"/>
    </row>
    <row r="224">
      <c r="A224" s="35" t="s">
        <v>75</v>
      </c>
      <c r="B224" s="43"/>
      <c r="C224" s="44"/>
      <c r="D224" s="44"/>
      <c r="E224" s="47" t="s">
        <v>312</v>
      </c>
      <c r="F224" s="44"/>
      <c r="G224" s="44"/>
      <c r="H224" s="44"/>
      <c r="I224" s="44"/>
      <c r="J224" s="45"/>
    </row>
    <row r="225" ht="165">
      <c r="A225" s="35" t="s">
        <v>70</v>
      </c>
      <c r="B225" s="43"/>
      <c r="C225" s="44"/>
      <c r="D225" s="44"/>
      <c r="E225" s="37" t="s">
        <v>306</v>
      </c>
      <c r="F225" s="44"/>
      <c r="G225" s="44"/>
      <c r="H225" s="44"/>
      <c r="I225" s="44"/>
      <c r="J225" s="45"/>
    </row>
    <row r="226">
      <c r="A226" s="35" t="s">
        <v>62</v>
      </c>
      <c r="B226" s="35">
        <v>41</v>
      </c>
      <c r="C226" s="36" t="s">
        <v>313</v>
      </c>
      <c r="D226" s="35" t="s">
        <v>64</v>
      </c>
      <c r="E226" s="37" t="s">
        <v>314</v>
      </c>
      <c r="F226" s="38" t="s">
        <v>66</v>
      </c>
      <c r="G226" s="39">
        <v>13.65</v>
      </c>
      <c r="H226" s="40">
        <v>0</v>
      </c>
      <c r="I226" s="41">
        <f>ROUND(G226*H226,P4)</f>
        <v>0</v>
      </c>
      <c r="J226" s="38" t="s">
        <v>67</v>
      </c>
      <c r="O226" s="42">
        <f>I226*0.21</f>
        <v>0</v>
      </c>
      <c r="P226">
        <v>3</v>
      </c>
    </row>
    <row r="227" ht="30">
      <c r="A227" s="35" t="s">
        <v>68</v>
      </c>
      <c r="B227" s="43"/>
      <c r="C227" s="44"/>
      <c r="D227" s="44"/>
      <c r="E227" s="37" t="s">
        <v>315</v>
      </c>
      <c r="F227" s="44"/>
      <c r="G227" s="44"/>
      <c r="H227" s="44"/>
      <c r="I227" s="44"/>
      <c r="J227" s="45"/>
    </row>
    <row r="228" ht="30">
      <c r="A228" s="35" t="s">
        <v>75</v>
      </c>
      <c r="B228" s="43"/>
      <c r="C228" s="44"/>
      <c r="D228" s="44"/>
      <c r="E228" s="47" t="s">
        <v>316</v>
      </c>
      <c r="F228" s="44"/>
      <c r="G228" s="44"/>
      <c r="H228" s="44"/>
      <c r="I228" s="44"/>
      <c r="J228" s="45"/>
    </row>
    <row r="229" ht="165">
      <c r="A229" s="35" t="s">
        <v>70</v>
      </c>
      <c r="B229" s="43"/>
      <c r="C229" s="44"/>
      <c r="D229" s="44"/>
      <c r="E229" s="37" t="s">
        <v>306</v>
      </c>
      <c r="F229" s="44"/>
      <c r="G229" s="44"/>
      <c r="H229" s="44"/>
      <c r="I229" s="44"/>
      <c r="J229" s="45"/>
    </row>
    <row r="230">
      <c r="A230" s="35" t="s">
        <v>62</v>
      </c>
      <c r="B230" s="35">
        <v>42</v>
      </c>
      <c r="C230" s="36" t="s">
        <v>317</v>
      </c>
      <c r="D230" s="35" t="s">
        <v>64</v>
      </c>
      <c r="E230" s="37" t="s">
        <v>318</v>
      </c>
      <c r="F230" s="38" t="s">
        <v>66</v>
      </c>
      <c r="G230" s="39">
        <v>433.5</v>
      </c>
      <c r="H230" s="40">
        <v>0</v>
      </c>
      <c r="I230" s="41">
        <f>ROUND(G230*H230,P4)</f>
        <v>0</v>
      </c>
      <c r="J230" s="38" t="s">
        <v>67</v>
      </c>
      <c r="O230" s="42">
        <f>I230*0.21</f>
        <v>0</v>
      </c>
      <c r="P230">
        <v>3</v>
      </c>
    </row>
    <row r="231" ht="60">
      <c r="A231" s="35" t="s">
        <v>68</v>
      </c>
      <c r="B231" s="43"/>
      <c r="C231" s="44"/>
      <c r="D231" s="44"/>
      <c r="E231" s="37" t="s">
        <v>319</v>
      </c>
      <c r="F231" s="44"/>
      <c r="G231" s="44"/>
      <c r="H231" s="44"/>
      <c r="I231" s="44"/>
      <c r="J231" s="45"/>
    </row>
    <row r="232">
      <c r="A232" s="35" t="s">
        <v>75</v>
      </c>
      <c r="B232" s="43"/>
      <c r="C232" s="44"/>
      <c r="D232" s="44"/>
      <c r="E232" s="47" t="s">
        <v>320</v>
      </c>
      <c r="F232" s="44"/>
      <c r="G232" s="44"/>
      <c r="H232" s="44"/>
      <c r="I232" s="44"/>
      <c r="J232" s="45"/>
    </row>
    <row r="233" ht="90">
      <c r="A233" s="35" t="s">
        <v>70</v>
      </c>
      <c r="B233" s="43"/>
      <c r="C233" s="44"/>
      <c r="D233" s="44"/>
      <c r="E233" s="37" t="s">
        <v>321</v>
      </c>
      <c r="F233" s="44"/>
      <c r="G233" s="44"/>
      <c r="H233" s="44"/>
      <c r="I233" s="44"/>
      <c r="J233" s="45"/>
    </row>
    <row r="234">
      <c r="A234" s="35" t="s">
        <v>62</v>
      </c>
      <c r="B234" s="35">
        <v>43</v>
      </c>
      <c r="C234" s="36" t="s">
        <v>322</v>
      </c>
      <c r="D234" s="35" t="s">
        <v>64</v>
      </c>
      <c r="E234" s="37" t="s">
        <v>323</v>
      </c>
      <c r="F234" s="38" t="s">
        <v>66</v>
      </c>
      <c r="G234" s="39">
        <v>244.19999999999999</v>
      </c>
      <c r="H234" s="40">
        <v>0</v>
      </c>
      <c r="I234" s="41">
        <f>ROUND(G234*H234,P4)</f>
        <v>0</v>
      </c>
      <c r="J234" s="38" t="s">
        <v>67</v>
      </c>
      <c r="O234" s="42">
        <f>I234*0.21</f>
        <v>0</v>
      </c>
      <c r="P234">
        <v>3</v>
      </c>
    </row>
    <row r="235" ht="45">
      <c r="A235" s="35" t="s">
        <v>68</v>
      </c>
      <c r="B235" s="43"/>
      <c r="C235" s="44"/>
      <c r="D235" s="44"/>
      <c r="E235" s="37" t="s">
        <v>324</v>
      </c>
      <c r="F235" s="44"/>
      <c r="G235" s="44"/>
      <c r="H235" s="44"/>
      <c r="I235" s="44"/>
      <c r="J235" s="45"/>
    </row>
    <row r="236">
      <c r="A236" s="35" t="s">
        <v>75</v>
      </c>
      <c r="B236" s="43"/>
      <c r="C236" s="44"/>
      <c r="D236" s="44"/>
      <c r="E236" s="47" t="s">
        <v>304</v>
      </c>
      <c r="F236" s="44"/>
      <c r="G236" s="44"/>
      <c r="H236" s="44"/>
      <c r="I236" s="44"/>
      <c r="J236" s="45"/>
    </row>
    <row r="237">
      <c r="A237" s="35" t="s">
        <v>75</v>
      </c>
      <c r="B237" s="43"/>
      <c r="C237" s="44"/>
      <c r="D237" s="44"/>
      <c r="E237" s="47" t="s">
        <v>325</v>
      </c>
      <c r="F237" s="44"/>
      <c r="G237" s="44"/>
      <c r="H237" s="44"/>
      <c r="I237" s="44"/>
      <c r="J237" s="45"/>
    </row>
    <row r="238" ht="30">
      <c r="A238" s="35" t="s">
        <v>75</v>
      </c>
      <c r="B238" s="43"/>
      <c r="C238" s="44"/>
      <c r="D238" s="44"/>
      <c r="E238" s="47" t="s">
        <v>326</v>
      </c>
      <c r="F238" s="44"/>
      <c r="G238" s="44"/>
      <c r="H238" s="44"/>
      <c r="I238" s="44"/>
      <c r="J238" s="45"/>
    </row>
    <row r="239">
      <c r="A239" s="35" t="s">
        <v>75</v>
      </c>
      <c r="B239" s="43"/>
      <c r="C239" s="44"/>
      <c r="D239" s="44"/>
      <c r="E239" s="47" t="s">
        <v>327</v>
      </c>
      <c r="F239" s="44"/>
      <c r="G239" s="44"/>
      <c r="H239" s="44"/>
      <c r="I239" s="44"/>
      <c r="J239" s="45"/>
    </row>
    <row r="240" ht="90">
      <c r="A240" s="35" t="s">
        <v>70</v>
      </c>
      <c r="B240" s="43"/>
      <c r="C240" s="44"/>
      <c r="D240" s="44"/>
      <c r="E240" s="37" t="s">
        <v>321</v>
      </c>
      <c r="F240" s="44"/>
      <c r="G240" s="44"/>
      <c r="H240" s="44"/>
      <c r="I240" s="44"/>
      <c r="J240" s="45"/>
    </row>
    <row r="241">
      <c r="A241" s="35" t="s">
        <v>62</v>
      </c>
      <c r="B241" s="35">
        <v>44</v>
      </c>
      <c r="C241" s="36" t="s">
        <v>328</v>
      </c>
      <c r="D241" s="35" t="s">
        <v>64</v>
      </c>
      <c r="E241" s="37" t="s">
        <v>329</v>
      </c>
      <c r="F241" s="38" t="s">
        <v>66</v>
      </c>
      <c r="G241" s="39">
        <v>3111.9000000000001</v>
      </c>
      <c r="H241" s="40">
        <v>0</v>
      </c>
      <c r="I241" s="41">
        <f>ROUND(G241*H241,P4)</f>
        <v>0</v>
      </c>
      <c r="J241" s="38" t="s">
        <v>67</v>
      </c>
      <c r="O241" s="42">
        <f>I241*0.21</f>
        <v>0</v>
      </c>
      <c r="P241">
        <v>3</v>
      </c>
    </row>
    <row r="242" ht="45">
      <c r="A242" s="35" t="s">
        <v>68</v>
      </c>
      <c r="B242" s="43"/>
      <c r="C242" s="44"/>
      <c r="D242" s="44"/>
      <c r="E242" s="37" t="s">
        <v>330</v>
      </c>
      <c r="F242" s="44"/>
      <c r="G242" s="44"/>
      <c r="H242" s="44"/>
      <c r="I242" s="44"/>
      <c r="J242" s="45"/>
    </row>
    <row r="243">
      <c r="A243" s="35" t="s">
        <v>75</v>
      </c>
      <c r="B243" s="43"/>
      <c r="C243" s="44"/>
      <c r="D243" s="44"/>
      <c r="E243" s="47" t="s">
        <v>304</v>
      </c>
      <c r="F243" s="44"/>
      <c r="G243" s="44"/>
      <c r="H243" s="44"/>
      <c r="I243" s="44"/>
      <c r="J243" s="45"/>
    </row>
    <row r="244">
      <c r="A244" s="35" t="s">
        <v>75</v>
      </c>
      <c r="B244" s="43"/>
      <c r="C244" s="44"/>
      <c r="D244" s="44"/>
      <c r="E244" s="47" t="s">
        <v>331</v>
      </c>
      <c r="F244" s="44"/>
      <c r="G244" s="44"/>
      <c r="H244" s="44"/>
      <c r="I244" s="44"/>
      <c r="J244" s="45"/>
    </row>
    <row r="245">
      <c r="A245" s="35" t="s">
        <v>75</v>
      </c>
      <c r="B245" s="43"/>
      <c r="C245" s="44"/>
      <c r="D245" s="44"/>
      <c r="E245" s="47" t="s">
        <v>332</v>
      </c>
      <c r="F245" s="44"/>
      <c r="G245" s="44"/>
      <c r="H245" s="44"/>
      <c r="I245" s="44"/>
      <c r="J245" s="45"/>
    </row>
    <row r="246">
      <c r="A246" s="35" t="s">
        <v>75</v>
      </c>
      <c r="B246" s="43"/>
      <c r="C246" s="44"/>
      <c r="D246" s="44"/>
      <c r="E246" s="47" t="s">
        <v>333</v>
      </c>
      <c r="F246" s="44"/>
      <c r="G246" s="44"/>
      <c r="H246" s="44"/>
      <c r="I246" s="44"/>
      <c r="J246" s="45"/>
    </row>
    <row r="247" ht="30">
      <c r="A247" s="35" t="s">
        <v>75</v>
      </c>
      <c r="B247" s="43"/>
      <c r="C247" s="44"/>
      <c r="D247" s="44"/>
      <c r="E247" s="47" t="s">
        <v>334</v>
      </c>
      <c r="F247" s="44"/>
      <c r="G247" s="44"/>
      <c r="H247" s="44"/>
      <c r="I247" s="44"/>
      <c r="J247" s="45"/>
    </row>
    <row r="248" ht="30">
      <c r="A248" s="35" t="s">
        <v>75</v>
      </c>
      <c r="B248" s="43"/>
      <c r="C248" s="44"/>
      <c r="D248" s="44"/>
      <c r="E248" s="47" t="s">
        <v>335</v>
      </c>
      <c r="F248" s="44"/>
      <c r="G248" s="44"/>
      <c r="H248" s="44"/>
      <c r="I248" s="44"/>
      <c r="J248" s="45"/>
    </row>
    <row r="249">
      <c r="A249" s="35" t="s">
        <v>75</v>
      </c>
      <c r="B249" s="43"/>
      <c r="C249" s="44"/>
      <c r="D249" s="44"/>
      <c r="E249" s="47" t="s">
        <v>336</v>
      </c>
      <c r="F249" s="44"/>
      <c r="G249" s="44"/>
      <c r="H249" s="44"/>
      <c r="I249" s="44"/>
      <c r="J249" s="45"/>
    </row>
    <row r="250" ht="90">
      <c r="A250" s="35" t="s">
        <v>70</v>
      </c>
      <c r="B250" s="43"/>
      <c r="C250" s="44"/>
      <c r="D250" s="44"/>
      <c r="E250" s="37" t="s">
        <v>321</v>
      </c>
      <c r="F250" s="44"/>
      <c r="G250" s="44"/>
      <c r="H250" s="44"/>
      <c r="I250" s="44"/>
      <c r="J250" s="45"/>
    </row>
    <row r="251">
      <c r="A251" s="35" t="s">
        <v>62</v>
      </c>
      <c r="B251" s="35">
        <v>45</v>
      </c>
      <c r="C251" s="36" t="s">
        <v>337</v>
      </c>
      <c r="D251" s="35" t="s">
        <v>64</v>
      </c>
      <c r="E251" s="37" t="s">
        <v>338</v>
      </c>
      <c r="F251" s="38" t="s">
        <v>66</v>
      </c>
      <c r="G251" s="39">
        <v>13</v>
      </c>
      <c r="H251" s="40">
        <v>0</v>
      </c>
      <c r="I251" s="41">
        <f>ROUND(G251*H251,P4)</f>
        <v>0</v>
      </c>
      <c r="J251" s="38" t="s">
        <v>67</v>
      </c>
      <c r="O251" s="42">
        <f>I251*0.21</f>
        <v>0</v>
      </c>
      <c r="P251">
        <v>3</v>
      </c>
    </row>
    <row r="252">
      <c r="A252" s="35" t="s">
        <v>68</v>
      </c>
      <c r="B252" s="43"/>
      <c r="C252" s="44"/>
      <c r="D252" s="44"/>
      <c r="E252" s="37" t="s">
        <v>339</v>
      </c>
      <c r="F252" s="44"/>
      <c r="G252" s="44"/>
      <c r="H252" s="44"/>
      <c r="I252" s="44"/>
      <c r="J252" s="45"/>
    </row>
    <row r="253">
      <c r="A253" s="35" t="s">
        <v>75</v>
      </c>
      <c r="B253" s="43"/>
      <c r="C253" s="44"/>
      <c r="D253" s="44"/>
      <c r="E253" s="47" t="s">
        <v>340</v>
      </c>
      <c r="F253" s="44"/>
      <c r="G253" s="44"/>
      <c r="H253" s="44"/>
      <c r="I253" s="44"/>
      <c r="J253" s="45"/>
    </row>
    <row r="254" ht="150">
      <c r="A254" s="35" t="s">
        <v>70</v>
      </c>
      <c r="B254" s="43"/>
      <c r="C254" s="44"/>
      <c r="D254" s="44"/>
      <c r="E254" s="37" t="s">
        <v>341</v>
      </c>
      <c r="F254" s="44"/>
      <c r="G254" s="44"/>
      <c r="H254" s="44"/>
      <c r="I254" s="44"/>
      <c r="J254" s="45"/>
    </row>
    <row r="255">
      <c r="A255" s="35" t="s">
        <v>62</v>
      </c>
      <c r="B255" s="35">
        <v>46</v>
      </c>
      <c r="C255" s="36" t="s">
        <v>342</v>
      </c>
      <c r="D255" s="35" t="s">
        <v>64</v>
      </c>
      <c r="E255" s="37" t="s">
        <v>343</v>
      </c>
      <c r="F255" s="38" t="s">
        <v>66</v>
      </c>
      <c r="G255" s="39">
        <v>254</v>
      </c>
      <c r="H255" s="40">
        <v>0</v>
      </c>
      <c r="I255" s="41">
        <f>ROUND(G255*H255,P4)</f>
        <v>0</v>
      </c>
      <c r="J255" s="38" t="s">
        <v>67</v>
      </c>
      <c r="O255" s="42">
        <f>I255*0.21</f>
        <v>0</v>
      </c>
      <c r="P255">
        <v>3</v>
      </c>
    </row>
    <row r="256">
      <c r="A256" s="35" t="s">
        <v>68</v>
      </c>
      <c r="B256" s="43"/>
      <c r="C256" s="44"/>
      <c r="D256" s="44"/>
      <c r="E256" s="37" t="s">
        <v>344</v>
      </c>
      <c r="F256" s="44"/>
      <c r="G256" s="44"/>
      <c r="H256" s="44"/>
      <c r="I256" s="44"/>
      <c r="J256" s="45"/>
    </row>
    <row r="257">
      <c r="A257" s="35" t="s">
        <v>75</v>
      </c>
      <c r="B257" s="43"/>
      <c r="C257" s="44"/>
      <c r="D257" s="44"/>
      <c r="E257" s="47" t="s">
        <v>345</v>
      </c>
      <c r="F257" s="44"/>
      <c r="G257" s="44"/>
      <c r="H257" s="44"/>
      <c r="I257" s="44"/>
      <c r="J257" s="45"/>
    </row>
    <row r="258" ht="120">
      <c r="A258" s="35" t="s">
        <v>70</v>
      </c>
      <c r="B258" s="43"/>
      <c r="C258" s="44"/>
      <c r="D258" s="44"/>
      <c r="E258" s="37" t="s">
        <v>346</v>
      </c>
      <c r="F258" s="44"/>
      <c r="G258" s="44"/>
      <c r="H258" s="44"/>
      <c r="I258" s="44"/>
      <c r="J258" s="45"/>
    </row>
    <row r="259">
      <c r="A259" s="35" t="s">
        <v>62</v>
      </c>
      <c r="B259" s="35">
        <v>47</v>
      </c>
      <c r="C259" s="36" t="s">
        <v>347</v>
      </c>
      <c r="D259" s="35" t="s">
        <v>64</v>
      </c>
      <c r="E259" s="37" t="s">
        <v>348</v>
      </c>
      <c r="F259" s="38" t="s">
        <v>66</v>
      </c>
      <c r="G259" s="39">
        <v>1702.5599999999999</v>
      </c>
      <c r="H259" s="40">
        <v>0</v>
      </c>
      <c r="I259" s="41">
        <f>ROUND(G259*H259,P4)</f>
        <v>0</v>
      </c>
      <c r="J259" s="38" t="s">
        <v>67</v>
      </c>
      <c r="O259" s="42">
        <f>I259*0.21</f>
        <v>0</v>
      </c>
      <c r="P259">
        <v>3</v>
      </c>
    </row>
    <row r="260" ht="45">
      <c r="A260" s="35" t="s">
        <v>68</v>
      </c>
      <c r="B260" s="43"/>
      <c r="C260" s="44"/>
      <c r="D260" s="44"/>
      <c r="E260" s="37" t="s">
        <v>349</v>
      </c>
      <c r="F260" s="44"/>
      <c r="G260" s="44"/>
      <c r="H260" s="44"/>
      <c r="I260" s="44"/>
      <c r="J260" s="45"/>
    </row>
    <row r="261">
      <c r="A261" s="35" t="s">
        <v>75</v>
      </c>
      <c r="B261" s="43"/>
      <c r="C261" s="44"/>
      <c r="D261" s="44"/>
      <c r="E261" s="47" t="s">
        <v>304</v>
      </c>
      <c r="F261" s="44"/>
      <c r="G261" s="44"/>
      <c r="H261" s="44"/>
      <c r="I261" s="44"/>
      <c r="J261" s="45"/>
    </row>
    <row r="262" ht="30">
      <c r="A262" s="35" t="s">
        <v>75</v>
      </c>
      <c r="B262" s="43"/>
      <c r="C262" s="44"/>
      <c r="D262" s="44"/>
      <c r="E262" s="47" t="s">
        <v>350</v>
      </c>
      <c r="F262" s="44"/>
      <c r="G262" s="44"/>
      <c r="H262" s="44"/>
      <c r="I262" s="44"/>
      <c r="J262" s="45"/>
    </row>
    <row r="263">
      <c r="A263" s="35" t="s">
        <v>75</v>
      </c>
      <c r="B263" s="43"/>
      <c r="C263" s="44"/>
      <c r="D263" s="44"/>
      <c r="E263" s="47" t="s">
        <v>351</v>
      </c>
      <c r="F263" s="44"/>
      <c r="G263" s="44"/>
      <c r="H263" s="44"/>
      <c r="I263" s="44"/>
      <c r="J263" s="45"/>
    </row>
    <row r="264">
      <c r="A264" s="35" t="s">
        <v>75</v>
      </c>
      <c r="B264" s="43"/>
      <c r="C264" s="44"/>
      <c r="D264" s="44"/>
      <c r="E264" s="47" t="s">
        <v>352</v>
      </c>
      <c r="F264" s="44"/>
      <c r="G264" s="44"/>
      <c r="H264" s="44"/>
      <c r="I264" s="44"/>
      <c r="J264" s="45"/>
    </row>
    <row r="265" ht="120">
      <c r="A265" s="35" t="s">
        <v>70</v>
      </c>
      <c r="B265" s="43"/>
      <c r="C265" s="44"/>
      <c r="D265" s="44"/>
      <c r="E265" s="37" t="s">
        <v>353</v>
      </c>
      <c r="F265" s="44"/>
      <c r="G265" s="44"/>
      <c r="H265" s="44"/>
      <c r="I265" s="44"/>
      <c r="J265" s="45"/>
    </row>
    <row r="266">
      <c r="A266" s="35" t="s">
        <v>62</v>
      </c>
      <c r="B266" s="35">
        <v>48</v>
      </c>
      <c r="C266" s="36" t="s">
        <v>354</v>
      </c>
      <c r="D266" s="35" t="s">
        <v>64</v>
      </c>
      <c r="E266" s="37" t="s">
        <v>355</v>
      </c>
      <c r="F266" s="38" t="s">
        <v>66</v>
      </c>
      <c r="G266" s="39">
        <v>3988.1599999999999</v>
      </c>
      <c r="H266" s="40">
        <v>0</v>
      </c>
      <c r="I266" s="41">
        <f>ROUND(G266*H266,P4)</f>
        <v>0</v>
      </c>
      <c r="J266" s="38" t="s">
        <v>67</v>
      </c>
      <c r="O266" s="42">
        <f>I266*0.21</f>
        <v>0</v>
      </c>
      <c r="P266">
        <v>3</v>
      </c>
    </row>
    <row r="267" ht="45">
      <c r="A267" s="35" t="s">
        <v>68</v>
      </c>
      <c r="B267" s="43"/>
      <c r="C267" s="44"/>
      <c r="D267" s="44"/>
      <c r="E267" s="37" t="s">
        <v>356</v>
      </c>
      <c r="F267" s="44"/>
      <c r="G267" s="44"/>
      <c r="H267" s="44"/>
      <c r="I267" s="44"/>
      <c r="J267" s="45"/>
    </row>
    <row r="268">
      <c r="A268" s="35" t="s">
        <v>75</v>
      </c>
      <c r="B268" s="43"/>
      <c r="C268" s="44"/>
      <c r="D268" s="44"/>
      <c r="E268" s="47" t="s">
        <v>304</v>
      </c>
      <c r="F268" s="44"/>
      <c r="G268" s="44"/>
      <c r="H268" s="44"/>
      <c r="I268" s="44"/>
      <c r="J268" s="45"/>
    </row>
    <row r="269">
      <c r="A269" s="35" t="s">
        <v>75</v>
      </c>
      <c r="B269" s="43"/>
      <c r="C269" s="44"/>
      <c r="D269" s="44"/>
      <c r="E269" s="47" t="s">
        <v>357</v>
      </c>
      <c r="F269" s="44"/>
      <c r="G269" s="44"/>
      <c r="H269" s="44"/>
      <c r="I269" s="44"/>
      <c r="J269" s="45"/>
    </row>
    <row r="270" ht="120">
      <c r="A270" s="35" t="s">
        <v>70</v>
      </c>
      <c r="B270" s="43"/>
      <c r="C270" s="44"/>
      <c r="D270" s="44"/>
      <c r="E270" s="37" t="s">
        <v>353</v>
      </c>
      <c r="F270" s="44"/>
      <c r="G270" s="44"/>
      <c r="H270" s="44"/>
      <c r="I270" s="44"/>
      <c r="J270" s="45"/>
    </row>
    <row r="271">
      <c r="A271" s="35" t="s">
        <v>62</v>
      </c>
      <c r="B271" s="35">
        <v>49</v>
      </c>
      <c r="C271" s="36" t="s">
        <v>358</v>
      </c>
      <c r="D271" s="35" t="s">
        <v>64</v>
      </c>
      <c r="E271" s="37" t="s">
        <v>359</v>
      </c>
      <c r="F271" s="38" t="s">
        <v>66</v>
      </c>
      <c r="G271" s="39">
        <v>209</v>
      </c>
      <c r="H271" s="40">
        <v>0</v>
      </c>
      <c r="I271" s="41">
        <f>ROUND(G271*H271,P4)</f>
        <v>0</v>
      </c>
      <c r="J271" s="38" t="s">
        <v>67</v>
      </c>
      <c r="O271" s="42">
        <f>I271*0.21</f>
        <v>0</v>
      </c>
      <c r="P271">
        <v>3</v>
      </c>
    </row>
    <row r="272">
      <c r="A272" s="35" t="s">
        <v>68</v>
      </c>
      <c r="B272" s="43"/>
      <c r="C272" s="44"/>
      <c r="D272" s="44"/>
      <c r="E272" s="37" t="s">
        <v>360</v>
      </c>
      <c r="F272" s="44"/>
      <c r="G272" s="44"/>
      <c r="H272" s="44"/>
      <c r="I272" s="44"/>
      <c r="J272" s="45"/>
    </row>
    <row r="273">
      <c r="A273" s="35" t="s">
        <v>75</v>
      </c>
      <c r="B273" s="43"/>
      <c r="C273" s="44"/>
      <c r="D273" s="44"/>
      <c r="E273" s="47" t="s">
        <v>304</v>
      </c>
      <c r="F273" s="44"/>
      <c r="G273" s="44"/>
      <c r="H273" s="44"/>
      <c r="I273" s="44"/>
      <c r="J273" s="45"/>
    </row>
    <row r="274">
      <c r="A274" s="35" t="s">
        <v>75</v>
      </c>
      <c r="B274" s="43"/>
      <c r="C274" s="44"/>
      <c r="D274" s="44"/>
      <c r="E274" s="47" t="s">
        <v>361</v>
      </c>
      <c r="F274" s="44"/>
      <c r="G274" s="44"/>
      <c r="H274" s="44"/>
      <c r="I274" s="44"/>
      <c r="J274" s="45"/>
    </row>
    <row r="275" ht="195">
      <c r="A275" s="35" t="s">
        <v>70</v>
      </c>
      <c r="B275" s="43"/>
      <c r="C275" s="44"/>
      <c r="D275" s="44"/>
      <c r="E275" s="37" t="s">
        <v>362</v>
      </c>
      <c r="F275" s="44"/>
      <c r="G275" s="44"/>
      <c r="H275" s="44"/>
      <c r="I275" s="44"/>
      <c r="J275" s="45"/>
    </row>
    <row r="276">
      <c r="A276" s="35" t="s">
        <v>62</v>
      </c>
      <c r="B276" s="35">
        <v>50</v>
      </c>
      <c r="C276" s="36" t="s">
        <v>363</v>
      </c>
      <c r="D276" s="35" t="s">
        <v>64</v>
      </c>
      <c r="E276" s="37" t="s">
        <v>364</v>
      </c>
      <c r="F276" s="38" t="s">
        <v>66</v>
      </c>
      <c r="G276" s="39">
        <v>737.46000000000004</v>
      </c>
      <c r="H276" s="40">
        <v>0</v>
      </c>
      <c r="I276" s="41">
        <f>ROUND(G276*H276,P4)</f>
        <v>0</v>
      </c>
      <c r="J276" s="38" t="s">
        <v>67</v>
      </c>
      <c r="O276" s="42">
        <f>I276*0.21</f>
        <v>0</v>
      </c>
      <c r="P276">
        <v>3</v>
      </c>
    </row>
    <row r="277" ht="30">
      <c r="A277" s="35" t="s">
        <v>68</v>
      </c>
      <c r="B277" s="43"/>
      <c r="C277" s="44"/>
      <c r="D277" s="44"/>
      <c r="E277" s="37" t="s">
        <v>365</v>
      </c>
      <c r="F277" s="44"/>
      <c r="G277" s="44"/>
      <c r="H277" s="44"/>
      <c r="I277" s="44"/>
      <c r="J277" s="45"/>
    </row>
    <row r="278">
      <c r="A278" s="35" t="s">
        <v>75</v>
      </c>
      <c r="B278" s="43"/>
      <c r="C278" s="44"/>
      <c r="D278" s="44"/>
      <c r="E278" s="47" t="s">
        <v>304</v>
      </c>
      <c r="F278" s="44"/>
      <c r="G278" s="44"/>
      <c r="H278" s="44"/>
      <c r="I278" s="44"/>
      <c r="J278" s="45"/>
    </row>
    <row r="279">
      <c r="A279" s="35" t="s">
        <v>75</v>
      </c>
      <c r="B279" s="43"/>
      <c r="C279" s="44"/>
      <c r="D279" s="44"/>
      <c r="E279" s="47" t="s">
        <v>366</v>
      </c>
      <c r="F279" s="44"/>
      <c r="G279" s="44"/>
      <c r="H279" s="44"/>
      <c r="I279" s="44"/>
      <c r="J279" s="45"/>
    </row>
    <row r="280" ht="195">
      <c r="A280" s="35" t="s">
        <v>70</v>
      </c>
      <c r="B280" s="43"/>
      <c r="C280" s="44"/>
      <c r="D280" s="44"/>
      <c r="E280" s="37" t="s">
        <v>362</v>
      </c>
      <c r="F280" s="44"/>
      <c r="G280" s="44"/>
      <c r="H280" s="44"/>
      <c r="I280" s="44"/>
      <c r="J280" s="45"/>
    </row>
    <row r="281">
      <c r="A281" s="35" t="s">
        <v>62</v>
      </c>
      <c r="B281" s="35">
        <v>51</v>
      </c>
      <c r="C281" s="36" t="s">
        <v>367</v>
      </c>
      <c r="D281" s="35" t="s">
        <v>64</v>
      </c>
      <c r="E281" s="37" t="s">
        <v>368</v>
      </c>
      <c r="F281" s="38" t="s">
        <v>66</v>
      </c>
      <c r="G281" s="39">
        <v>1974.72</v>
      </c>
      <c r="H281" s="40">
        <v>0</v>
      </c>
      <c r="I281" s="41">
        <f>ROUND(G281*H281,P4)</f>
        <v>0</v>
      </c>
      <c r="J281" s="38" t="s">
        <v>67</v>
      </c>
      <c r="O281" s="42">
        <f>I281*0.21</f>
        <v>0</v>
      </c>
      <c r="P281">
        <v>3</v>
      </c>
    </row>
    <row r="282" ht="45">
      <c r="A282" s="35" t="s">
        <v>68</v>
      </c>
      <c r="B282" s="43"/>
      <c r="C282" s="44"/>
      <c r="D282" s="44"/>
      <c r="E282" s="37" t="s">
        <v>369</v>
      </c>
      <c r="F282" s="44"/>
      <c r="G282" s="44"/>
      <c r="H282" s="44"/>
      <c r="I282" s="44"/>
      <c r="J282" s="45"/>
    </row>
    <row r="283">
      <c r="A283" s="35" t="s">
        <v>75</v>
      </c>
      <c r="B283" s="43"/>
      <c r="C283" s="44"/>
      <c r="D283" s="44"/>
      <c r="E283" s="47" t="s">
        <v>304</v>
      </c>
      <c r="F283" s="44"/>
      <c r="G283" s="44"/>
      <c r="H283" s="44"/>
      <c r="I283" s="44"/>
      <c r="J283" s="45"/>
    </row>
    <row r="284">
      <c r="A284" s="35" t="s">
        <v>75</v>
      </c>
      <c r="B284" s="43"/>
      <c r="C284" s="44"/>
      <c r="D284" s="44"/>
      <c r="E284" s="47" t="s">
        <v>370</v>
      </c>
      <c r="F284" s="44"/>
      <c r="G284" s="44"/>
      <c r="H284" s="44"/>
      <c r="I284" s="44"/>
      <c r="J284" s="45"/>
    </row>
    <row r="285" ht="195">
      <c r="A285" s="35" t="s">
        <v>70</v>
      </c>
      <c r="B285" s="43"/>
      <c r="C285" s="44"/>
      <c r="D285" s="44"/>
      <c r="E285" s="37" t="s">
        <v>362</v>
      </c>
      <c r="F285" s="44"/>
      <c r="G285" s="44"/>
      <c r="H285" s="44"/>
      <c r="I285" s="44"/>
      <c r="J285" s="45"/>
    </row>
    <row r="286">
      <c r="A286" s="35" t="s">
        <v>62</v>
      </c>
      <c r="B286" s="35">
        <v>52</v>
      </c>
      <c r="C286" s="36" t="s">
        <v>371</v>
      </c>
      <c r="D286" s="35" t="s">
        <v>64</v>
      </c>
      <c r="E286" s="37" t="s">
        <v>372</v>
      </c>
      <c r="F286" s="38" t="s">
        <v>66</v>
      </c>
      <c r="G286" s="39">
        <v>751.91999999999996</v>
      </c>
      <c r="H286" s="40">
        <v>0</v>
      </c>
      <c r="I286" s="41">
        <f>ROUND(G286*H286,P4)</f>
        <v>0</v>
      </c>
      <c r="J286" s="38" t="s">
        <v>67</v>
      </c>
      <c r="O286" s="42">
        <f>I286*0.21</f>
        <v>0</v>
      </c>
      <c r="P286">
        <v>3</v>
      </c>
    </row>
    <row r="287" ht="45">
      <c r="A287" s="35" t="s">
        <v>68</v>
      </c>
      <c r="B287" s="43"/>
      <c r="C287" s="44"/>
      <c r="D287" s="44"/>
      <c r="E287" s="37" t="s">
        <v>373</v>
      </c>
      <c r="F287" s="44"/>
      <c r="G287" s="44"/>
      <c r="H287" s="44"/>
      <c r="I287" s="44"/>
      <c r="J287" s="45"/>
    </row>
    <row r="288">
      <c r="A288" s="35" t="s">
        <v>75</v>
      </c>
      <c r="B288" s="43"/>
      <c r="C288" s="44"/>
      <c r="D288" s="44"/>
      <c r="E288" s="47" t="s">
        <v>304</v>
      </c>
      <c r="F288" s="44"/>
      <c r="G288" s="44"/>
      <c r="H288" s="44"/>
      <c r="I288" s="44"/>
      <c r="J288" s="45"/>
    </row>
    <row r="289">
      <c r="A289" s="35" t="s">
        <v>75</v>
      </c>
      <c r="B289" s="43"/>
      <c r="C289" s="44"/>
      <c r="D289" s="44"/>
      <c r="E289" s="47" t="s">
        <v>374</v>
      </c>
      <c r="F289" s="44"/>
      <c r="G289" s="44"/>
      <c r="H289" s="44"/>
      <c r="I289" s="44"/>
      <c r="J289" s="45"/>
    </row>
    <row r="290" ht="195">
      <c r="A290" s="35" t="s">
        <v>70</v>
      </c>
      <c r="B290" s="43"/>
      <c r="C290" s="44"/>
      <c r="D290" s="44"/>
      <c r="E290" s="37" t="s">
        <v>362</v>
      </c>
      <c r="F290" s="44"/>
      <c r="G290" s="44"/>
      <c r="H290" s="44"/>
      <c r="I290" s="44"/>
      <c r="J290" s="45"/>
    </row>
    <row r="291">
      <c r="A291" s="35" t="s">
        <v>62</v>
      </c>
      <c r="B291" s="35">
        <v>53</v>
      </c>
      <c r="C291" s="36" t="s">
        <v>375</v>
      </c>
      <c r="D291" s="35" t="s">
        <v>64</v>
      </c>
      <c r="E291" s="37" t="s">
        <v>376</v>
      </c>
      <c r="F291" s="38" t="s">
        <v>66</v>
      </c>
      <c r="G291" s="39">
        <v>213.18000000000001</v>
      </c>
      <c r="H291" s="40">
        <v>0</v>
      </c>
      <c r="I291" s="41">
        <f>ROUND(G291*H291,P4)</f>
        <v>0</v>
      </c>
      <c r="J291" s="38" t="s">
        <v>67</v>
      </c>
      <c r="O291" s="42">
        <f>I291*0.21</f>
        <v>0</v>
      </c>
      <c r="P291">
        <v>3</v>
      </c>
    </row>
    <row r="292" ht="45">
      <c r="A292" s="35" t="s">
        <v>68</v>
      </c>
      <c r="B292" s="43"/>
      <c r="C292" s="44"/>
      <c r="D292" s="44"/>
      <c r="E292" s="37" t="s">
        <v>377</v>
      </c>
      <c r="F292" s="44"/>
      <c r="G292" s="44"/>
      <c r="H292" s="44"/>
      <c r="I292" s="44"/>
      <c r="J292" s="45"/>
    </row>
    <row r="293">
      <c r="A293" s="35" t="s">
        <v>75</v>
      </c>
      <c r="B293" s="43"/>
      <c r="C293" s="44"/>
      <c r="D293" s="44"/>
      <c r="E293" s="47" t="s">
        <v>304</v>
      </c>
      <c r="F293" s="44"/>
      <c r="G293" s="44"/>
      <c r="H293" s="44"/>
      <c r="I293" s="44"/>
      <c r="J293" s="45"/>
    </row>
    <row r="294">
      <c r="A294" s="35" t="s">
        <v>75</v>
      </c>
      <c r="B294" s="43"/>
      <c r="C294" s="44"/>
      <c r="D294" s="44"/>
      <c r="E294" s="47" t="s">
        <v>378</v>
      </c>
      <c r="F294" s="44"/>
      <c r="G294" s="44"/>
      <c r="H294" s="44"/>
      <c r="I294" s="44"/>
      <c r="J294" s="45"/>
    </row>
    <row r="295" ht="195">
      <c r="A295" s="35" t="s">
        <v>70</v>
      </c>
      <c r="B295" s="43"/>
      <c r="C295" s="44"/>
      <c r="D295" s="44"/>
      <c r="E295" s="37" t="s">
        <v>362</v>
      </c>
      <c r="F295" s="44"/>
      <c r="G295" s="44"/>
      <c r="H295" s="44"/>
      <c r="I295" s="44"/>
      <c r="J295" s="45"/>
    </row>
    <row r="296">
      <c r="A296" s="35" t="s">
        <v>62</v>
      </c>
      <c r="B296" s="35">
        <v>54</v>
      </c>
      <c r="C296" s="36" t="s">
        <v>379</v>
      </c>
      <c r="D296" s="35" t="s">
        <v>64</v>
      </c>
      <c r="E296" s="37" t="s">
        <v>380</v>
      </c>
      <c r="F296" s="38" t="s">
        <v>66</v>
      </c>
      <c r="G296" s="39">
        <v>2013.4400000000001</v>
      </c>
      <c r="H296" s="40">
        <v>0</v>
      </c>
      <c r="I296" s="41">
        <f>ROUND(G296*H296,P4)</f>
        <v>0</v>
      </c>
      <c r="J296" s="38" t="s">
        <v>67</v>
      </c>
      <c r="O296" s="42">
        <f>I296*0.21</f>
        <v>0</v>
      </c>
      <c r="P296">
        <v>3</v>
      </c>
    </row>
    <row r="297" ht="45">
      <c r="A297" s="35" t="s">
        <v>68</v>
      </c>
      <c r="B297" s="43"/>
      <c r="C297" s="44"/>
      <c r="D297" s="44"/>
      <c r="E297" s="37" t="s">
        <v>381</v>
      </c>
      <c r="F297" s="44"/>
      <c r="G297" s="44"/>
      <c r="H297" s="44"/>
      <c r="I297" s="44"/>
      <c r="J297" s="45"/>
    </row>
    <row r="298">
      <c r="A298" s="35" t="s">
        <v>75</v>
      </c>
      <c r="B298" s="43"/>
      <c r="C298" s="44"/>
      <c r="D298" s="44"/>
      <c r="E298" s="47" t="s">
        <v>304</v>
      </c>
      <c r="F298" s="44"/>
      <c r="G298" s="44"/>
      <c r="H298" s="44"/>
      <c r="I298" s="44"/>
      <c r="J298" s="45"/>
    </row>
    <row r="299">
      <c r="A299" s="35" t="s">
        <v>75</v>
      </c>
      <c r="B299" s="43"/>
      <c r="C299" s="44"/>
      <c r="D299" s="44"/>
      <c r="E299" s="47" t="s">
        <v>382</v>
      </c>
      <c r="F299" s="44"/>
      <c r="G299" s="44"/>
      <c r="H299" s="44"/>
      <c r="I299" s="44"/>
      <c r="J299" s="45"/>
    </row>
    <row r="300" ht="195">
      <c r="A300" s="35" t="s">
        <v>70</v>
      </c>
      <c r="B300" s="43"/>
      <c r="C300" s="44"/>
      <c r="D300" s="44"/>
      <c r="E300" s="37" t="s">
        <v>362</v>
      </c>
      <c r="F300" s="44"/>
      <c r="G300" s="44"/>
      <c r="H300" s="44"/>
      <c r="I300" s="44"/>
      <c r="J300" s="45"/>
    </row>
    <row r="301">
      <c r="A301" s="35" t="s">
        <v>62</v>
      </c>
      <c r="B301" s="35">
        <v>55</v>
      </c>
      <c r="C301" s="36" t="s">
        <v>383</v>
      </c>
      <c r="D301" s="35" t="s">
        <v>64</v>
      </c>
      <c r="E301" s="37" t="s">
        <v>384</v>
      </c>
      <c r="F301" s="38" t="s">
        <v>66</v>
      </c>
      <c r="G301" s="39">
        <v>2659</v>
      </c>
      <c r="H301" s="40">
        <v>0</v>
      </c>
      <c r="I301" s="41">
        <f>ROUND(G301*H301,P4)</f>
        <v>0</v>
      </c>
      <c r="J301" s="38" t="s">
        <v>67</v>
      </c>
      <c r="O301" s="42">
        <f>I301*0.21</f>
        <v>0</v>
      </c>
      <c r="P301">
        <v>3</v>
      </c>
    </row>
    <row r="302" ht="30">
      <c r="A302" s="35" t="s">
        <v>68</v>
      </c>
      <c r="B302" s="43"/>
      <c r="C302" s="44"/>
      <c r="D302" s="44"/>
      <c r="E302" s="37" t="s">
        <v>385</v>
      </c>
      <c r="F302" s="44"/>
      <c r="G302" s="44"/>
      <c r="H302" s="44"/>
      <c r="I302" s="44"/>
      <c r="J302" s="45"/>
    </row>
    <row r="303">
      <c r="A303" s="35" t="s">
        <v>75</v>
      </c>
      <c r="B303" s="43"/>
      <c r="C303" s="44"/>
      <c r="D303" s="44"/>
      <c r="E303" s="47" t="s">
        <v>304</v>
      </c>
      <c r="F303" s="44"/>
      <c r="G303" s="44"/>
      <c r="H303" s="44"/>
      <c r="I303" s="44"/>
      <c r="J303" s="45"/>
    </row>
    <row r="304">
      <c r="A304" s="35" t="s">
        <v>75</v>
      </c>
      <c r="B304" s="43"/>
      <c r="C304" s="44"/>
      <c r="D304" s="44"/>
      <c r="E304" s="47" t="s">
        <v>386</v>
      </c>
      <c r="F304" s="44"/>
      <c r="G304" s="44"/>
      <c r="H304" s="44"/>
      <c r="I304" s="44"/>
      <c r="J304" s="45"/>
    </row>
    <row r="305">
      <c r="A305" s="35" t="s">
        <v>75</v>
      </c>
      <c r="B305" s="43"/>
      <c r="C305" s="44"/>
      <c r="D305" s="44"/>
      <c r="E305" s="47" t="s">
        <v>387</v>
      </c>
      <c r="F305" s="44"/>
      <c r="G305" s="44"/>
      <c r="H305" s="44"/>
      <c r="I305" s="44"/>
      <c r="J305" s="45"/>
    </row>
    <row r="306">
      <c r="A306" s="35" t="s">
        <v>75</v>
      </c>
      <c r="B306" s="43"/>
      <c r="C306" s="44"/>
      <c r="D306" s="44"/>
      <c r="E306" s="47" t="s">
        <v>388</v>
      </c>
      <c r="F306" s="44"/>
      <c r="G306" s="44"/>
      <c r="H306" s="44"/>
      <c r="I306" s="44"/>
      <c r="J306" s="45"/>
    </row>
    <row r="307" ht="195">
      <c r="A307" s="35" t="s">
        <v>70</v>
      </c>
      <c r="B307" s="43"/>
      <c r="C307" s="44"/>
      <c r="D307" s="44"/>
      <c r="E307" s="37" t="s">
        <v>362</v>
      </c>
      <c r="F307" s="44"/>
      <c r="G307" s="44"/>
      <c r="H307" s="44"/>
      <c r="I307" s="44"/>
      <c r="J307" s="45"/>
    </row>
    <row r="308" ht="30">
      <c r="A308" s="35" t="s">
        <v>62</v>
      </c>
      <c r="B308" s="35">
        <v>56</v>
      </c>
      <c r="C308" s="36" t="s">
        <v>389</v>
      </c>
      <c r="D308" s="35" t="s">
        <v>64</v>
      </c>
      <c r="E308" s="37" t="s">
        <v>390</v>
      </c>
      <c r="F308" s="38" t="s">
        <v>66</v>
      </c>
      <c r="G308" s="39">
        <v>255</v>
      </c>
      <c r="H308" s="40">
        <v>0</v>
      </c>
      <c r="I308" s="41">
        <f>ROUND(G308*H308,P4)</f>
        <v>0</v>
      </c>
      <c r="J308" s="38" t="s">
        <v>67</v>
      </c>
      <c r="O308" s="42">
        <f>I308*0.21</f>
        <v>0</v>
      </c>
      <c r="P308">
        <v>3</v>
      </c>
    </row>
    <row r="309">
      <c r="A309" s="35" t="s">
        <v>68</v>
      </c>
      <c r="B309" s="43"/>
      <c r="C309" s="44"/>
      <c r="D309" s="44"/>
      <c r="E309" s="37" t="s">
        <v>391</v>
      </c>
      <c r="F309" s="44"/>
      <c r="G309" s="44"/>
      <c r="H309" s="44"/>
      <c r="I309" s="44"/>
      <c r="J309" s="45"/>
    </row>
    <row r="310">
      <c r="A310" s="35" t="s">
        <v>75</v>
      </c>
      <c r="B310" s="43"/>
      <c r="C310" s="44"/>
      <c r="D310" s="44"/>
      <c r="E310" s="47" t="s">
        <v>392</v>
      </c>
      <c r="F310" s="44"/>
      <c r="G310" s="44"/>
      <c r="H310" s="44"/>
      <c r="I310" s="44"/>
      <c r="J310" s="45"/>
    </row>
    <row r="311" ht="195">
      <c r="A311" s="35" t="s">
        <v>70</v>
      </c>
      <c r="B311" s="43"/>
      <c r="C311" s="44"/>
      <c r="D311" s="44"/>
      <c r="E311" s="37" t="s">
        <v>393</v>
      </c>
      <c r="F311" s="44"/>
      <c r="G311" s="44"/>
      <c r="H311" s="44"/>
      <c r="I311" s="44"/>
      <c r="J311" s="45"/>
    </row>
    <row r="312">
      <c r="A312" s="35" t="s">
        <v>62</v>
      </c>
      <c r="B312" s="35">
        <v>57</v>
      </c>
      <c r="C312" s="36" t="s">
        <v>394</v>
      </c>
      <c r="D312" s="35" t="s">
        <v>64</v>
      </c>
      <c r="E312" s="37" t="s">
        <v>395</v>
      </c>
      <c r="F312" s="38" t="s">
        <v>66</v>
      </c>
      <c r="G312" s="39">
        <v>13</v>
      </c>
      <c r="H312" s="40">
        <v>0</v>
      </c>
      <c r="I312" s="41">
        <f>ROUND(G312*H312,P4)</f>
        <v>0</v>
      </c>
      <c r="J312" s="38" t="s">
        <v>67</v>
      </c>
      <c r="O312" s="42">
        <f>I312*0.21</f>
        <v>0</v>
      </c>
      <c r="P312">
        <v>3</v>
      </c>
    </row>
    <row r="313" ht="30">
      <c r="A313" s="35" t="s">
        <v>68</v>
      </c>
      <c r="B313" s="43"/>
      <c r="C313" s="44"/>
      <c r="D313" s="44"/>
      <c r="E313" s="37" t="s">
        <v>396</v>
      </c>
      <c r="F313" s="44"/>
      <c r="G313" s="44"/>
      <c r="H313" s="44"/>
      <c r="I313" s="44"/>
      <c r="J313" s="45"/>
    </row>
    <row r="314" ht="30">
      <c r="A314" s="35" t="s">
        <v>75</v>
      </c>
      <c r="B314" s="43"/>
      <c r="C314" s="44"/>
      <c r="D314" s="44"/>
      <c r="E314" s="47" t="s">
        <v>397</v>
      </c>
      <c r="F314" s="44"/>
      <c r="G314" s="44"/>
      <c r="H314" s="44"/>
      <c r="I314" s="44"/>
      <c r="J314" s="45"/>
    </row>
    <row r="315" ht="225">
      <c r="A315" s="35" t="s">
        <v>70</v>
      </c>
      <c r="B315" s="43"/>
      <c r="C315" s="44"/>
      <c r="D315" s="44"/>
      <c r="E315" s="37" t="s">
        <v>398</v>
      </c>
      <c r="F315" s="44"/>
      <c r="G315" s="44"/>
      <c r="H315" s="44"/>
      <c r="I315" s="44"/>
      <c r="J315" s="45"/>
    </row>
    <row r="316">
      <c r="A316" s="29" t="s">
        <v>59</v>
      </c>
      <c r="B316" s="30"/>
      <c r="C316" s="31" t="s">
        <v>399</v>
      </c>
      <c r="D316" s="32"/>
      <c r="E316" s="29" t="s">
        <v>400</v>
      </c>
      <c r="F316" s="32"/>
      <c r="G316" s="32"/>
      <c r="H316" s="32"/>
      <c r="I316" s="33">
        <f>SUMIFS(I317:I355,A317:A355,"P")</f>
        <v>0</v>
      </c>
      <c r="J316" s="34"/>
    </row>
    <row r="317">
      <c r="A317" s="35" t="s">
        <v>62</v>
      </c>
      <c r="B317" s="35">
        <v>58</v>
      </c>
      <c r="C317" s="36" t="s">
        <v>401</v>
      </c>
      <c r="D317" s="35" t="s">
        <v>64</v>
      </c>
      <c r="E317" s="37" t="s">
        <v>402</v>
      </c>
      <c r="F317" s="38" t="s">
        <v>142</v>
      </c>
      <c r="G317" s="39">
        <v>54</v>
      </c>
      <c r="H317" s="40">
        <v>0</v>
      </c>
      <c r="I317" s="41">
        <f>ROUND(G317*H317,P4)</f>
        <v>0</v>
      </c>
      <c r="J317" s="38" t="s">
        <v>67</v>
      </c>
      <c r="O317" s="42">
        <f>I317*0.21</f>
        <v>0</v>
      </c>
      <c r="P317">
        <v>3</v>
      </c>
    </row>
    <row r="318">
      <c r="A318" s="35" t="s">
        <v>68</v>
      </c>
      <c r="B318" s="43"/>
      <c r="C318" s="44"/>
      <c r="D318" s="44"/>
      <c r="E318" s="46" t="s">
        <v>64</v>
      </c>
      <c r="F318" s="44"/>
      <c r="G318" s="44"/>
      <c r="H318" s="44"/>
      <c r="I318" s="44"/>
      <c r="J318" s="45"/>
    </row>
    <row r="319">
      <c r="A319" s="35" t="s">
        <v>75</v>
      </c>
      <c r="B319" s="43"/>
      <c r="C319" s="44"/>
      <c r="D319" s="44"/>
      <c r="E319" s="47" t="s">
        <v>403</v>
      </c>
      <c r="F319" s="44"/>
      <c r="G319" s="44"/>
      <c r="H319" s="44"/>
      <c r="I319" s="44"/>
      <c r="J319" s="45"/>
    </row>
    <row r="320" ht="315">
      <c r="A320" s="35" t="s">
        <v>70</v>
      </c>
      <c r="B320" s="43"/>
      <c r="C320" s="44"/>
      <c r="D320" s="44"/>
      <c r="E320" s="37" t="s">
        <v>404</v>
      </c>
      <c r="F320" s="44"/>
      <c r="G320" s="44"/>
      <c r="H320" s="44"/>
      <c r="I320" s="44"/>
      <c r="J320" s="45"/>
    </row>
    <row r="321">
      <c r="A321" s="35" t="s">
        <v>62</v>
      </c>
      <c r="B321" s="35">
        <v>59</v>
      </c>
      <c r="C321" s="36" t="s">
        <v>405</v>
      </c>
      <c r="D321" s="35" t="s">
        <v>64</v>
      </c>
      <c r="E321" s="37" t="s">
        <v>406</v>
      </c>
      <c r="F321" s="38" t="s">
        <v>142</v>
      </c>
      <c r="G321" s="39">
        <v>80</v>
      </c>
      <c r="H321" s="40">
        <v>0</v>
      </c>
      <c r="I321" s="41">
        <f>ROUND(G321*H321,P4)</f>
        <v>0</v>
      </c>
      <c r="J321" s="38" t="s">
        <v>67</v>
      </c>
      <c r="O321" s="42">
        <f>I321*0.21</f>
        <v>0</v>
      </c>
      <c r="P321">
        <v>3</v>
      </c>
    </row>
    <row r="322">
      <c r="A322" s="35" t="s">
        <v>68</v>
      </c>
      <c r="B322" s="43"/>
      <c r="C322" s="44"/>
      <c r="D322" s="44"/>
      <c r="E322" s="46" t="s">
        <v>64</v>
      </c>
      <c r="F322" s="44"/>
      <c r="G322" s="44"/>
      <c r="H322" s="44"/>
      <c r="I322" s="44"/>
      <c r="J322" s="45"/>
    </row>
    <row r="323">
      <c r="A323" s="35" t="s">
        <v>75</v>
      </c>
      <c r="B323" s="43"/>
      <c r="C323" s="44"/>
      <c r="D323" s="44"/>
      <c r="E323" s="47" t="s">
        <v>407</v>
      </c>
      <c r="F323" s="44"/>
      <c r="G323" s="44"/>
      <c r="H323" s="44"/>
      <c r="I323" s="44"/>
      <c r="J323" s="45"/>
    </row>
    <row r="324" ht="315">
      <c r="A324" s="35" t="s">
        <v>70</v>
      </c>
      <c r="B324" s="43"/>
      <c r="C324" s="44"/>
      <c r="D324" s="44"/>
      <c r="E324" s="37" t="s">
        <v>404</v>
      </c>
      <c r="F324" s="44"/>
      <c r="G324" s="44"/>
      <c r="H324" s="44"/>
      <c r="I324" s="44"/>
      <c r="J324" s="45"/>
    </row>
    <row r="325">
      <c r="A325" s="35" t="s">
        <v>62</v>
      </c>
      <c r="B325" s="35">
        <v>60</v>
      </c>
      <c r="C325" s="36" t="s">
        <v>408</v>
      </c>
      <c r="D325" s="35" t="s">
        <v>64</v>
      </c>
      <c r="E325" s="37" t="s">
        <v>409</v>
      </c>
      <c r="F325" s="38" t="s">
        <v>74</v>
      </c>
      <c r="G325" s="39">
        <v>2</v>
      </c>
      <c r="H325" s="40">
        <v>0</v>
      </c>
      <c r="I325" s="41">
        <f>ROUND(G325*H325,P4)</f>
        <v>0</v>
      </c>
      <c r="J325" s="38" t="s">
        <v>67</v>
      </c>
      <c r="O325" s="42">
        <f>I325*0.21</f>
        <v>0</v>
      </c>
      <c r="P325">
        <v>3</v>
      </c>
    </row>
    <row r="326" ht="45">
      <c r="A326" s="35" t="s">
        <v>68</v>
      </c>
      <c r="B326" s="43"/>
      <c r="C326" s="44"/>
      <c r="D326" s="44"/>
      <c r="E326" s="37" t="s">
        <v>410</v>
      </c>
      <c r="F326" s="44"/>
      <c r="G326" s="44"/>
      <c r="H326" s="44"/>
      <c r="I326" s="44"/>
      <c r="J326" s="45"/>
    </row>
    <row r="327">
      <c r="A327" s="35" t="s">
        <v>75</v>
      </c>
      <c r="B327" s="43"/>
      <c r="C327" s="44"/>
      <c r="D327" s="44"/>
      <c r="E327" s="47" t="s">
        <v>411</v>
      </c>
      <c r="F327" s="44"/>
      <c r="G327" s="44"/>
      <c r="H327" s="44"/>
      <c r="I327" s="44"/>
      <c r="J327" s="45"/>
    </row>
    <row r="328" ht="120">
      <c r="A328" s="35" t="s">
        <v>70</v>
      </c>
      <c r="B328" s="43"/>
      <c r="C328" s="44"/>
      <c r="D328" s="44"/>
      <c r="E328" s="37" t="s">
        <v>412</v>
      </c>
      <c r="F328" s="44"/>
      <c r="G328" s="44"/>
      <c r="H328" s="44"/>
      <c r="I328" s="44"/>
      <c r="J328" s="45"/>
    </row>
    <row r="329">
      <c r="A329" s="35" t="s">
        <v>62</v>
      </c>
      <c r="B329" s="35">
        <v>61</v>
      </c>
      <c r="C329" s="36" t="s">
        <v>413</v>
      </c>
      <c r="D329" s="35" t="s">
        <v>64</v>
      </c>
      <c r="E329" s="37" t="s">
        <v>414</v>
      </c>
      <c r="F329" s="38" t="s">
        <v>74</v>
      </c>
      <c r="G329" s="39">
        <v>2</v>
      </c>
      <c r="H329" s="40">
        <v>0</v>
      </c>
      <c r="I329" s="41">
        <f>ROUND(G329*H329,P4)</f>
        <v>0</v>
      </c>
      <c r="J329" s="38" t="s">
        <v>67</v>
      </c>
      <c r="O329" s="42">
        <f>I329*0.21</f>
        <v>0</v>
      </c>
      <c r="P329">
        <v>3</v>
      </c>
    </row>
    <row r="330" ht="30">
      <c r="A330" s="35" t="s">
        <v>68</v>
      </c>
      <c r="B330" s="43"/>
      <c r="C330" s="44"/>
      <c r="D330" s="44"/>
      <c r="E330" s="37" t="s">
        <v>415</v>
      </c>
      <c r="F330" s="44"/>
      <c r="G330" s="44"/>
      <c r="H330" s="44"/>
      <c r="I330" s="44"/>
      <c r="J330" s="45"/>
    </row>
    <row r="331">
      <c r="A331" s="35" t="s">
        <v>75</v>
      </c>
      <c r="B331" s="43"/>
      <c r="C331" s="44"/>
      <c r="D331" s="44"/>
      <c r="E331" s="47" t="s">
        <v>416</v>
      </c>
      <c r="F331" s="44"/>
      <c r="G331" s="44"/>
      <c r="H331" s="44"/>
      <c r="I331" s="44"/>
      <c r="J331" s="45"/>
    </row>
    <row r="332" ht="60">
      <c r="A332" s="35" t="s">
        <v>70</v>
      </c>
      <c r="B332" s="43"/>
      <c r="C332" s="44"/>
      <c r="D332" s="44"/>
      <c r="E332" s="37" t="s">
        <v>417</v>
      </c>
      <c r="F332" s="44"/>
      <c r="G332" s="44"/>
      <c r="H332" s="44"/>
      <c r="I332" s="44"/>
      <c r="J332" s="45"/>
    </row>
    <row r="333">
      <c r="A333" s="35" t="s">
        <v>62</v>
      </c>
      <c r="B333" s="35">
        <v>62</v>
      </c>
      <c r="C333" s="36" t="s">
        <v>418</v>
      </c>
      <c r="D333" s="35" t="s">
        <v>64</v>
      </c>
      <c r="E333" s="37" t="s">
        <v>419</v>
      </c>
      <c r="F333" s="38" t="s">
        <v>74</v>
      </c>
      <c r="G333" s="39">
        <v>2</v>
      </c>
      <c r="H333" s="40">
        <v>0</v>
      </c>
      <c r="I333" s="41">
        <f>ROUND(G333*H333,P4)</f>
        <v>0</v>
      </c>
      <c r="J333" s="38" t="s">
        <v>67</v>
      </c>
      <c r="O333" s="42">
        <f>I333*0.21</f>
        <v>0</v>
      </c>
      <c r="P333">
        <v>3</v>
      </c>
    </row>
    <row r="334" ht="30">
      <c r="A334" s="35" t="s">
        <v>68</v>
      </c>
      <c r="B334" s="43"/>
      <c r="C334" s="44"/>
      <c r="D334" s="44"/>
      <c r="E334" s="37" t="s">
        <v>420</v>
      </c>
      <c r="F334" s="44"/>
      <c r="G334" s="44"/>
      <c r="H334" s="44"/>
      <c r="I334" s="44"/>
      <c r="J334" s="45"/>
    </row>
    <row r="335">
      <c r="A335" s="35" t="s">
        <v>75</v>
      </c>
      <c r="B335" s="43"/>
      <c r="C335" s="44"/>
      <c r="D335" s="44"/>
      <c r="E335" s="47" t="s">
        <v>421</v>
      </c>
      <c r="F335" s="44"/>
      <c r="G335" s="44"/>
      <c r="H335" s="44"/>
      <c r="I335" s="44"/>
      <c r="J335" s="45"/>
    </row>
    <row r="336" ht="60">
      <c r="A336" s="35" t="s">
        <v>70</v>
      </c>
      <c r="B336" s="43"/>
      <c r="C336" s="44"/>
      <c r="D336" s="44"/>
      <c r="E336" s="37" t="s">
        <v>422</v>
      </c>
      <c r="F336" s="44"/>
      <c r="G336" s="44"/>
      <c r="H336" s="44"/>
      <c r="I336" s="44"/>
      <c r="J336" s="45"/>
    </row>
    <row r="337">
      <c r="A337" s="35" t="s">
        <v>62</v>
      </c>
      <c r="B337" s="35">
        <v>63</v>
      </c>
      <c r="C337" s="36" t="s">
        <v>423</v>
      </c>
      <c r="D337" s="35" t="s">
        <v>64</v>
      </c>
      <c r="E337" s="37" t="s">
        <v>424</v>
      </c>
      <c r="F337" s="38" t="s">
        <v>74</v>
      </c>
      <c r="G337" s="39">
        <v>4</v>
      </c>
      <c r="H337" s="40">
        <v>0</v>
      </c>
      <c r="I337" s="41">
        <f>ROUND(G337*H337,P4)</f>
        <v>0</v>
      </c>
      <c r="J337" s="38" t="s">
        <v>67</v>
      </c>
      <c r="O337" s="42">
        <f>I337*0.21</f>
        <v>0</v>
      </c>
      <c r="P337">
        <v>3</v>
      </c>
    </row>
    <row r="338">
      <c r="A338" s="35" t="s">
        <v>68</v>
      </c>
      <c r="B338" s="43"/>
      <c r="C338" s="44"/>
      <c r="D338" s="44"/>
      <c r="E338" s="46" t="s">
        <v>64</v>
      </c>
      <c r="F338" s="44"/>
      <c r="G338" s="44"/>
      <c r="H338" s="44"/>
      <c r="I338" s="44"/>
      <c r="J338" s="45"/>
    </row>
    <row r="339">
      <c r="A339" s="35" t="s">
        <v>75</v>
      </c>
      <c r="B339" s="43"/>
      <c r="C339" s="44"/>
      <c r="D339" s="44"/>
      <c r="E339" s="47" t="s">
        <v>425</v>
      </c>
      <c r="F339" s="44"/>
      <c r="G339" s="44"/>
      <c r="H339" s="44"/>
      <c r="I339" s="44"/>
      <c r="J339" s="45"/>
    </row>
    <row r="340" ht="75">
      <c r="A340" s="35" t="s">
        <v>70</v>
      </c>
      <c r="B340" s="43"/>
      <c r="C340" s="44"/>
      <c r="D340" s="44"/>
      <c r="E340" s="37" t="s">
        <v>426</v>
      </c>
      <c r="F340" s="44"/>
      <c r="G340" s="44"/>
      <c r="H340" s="44"/>
      <c r="I340" s="44"/>
      <c r="J340" s="45"/>
    </row>
    <row r="341">
      <c r="A341" s="35" t="s">
        <v>62</v>
      </c>
      <c r="B341" s="35">
        <v>64</v>
      </c>
      <c r="C341" s="36" t="s">
        <v>427</v>
      </c>
      <c r="D341" s="35" t="s">
        <v>64</v>
      </c>
      <c r="E341" s="37" t="s">
        <v>428</v>
      </c>
      <c r="F341" s="38" t="s">
        <v>74</v>
      </c>
      <c r="G341" s="39">
        <v>1</v>
      </c>
      <c r="H341" s="40">
        <v>0</v>
      </c>
      <c r="I341" s="41">
        <f>ROUND(G341*H341,P4)</f>
        <v>0</v>
      </c>
      <c r="J341" s="38" t="s">
        <v>67</v>
      </c>
      <c r="O341" s="42">
        <f>I341*0.21</f>
        <v>0</v>
      </c>
      <c r="P341">
        <v>3</v>
      </c>
    </row>
    <row r="342">
      <c r="A342" s="35" t="s">
        <v>68</v>
      </c>
      <c r="B342" s="43"/>
      <c r="C342" s="44"/>
      <c r="D342" s="44"/>
      <c r="E342" s="37" t="s">
        <v>429</v>
      </c>
      <c r="F342" s="44"/>
      <c r="G342" s="44"/>
      <c r="H342" s="44"/>
      <c r="I342" s="44"/>
      <c r="J342" s="45"/>
    </row>
    <row r="343">
      <c r="A343" s="35" t="s">
        <v>75</v>
      </c>
      <c r="B343" s="43"/>
      <c r="C343" s="44"/>
      <c r="D343" s="44"/>
      <c r="E343" s="47" t="s">
        <v>430</v>
      </c>
      <c r="F343" s="44"/>
      <c r="G343" s="44"/>
      <c r="H343" s="44"/>
      <c r="I343" s="44"/>
      <c r="J343" s="45"/>
    </row>
    <row r="344" ht="75">
      <c r="A344" s="35" t="s">
        <v>70</v>
      </c>
      <c r="B344" s="43"/>
      <c r="C344" s="44"/>
      <c r="D344" s="44"/>
      <c r="E344" s="37" t="s">
        <v>426</v>
      </c>
      <c r="F344" s="44"/>
      <c r="G344" s="44"/>
      <c r="H344" s="44"/>
      <c r="I344" s="44"/>
      <c r="J344" s="45"/>
    </row>
    <row r="345">
      <c r="A345" s="35" t="s">
        <v>62</v>
      </c>
      <c r="B345" s="35">
        <v>65</v>
      </c>
      <c r="C345" s="36" t="s">
        <v>431</v>
      </c>
      <c r="D345" s="35" t="s">
        <v>64</v>
      </c>
      <c r="E345" s="37" t="s">
        <v>432</v>
      </c>
      <c r="F345" s="38" t="s">
        <v>74</v>
      </c>
      <c r="G345" s="39">
        <v>3</v>
      </c>
      <c r="H345" s="40">
        <v>0</v>
      </c>
      <c r="I345" s="41">
        <f>ROUND(G345*H345,P4)</f>
        <v>0</v>
      </c>
      <c r="J345" s="38" t="s">
        <v>67</v>
      </c>
      <c r="O345" s="42">
        <f>I345*0.21</f>
        <v>0</v>
      </c>
      <c r="P345">
        <v>3</v>
      </c>
    </row>
    <row r="346">
      <c r="A346" s="35" t="s">
        <v>68</v>
      </c>
      <c r="B346" s="43"/>
      <c r="C346" s="44"/>
      <c r="D346" s="44"/>
      <c r="E346" s="46" t="s">
        <v>64</v>
      </c>
      <c r="F346" s="44"/>
      <c r="G346" s="44"/>
      <c r="H346" s="44"/>
      <c r="I346" s="44"/>
      <c r="J346" s="45"/>
    </row>
    <row r="347">
      <c r="A347" s="35" t="s">
        <v>75</v>
      </c>
      <c r="B347" s="43"/>
      <c r="C347" s="44"/>
      <c r="D347" s="44"/>
      <c r="E347" s="47" t="s">
        <v>433</v>
      </c>
      <c r="F347" s="44"/>
      <c r="G347" s="44"/>
      <c r="H347" s="44"/>
      <c r="I347" s="44"/>
      <c r="J347" s="45"/>
    </row>
    <row r="348" ht="75">
      <c r="A348" s="35" t="s">
        <v>70</v>
      </c>
      <c r="B348" s="43"/>
      <c r="C348" s="44"/>
      <c r="D348" s="44"/>
      <c r="E348" s="37" t="s">
        <v>426</v>
      </c>
      <c r="F348" s="44"/>
      <c r="G348" s="44"/>
      <c r="H348" s="44"/>
      <c r="I348" s="44"/>
      <c r="J348" s="45"/>
    </row>
    <row r="349">
      <c r="A349" s="35" t="s">
        <v>62</v>
      </c>
      <c r="B349" s="35">
        <v>66</v>
      </c>
      <c r="C349" s="36" t="s">
        <v>434</v>
      </c>
      <c r="D349" s="35" t="s">
        <v>64</v>
      </c>
      <c r="E349" s="37" t="s">
        <v>435</v>
      </c>
      <c r="F349" s="38" t="s">
        <v>127</v>
      </c>
      <c r="G349" s="39">
        <v>7.3319999999999999</v>
      </c>
      <c r="H349" s="40">
        <v>0</v>
      </c>
      <c r="I349" s="41">
        <f>ROUND(G349*H349,P4)</f>
        <v>0</v>
      </c>
      <c r="J349" s="38" t="s">
        <v>67</v>
      </c>
      <c r="O349" s="42">
        <f>I349*0.21</f>
        <v>0</v>
      </c>
      <c r="P349">
        <v>3</v>
      </c>
    </row>
    <row r="350" ht="45">
      <c r="A350" s="35" t="s">
        <v>68</v>
      </c>
      <c r="B350" s="43"/>
      <c r="C350" s="44"/>
      <c r="D350" s="44"/>
      <c r="E350" s="37" t="s">
        <v>436</v>
      </c>
      <c r="F350" s="44"/>
      <c r="G350" s="44"/>
      <c r="H350" s="44"/>
      <c r="I350" s="44"/>
      <c r="J350" s="45"/>
    </row>
    <row r="351">
      <c r="A351" s="35" t="s">
        <v>75</v>
      </c>
      <c r="B351" s="43"/>
      <c r="C351" s="44"/>
      <c r="D351" s="44"/>
      <c r="E351" s="47" t="s">
        <v>261</v>
      </c>
      <c r="F351" s="44"/>
      <c r="G351" s="44"/>
      <c r="H351" s="44"/>
      <c r="I351" s="44"/>
      <c r="J351" s="45"/>
    </row>
    <row r="352">
      <c r="A352" s="35" t="s">
        <v>75</v>
      </c>
      <c r="B352" s="43"/>
      <c r="C352" s="44"/>
      <c r="D352" s="44"/>
      <c r="E352" s="47" t="s">
        <v>437</v>
      </c>
      <c r="F352" s="44"/>
      <c r="G352" s="44"/>
      <c r="H352" s="44"/>
      <c r="I352" s="44"/>
      <c r="J352" s="45"/>
    </row>
    <row r="353">
      <c r="A353" s="35" t="s">
        <v>75</v>
      </c>
      <c r="B353" s="43"/>
      <c r="C353" s="44"/>
      <c r="D353" s="44"/>
      <c r="E353" s="47" t="s">
        <v>438</v>
      </c>
      <c r="F353" s="44"/>
      <c r="G353" s="44"/>
      <c r="H353" s="44"/>
      <c r="I353" s="44"/>
      <c r="J353" s="45"/>
    </row>
    <row r="354">
      <c r="A354" s="35" t="s">
        <v>75</v>
      </c>
      <c r="B354" s="43"/>
      <c r="C354" s="44"/>
      <c r="D354" s="44"/>
      <c r="E354" s="47" t="s">
        <v>439</v>
      </c>
      <c r="F354" s="44"/>
      <c r="G354" s="44"/>
      <c r="H354" s="44"/>
      <c r="I354" s="44"/>
      <c r="J354" s="45"/>
    </row>
    <row r="355" ht="409.5">
      <c r="A355" s="35" t="s">
        <v>70</v>
      </c>
      <c r="B355" s="43"/>
      <c r="C355" s="44"/>
      <c r="D355" s="44"/>
      <c r="E355" s="37" t="s">
        <v>440</v>
      </c>
      <c r="F355" s="44"/>
      <c r="G355" s="44"/>
      <c r="H355" s="44"/>
      <c r="I355" s="44"/>
      <c r="J355" s="45"/>
    </row>
    <row r="356">
      <c r="A356" s="29" t="s">
        <v>59</v>
      </c>
      <c r="B356" s="30"/>
      <c r="C356" s="31" t="s">
        <v>93</v>
      </c>
      <c r="D356" s="32"/>
      <c r="E356" s="29" t="s">
        <v>94</v>
      </c>
      <c r="F356" s="32"/>
      <c r="G356" s="32"/>
      <c r="H356" s="32"/>
      <c r="I356" s="33">
        <f>SUMIFS(I357:I462,A357:A462,"P")</f>
        <v>0</v>
      </c>
      <c r="J356" s="34"/>
    </row>
    <row r="357">
      <c r="A357" s="35" t="s">
        <v>62</v>
      </c>
      <c r="B357" s="35">
        <v>67</v>
      </c>
      <c r="C357" s="36" t="s">
        <v>441</v>
      </c>
      <c r="D357" s="35" t="s">
        <v>64</v>
      </c>
      <c r="E357" s="37" t="s">
        <v>442</v>
      </c>
      <c r="F357" s="38" t="s">
        <v>142</v>
      </c>
      <c r="G357" s="39">
        <v>6</v>
      </c>
      <c r="H357" s="40">
        <v>0</v>
      </c>
      <c r="I357" s="41">
        <f>ROUND(G357*H357,P4)</f>
        <v>0</v>
      </c>
      <c r="J357" s="38" t="s">
        <v>67</v>
      </c>
      <c r="O357" s="42">
        <f>I357*0.21</f>
        <v>0</v>
      </c>
      <c r="P357">
        <v>3</v>
      </c>
    </row>
    <row r="358" ht="30">
      <c r="A358" s="35" t="s">
        <v>68</v>
      </c>
      <c r="B358" s="43"/>
      <c r="C358" s="44"/>
      <c r="D358" s="44"/>
      <c r="E358" s="37" t="s">
        <v>443</v>
      </c>
      <c r="F358" s="44"/>
      <c r="G358" s="44"/>
      <c r="H358" s="44"/>
      <c r="I358" s="44"/>
      <c r="J358" s="45"/>
    </row>
    <row r="359">
      <c r="A359" s="35" t="s">
        <v>75</v>
      </c>
      <c r="B359" s="43"/>
      <c r="C359" s="44"/>
      <c r="D359" s="44"/>
      <c r="E359" s="47" t="s">
        <v>129</v>
      </c>
      <c r="F359" s="44"/>
      <c r="G359" s="44"/>
      <c r="H359" s="44"/>
      <c r="I359" s="44"/>
      <c r="J359" s="45"/>
    </row>
    <row r="360" ht="30">
      <c r="A360" s="35" t="s">
        <v>75</v>
      </c>
      <c r="B360" s="43"/>
      <c r="C360" s="44"/>
      <c r="D360" s="44"/>
      <c r="E360" s="47" t="s">
        <v>444</v>
      </c>
      <c r="F360" s="44"/>
      <c r="G360" s="44"/>
      <c r="H360" s="44"/>
      <c r="I360" s="44"/>
      <c r="J360" s="45"/>
    </row>
    <row r="361" ht="75">
      <c r="A361" s="35" t="s">
        <v>70</v>
      </c>
      <c r="B361" s="43"/>
      <c r="C361" s="44"/>
      <c r="D361" s="44"/>
      <c r="E361" s="37" t="s">
        <v>445</v>
      </c>
      <c r="F361" s="44"/>
      <c r="G361" s="44"/>
      <c r="H361" s="44"/>
      <c r="I361" s="44"/>
      <c r="J361" s="45"/>
    </row>
    <row r="362" ht="30">
      <c r="A362" s="35" t="s">
        <v>62</v>
      </c>
      <c r="B362" s="35">
        <v>68</v>
      </c>
      <c r="C362" s="36" t="s">
        <v>446</v>
      </c>
      <c r="D362" s="35" t="s">
        <v>64</v>
      </c>
      <c r="E362" s="37" t="s">
        <v>447</v>
      </c>
      <c r="F362" s="38" t="s">
        <v>142</v>
      </c>
      <c r="G362" s="39">
        <v>205</v>
      </c>
      <c r="H362" s="40">
        <v>0</v>
      </c>
      <c r="I362" s="41">
        <f>ROUND(G362*H362,P4)</f>
        <v>0</v>
      </c>
      <c r="J362" s="38" t="s">
        <v>67</v>
      </c>
      <c r="O362" s="42">
        <f>I362*0.21</f>
        <v>0</v>
      </c>
      <c r="P362">
        <v>3</v>
      </c>
    </row>
    <row r="363" ht="30">
      <c r="A363" s="35" t="s">
        <v>68</v>
      </c>
      <c r="B363" s="43"/>
      <c r="C363" s="44"/>
      <c r="D363" s="44"/>
      <c r="E363" s="37" t="s">
        <v>443</v>
      </c>
      <c r="F363" s="44"/>
      <c r="G363" s="44"/>
      <c r="H363" s="44"/>
      <c r="I363" s="44"/>
      <c r="J363" s="45"/>
    </row>
    <row r="364">
      <c r="A364" s="35" t="s">
        <v>75</v>
      </c>
      <c r="B364" s="43"/>
      <c r="C364" s="44"/>
      <c r="D364" s="44"/>
      <c r="E364" s="47" t="s">
        <v>129</v>
      </c>
      <c r="F364" s="44"/>
      <c r="G364" s="44"/>
      <c r="H364" s="44"/>
      <c r="I364" s="44"/>
      <c r="J364" s="45"/>
    </row>
    <row r="365">
      <c r="A365" s="35" t="s">
        <v>75</v>
      </c>
      <c r="B365" s="43"/>
      <c r="C365" s="44"/>
      <c r="D365" s="44"/>
      <c r="E365" s="47" t="s">
        <v>448</v>
      </c>
      <c r="F365" s="44"/>
      <c r="G365" s="44"/>
      <c r="H365" s="44"/>
      <c r="I365" s="44"/>
      <c r="J365" s="45"/>
    </row>
    <row r="366" ht="120">
      <c r="A366" s="35" t="s">
        <v>70</v>
      </c>
      <c r="B366" s="43"/>
      <c r="C366" s="44"/>
      <c r="D366" s="44"/>
      <c r="E366" s="37" t="s">
        <v>449</v>
      </c>
      <c r="F366" s="44"/>
      <c r="G366" s="44"/>
      <c r="H366" s="44"/>
      <c r="I366" s="44"/>
      <c r="J366" s="45"/>
    </row>
    <row r="367" ht="30">
      <c r="A367" s="35" t="s">
        <v>62</v>
      </c>
      <c r="B367" s="35">
        <v>69</v>
      </c>
      <c r="C367" s="36" t="s">
        <v>450</v>
      </c>
      <c r="D367" s="35" t="s">
        <v>64</v>
      </c>
      <c r="E367" s="37" t="s">
        <v>451</v>
      </c>
      <c r="F367" s="38" t="s">
        <v>142</v>
      </c>
      <c r="G367" s="39">
        <v>112</v>
      </c>
      <c r="H367" s="40">
        <v>0</v>
      </c>
      <c r="I367" s="41">
        <f>ROUND(G367*H367,P4)</f>
        <v>0</v>
      </c>
      <c r="J367" s="38" t="s">
        <v>67</v>
      </c>
      <c r="O367" s="42">
        <f>I367*0.21</f>
        <v>0</v>
      </c>
      <c r="P367">
        <v>3</v>
      </c>
    </row>
    <row r="368">
      <c r="A368" s="35" t="s">
        <v>68</v>
      </c>
      <c r="B368" s="43"/>
      <c r="C368" s="44"/>
      <c r="D368" s="44"/>
      <c r="E368" s="46" t="s">
        <v>64</v>
      </c>
      <c r="F368" s="44"/>
      <c r="G368" s="44"/>
      <c r="H368" s="44"/>
      <c r="I368" s="44"/>
      <c r="J368" s="45"/>
    </row>
    <row r="369" ht="30">
      <c r="A369" s="35" t="s">
        <v>75</v>
      </c>
      <c r="B369" s="43"/>
      <c r="C369" s="44"/>
      <c r="D369" s="44"/>
      <c r="E369" s="47" t="s">
        <v>452</v>
      </c>
      <c r="F369" s="44"/>
      <c r="G369" s="44"/>
      <c r="H369" s="44"/>
      <c r="I369" s="44"/>
      <c r="J369" s="45"/>
    </row>
    <row r="370" ht="225">
      <c r="A370" s="35" t="s">
        <v>70</v>
      </c>
      <c r="B370" s="43"/>
      <c r="C370" s="44"/>
      <c r="D370" s="44"/>
      <c r="E370" s="37" t="s">
        <v>453</v>
      </c>
      <c r="F370" s="44"/>
      <c r="G370" s="44"/>
      <c r="H370" s="44"/>
      <c r="I370" s="44"/>
      <c r="J370" s="45"/>
    </row>
    <row r="371">
      <c r="A371" s="35" t="s">
        <v>62</v>
      </c>
      <c r="B371" s="35">
        <v>70</v>
      </c>
      <c r="C371" s="36" t="s">
        <v>454</v>
      </c>
      <c r="D371" s="35" t="s">
        <v>146</v>
      </c>
      <c r="E371" s="37" t="s">
        <v>455</v>
      </c>
      <c r="F371" s="38" t="s">
        <v>74</v>
      </c>
      <c r="G371" s="39">
        <v>26</v>
      </c>
      <c r="H371" s="40">
        <v>0</v>
      </c>
      <c r="I371" s="41">
        <f>ROUND(G371*H371,P4)</f>
        <v>0</v>
      </c>
      <c r="J371" s="38" t="s">
        <v>67</v>
      </c>
      <c r="O371" s="42">
        <f>I371*0.21</f>
        <v>0</v>
      </c>
      <c r="P371">
        <v>3</v>
      </c>
    </row>
    <row r="372">
      <c r="A372" s="35" t="s">
        <v>68</v>
      </c>
      <c r="B372" s="43"/>
      <c r="C372" s="44"/>
      <c r="D372" s="44"/>
      <c r="E372" s="46" t="s">
        <v>64</v>
      </c>
      <c r="F372" s="44"/>
      <c r="G372" s="44"/>
      <c r="H372" s="44"/>
      <c r="I372" s="44"/>
      <c r="J372" s="45"/>
    </row>
    <row r="373">
      <c r="A373" s="35" t="s">
        <v>75</v>
      </c>
      <c r="B373" s="43"/>
      <c r="C373" s="44"/>
      <c r="D373" s="44"/>
      <c r="E373" s="47" t="s">
        <v>456</v>
      </c>
      <c r="F373" s="44"/>
      <c r="G373" s="44"/>
      <c r="H373" s="44"/>
      <c r="I373" s="44"/>
      <c r="J373" s="45"/>
    </row>
    <row r="374" ht="90">
      <c r="A374" s="35" t="s">
        <v>70</v>
      </c>
      <c r="B374" s="43"/>
      <c r="C374" s="44"/>
      <c r="D374" s="44"/>
      <c r="E374" s="37" t="s">
        <v>457</v>
      </c>
      <c r="F374" s="44"/>
      <c r="G374" s="44"/>
      <c r="H374" s="44"/>
      <c r="I374" s="44"/>
      <c r="J374" s="45"/>
    </row>
    <row r="375">
      <c r="A375" s="35" t="s">
        <v>62</v>
      </c>
      <c r="B375" s="35">
        <v>71</v>
      </c>
      <c r="C375" s="36" t="s">
        <v>454</v>
      </c>
      <c r="D375" s="35" t="s">
        <v>150</v>
      </c>
      <c r="E375" s="37" t="s">
        <v>455</v>
      </c>
      <c r="F375" s="38" t="s">
        <v>74</v>
      </c>
      <c r="G375" s="39">
        <v>4</v>
      </c>
      <c r="H375" s="40">
        <v>0</v>
      </c>
      <c r="I375" s="41">
        <f>ROUND(G375*H375,P4)</f>
        <v>0</v>
      </c>
      <c r="J375" s="38" t="s">
        <v>67</v>
      </c>
      <c r="O375" s="42">
        <f>I375*0.21</f>
        <v>0</v>
      </c>
      <c r="P375">
        <v>3</v>
      </c>
    </row>
    <row r="376">
      <c r="A376" s="35" t="s">
        <v>68</v>
      </c>
      <c r="B376" s="43"/>
      <c r="C376" s="44"/>
      <c r="D376" s="44"/>
      <c r="E376" s="46" t="s">
        <v>64</v>
      </c>
      <c r="F376" s="44"/>
      <c r="G376" s="44"/>
      <c r="H376" s="44"/>
      <c r="I376" s="44"/>
      <c r="J376" s="45"/>
    </row>
    <row r="377">
      <c r="A377" s="35" t="s">
        <v>75</v>
      </c>
      <c r="B377" s="43"/>
      <c r="C377" s="44"/>
      <c r="D377" s="44"/>
      <c r="E377" s="47" t="s">
        <v>458</v>
      </c>
      <c r="F377" s="44"/>
      <c r="G377" s="44"/>
      <c r="H377" s="44"/>
      <c r="I377" s="44"/>
      <c r="J377" s="45"/>
    </row>
    <row r="378" ht="90">
      <c r="A378" s="35" t="s">
        <v>70</v>
      </c>
      <c r="B378" s="43"/>
      <c r="C378" s="44"/>
      <c r="D378" s="44"/>
      <c r="E378" s="37" t="s">
        <v>457</v>
      </c>
      <c r="F378" s="44"/>
      <c r="G378" s="44"/>
      <c r="H378" s="44"/>
      <c r="I378" s="44"/>
      <c r="J378" s="45"/>
    </row>
    <row r="379">
      <c r="A379" s="35" t="s">
        <v>62</v>
      </c>
      <c r="B379" s="35">
        <v>72</v>
      </c>
      <c r="C379" s="36" t="s">
        <v>459</v>
      </c>
      <c r="D379" s="35" t="s">
        <v>64</v>
      </c>
      <c r="E379" s="37" t="s">
        <v>460</v>
      </c>
      <c r="F379" s="38" t="s">
        <v>74</v>
      </c>
      <c r="G379" s="39">
        <v>30</v>
      </c>
      <c r="H379" s="40">
        <v>0</v>
      </c>
      <c r="I379" s="41">
        <f>ROUND(G379*H379,P4)</f>
        <v>0</v>
      </c>
      <c r="J379" s="38" t="s">
        <v>67</v>
      </c>
      <c r="O379" s="42">
        <f>I379*0.21</f>
        <v>0</v>
      </c>
      <c r="P379">
        <v>3</v>
      </c>
    </row>
    <row r="380">
      <c r="A380" s="35" t="s">
        <v>68</v>
      </c>
      <c r="B380" s="43"/>
      <c r="C380" s="44"/>
      <c r="D380" s="44"/>
      <c r="E380" s="46" t="s">
        <v>64</v>
      </c>
      <c r="F380" s="44"/>
      <c r="G380" s="44"/>
      <c r="H380" s="44"/>
      <c r="I380" s="44"/>
      <c r="J380" s="45"/>
    </row>
    <row r="381" ht="30">
      <c r="A381" s="35" t="s">
        <v>75</v>
      </c>
      <c r="B381" s="43"/>
      <c r="C381" s="44"/>
      <c r="D381" s="44"/>
      <c r="E381" s="47" t="s">
        <v>461</v>
      </c>
      <c r="F381" s="44"/>
      <c r="G381" s="44"/>
      <c r="H381" s="44"/>
      <c r="I381" s="44"/>
      <c r="J381" s="45"/>
    </row>
    <row r="382" ht="60">
      <c r="A382" s="35" t="s">
        <v>70</v>
      </c>
      <c r="B382" s="43"/>
      <c r="C382" s="44"/>
      <c r="D382" s="44"/>
      <c r="E382" s="37" t="s">
        <v>462</v>
      </c>
      <c r="F382" s="44"/>
      <c r="G382" s="44"/>
      <c r="H382" s="44"/>
      <c r="I382" s="44"/>
      <c r="J382" s="45"/>
    </row>
    <row r="383">
      <c r="A383" s="35" t="s">
        <v>62</v>
      </c>
      <c r="B383" s="35">
        <v>73</v>
      </c>
      <c r="C383" s="36" t="s">
        <v>463</v>
      </c>
      <c r="D383" s="35" t="s">
        <v>64</v>
      </c>
      <c r="E383" s="37" t="s">
        <v>464</v>
      </c>
      <c r="F383" s="38" t="s">
        <v>74</v>
      </c>
      <c r="G383" s="39">
        <v>9</v>
      </c>
      <c r="H383" s="40">
        <v>0</v>
      </c>
      <c r="I383" s="41">
        <f>ROUND(G383*H383,P4)</f>
        <v>0</v>
      </c>
      <c r="J383" s="38" t="s">
        <v>67</v>
      </c>
      <c r="O383" s="42">
        <f>I383*0.21</f>
        <v>0</v>
      </c>
      <c r="P383">
        <v>3</v>
      </c>
    </row>
    <row r="384">
      <c r="A384" s="35" t="s">
        <v>68</v>
      </c>
      <c r="B384" s="43"/>
      <c r="C384" s="44"/>
      <c r="D384" s="44"/>
      <c r="E384" s="46" t="s">
        <v>64</v>
      </c>
      <c r="F384" s="44"/>
      <c r="G384" s="44"/>
      <c r="H384" s="44"/>
      <c r="I384" s="44"/>
      <c r="J384" s="45"/>
    </row>
    <row r="385" ht="30">
      <c r="A385" s="35" t="s">
        <v>75</v>
      </c>
      <c r="B385" s="43"/>
      <c r="C385" s="44"/>
      <c r="D385" s="44"/>
      <c r="E385" s="47" t="s">
        <v>465</v>
      </c>
      <c r="F385" s="44"/>
      <c r="G385" s="44"/>
      <c r="H385" s="44"/>
      <c r="I385" s="44"/>
      <c r="J385" s="45"/>
    </row>
    <row r="386" ht="75">
      <c r="A386" s="35" t="s">
        <v>70</v>
      </c>
      <c r="B386" s="43"/>
      <c r="C386" s="44"/>
      <c r="D386" s="44"/>
      <c r="E386" s="37" t="s">
        <v>466</v>
      </c>
      <c r="F386" s="44"/>
      <c r="G386" s="44"/>
      <c r="H386" s="44"/>
      <c r="I386" s="44"/>
      <c r="J386" s="45"/>
    </row>
    <row r="387">
      <c r="A387" s="35" t="s">
        <v>62</v>
      </c>
      <c r="B387" s="35">
        <v>74</v>
      </c>
      <c r="C387" s="36" t="s">
        <v>467</v>
      </c>
      <c r="D387" s="35" t="s">
        <v>64</v>
      </c>
      <c r="E387" s="37" t="s">
        <v>468</v>
      </c>
      <c r="F387" s="38" t="s">
        <v>74</v>
      </c>
      <c r="G387" s="39">
        <v>43</v>
      </c>
      <c r="H387" s="40">
        <v>0</v>
      </c>
      <c r="I387" s="41">
        <f>ROUND(G387*H387,P4)</f>
        <v>0</v>
      </c>
      <c r="J387" s="38" t="s">
        <v>67</v>
      </c>
      <c r="O387" s="42">
        <f>I387*0.21</f>
        <v>0</v>
      </c>
      <c r="P387">
        <v>3</v>
      </c>
    </row>
    <row r="388" ht="30">
      <c r="A388" s="35" t="s">
        <v>68</v>
      </c>
      <c r="B388" s="43"/>
      <c r="C388" s="44"/>
      <c r="D388" s="44"/>
      <c r="E388" s="37" t="s">
        <v>443</v>
      </c>
      <c r="F388" s="44"/>
      <c r="G388" s="44"/>
      <c r="H388" s="44"/>
      <c r="I388" s="44"/>
      <c r="J388" s="45"/>
    </row>
    <row r="389">
      <c r="A389" s="35" t="s">
        <v>75</v>
      </c>
      <c r="B389" s="43"/>
      <c r="C389" s="44"/>
      <c r="D389" s="44"/>
      <c r="E389" s="47" t="s">
        <v>129</v>
      </c>
      <c r="F389" s="44"/>
      <c r="G389" s="44"/>
      <c r="H389" s="44"/>
      <c r="I389" s="44"/>
      <c r="J389" s="45"/>
    </row>
    <row r="390">
      <c r="A390" s="35" t="s">
        <v>75</v>
      </c>
      <c r="B390" s="43"/>
      <c r="C390" s="44"/>
      <c r="D390" s="44"/>
      <c r="E390" s="47" t="s">
        <v>469</v>
      </c>
      <c r="F390" s="44"/>
      <c r="G390" s="44"/>
      <c r="H390" s="44"/>
      <c r="I390" s="44"/>
      <c r="J390" s="45"/>
    </row>
    <row r="391" ht="75">
      <c r="A391" s="35" t="s">
        <v>70</v>
      </c>
      <c r="B391" s="43"/>
      <c r="C391" s="44"/>
      <c r="D391" s="44"/>
      <c r="E391" s="37" t="s">
        <v>470</v>
      </c>
      <c r="F391" s="44"/>
      <c r="G391" s="44"/>
      <c r="H391" s="44"/>
      <c r="I391" s="44"/>
      <c r="J391" s="45"/>
    </row>
    <row r="392">
      <c r="A392" s="35" t="s">
        <v>62</v>
      </c>
      <c r="B392" s="35">
        <v>75</v>
      </c>
      <c r="C392" s="36" t="s">
        <v>471</v>
      </c>
      <c r="D392" s="35" t="s">
        <v>64</v>
      </c>
      <c r="E392" s="37" t="s">
        <v>472</v>
      </c>
      <c r="F392" s="38" t="s">
        <v>74</v>
      </c>
      <c r="G392" s="39">
        <v>1</v>
      </c>
      <c r="H392" s="40">
        <v>0</v>
      </c>
      <c r="I392" s="41">
        <f>ROUND(G392*H392,P4)</f>
        <v>0</v>
      </c>
      <c r="J392" s="38" t="s">
        <v>67</v>
      </c>
      <c r="O392" s="42">
        <f>I392*0.21</f>
        <v>0</v>
      </c>
      <c r="P392">
        <v>3</v>
      </c>
    </row>
    <row r="393" ht="30">
      <c r="A393" s="35" t="s">
        <v>68</v>
      </c>
      <c r="B393" s="43"/>
      <c r="C393" s="44"/>
      <c r="D393" s="44"/>
      <c r="E393" s="37" t="s">
        <v>443</v>
      </c>
      <c r="F393" s="44"/>
      <c r="G393" s="44"/>
      <c r="H393" s="44"/>
      <c r="I393" s="44"/>
      <c r="J393" s="45"/>
    </row>
    <row r="394">
      <c r="A394" s="35" t="s">
        <v>75</v>
      </c>
      <c r="B394" s="43"/>
      <c r="C394" s="44"/>
      <c r="D394" s="44"/>
      <c r="E394" s="47" t="s">
        <v>129</v>
      </c>
      <c r="F394" s="44"/>
      <c r="G394" s="44"/>
      <c r="H394" s="44"/>
      <c r="I394" s="44"/>
      <c r="J394" s="45"/>
    </row>
    <row r="395">
      <c r="A395" s="35" t="s">
        <v>75</v>
      </c>
      <c r="B395" s="43"/>
      <c r="C395" s="44"/>
      <c r="D395" s="44"/>
      <c r="E395" s="47" t="s">
        <v>473</v>
      </c>
      <c r="F395" s="44"/>
      <c r="G395" s="44"/>
      <c r="H395" s="44"/>
      <c r="I395" s="44"/>
      <c r="J395" s="45"/>
    </row>
    <row r="396" ht="75">
      <c r="A396" s="35" t="s">
        <v>70</v>
      </c>
      <c r="B396" s="43"/>
      <c r="C396" s="44"/>
      <c r="D396" s="44"/>
      <c r="E396" s="37" t="s">
        <v>470</v>
      </c>
      <c r="F396" s="44"/>
      <c r="G396" s="44"/>
      <c r="H396" s="44"/>
      <c r="I396" s="44"/>
      <c r="J396" s="45"/>
    </row>
    <row r="397">
      <c r="A397" s="35" t="s">
        <v>62</v>
      </c>
      <c r="B397" s="35">
        <v>76</v>
      </c>
      <c r="C397" s="36" t="s">
        <v>474</v>
      </c>
      <c r="D397" s="35" t="s">
        <v>64</v>
      </c>
      <c r="E397" s="37" t="s">
        <v>475</v>
      </c>
      <c r="F397" s="38" t="s">
        <v>74</v>
      </c>
      <c r="G397" s="39">
        <v>21</v>
      </c>
      <c r="H397" s="40">
        <v>0</v>
      </c>
      <c r="I397" s="41">
        <f>ROUND(G397*H397,P4)</f>
        <v>0</v>
      </c>
      <c r="J397" s="38" t="s">
        <v>67</v>
      </c>
      <c r="O397" s="42">
        <f>I397*0.21</f>
        <v>0</v>
      </c>
      <c r="P397">
        <v>3</v>
      </c>
    </row>
    <row r="398" ht="30">
      <c r="A398" s="35" t="s">
        <v>68</v>
      </c>
      <c r="B398" s="43"/>
      <c r="C398" s="44"/>
      <c r="D398" s="44"/>
      <c r="E398" s="37" t="s">
        <v>476</v>
      </c>
      <c r="F398" s="44"/>
      <c r="G398" s="44"/>
      <c r="H398" s="44"/>
      <c r="I398" s="44"/>
      <c r="J398" s="45"/>
    </row>
    <row r="399">
      <c r="A399" s="35" t="s">
        <v>75</v>
      </c>
      <c r="B399" s="43"/>
      <c r="C399" s="44"/>
      <c r="D399" s="44"/>
      <c r="E399" s="47" t="s">
        <v>129</v>
      </c>
      <c r="F399" s="44"/>
      <c r="G399" s="44"/>
      <c r="H399" s="44"/>
      <c r="I399" s="44"/>
      <c r="J399" s="45"/>
    </row>
    <row r="400">
      <c r="A400" s="35" t="s">
        <v>75</v>
      </c>
      <c r="B400" s="43"/>
      <c r="C400" s="44"/>
      <c r="D400" s="44"/>
      <c r="E400" s="47" t="s">
        <v>477</v>
      </c>
      <c r="F400" s="44"/>
      <c r="G400" s="44"/>
      <c r="H400" s="44"/>
      <c r="I400" s="44"/>
      <c r="J400" s="45"/>
    </row>
    <row r="401" ht="75">
      <c r="A401" s="35" t="s">
        <v>70</v>
      </c>
      <c r="B401" s="43"/>
      <c r="C401" s="44"/>
      <c r="D401" s="44"/>
      <c r="E401" s="37" t="s">
        <v>470</v>
      </c>
      <c r="F401" s="44"/>
      <c r="G401" s="44"/>
      <c r="H401" s="44"/>
      <c r="I401" s="44"/>
      <c r="J401" s="45"/>
    </row>
    <row r="402" ht="30">
      <c r="A402" s="35" t="s">
        <v>62</v>
      </c>
      <c r="B402" s="35">
        <v>77</v>
      </c>
      <c r="C402" s="36" t="s">
        <v>478</v>
      </c>
      <c r="D402" s="35" t="s">
        <v>64</v>
      </c>
      <c r="E402" s="37" t="s">
        <v>479</v>
      </c>
      <c r="F402" s="38" t="s">
        <v>142</v>
      </c>
      <c r="G402" s="39">
        <v>80</v>
      </c>
      <c r="H402" s="40">
        <v>0</v>
      </c>
      <c r="I402" s="41">
        <f>ROUND(G402*H402,P4)</f>
        <v>0</v>
      </c>
      <c r="J402" s="38" t="s">
        <v>67</v>
      </c>
      <c r="O402" s="42">
        <f>I402*0.21</f>
        <v>0</v>
      </c>
      <c r="P402">
        <v>3</v>
      </c>
    </row>
    <row r="403">
      <c r="A403" s="35" t="s">
        <v>68</v>
      </c>
      <c r="B403" s="43"/>
      <c r="C403" s="44"/>
      <c r="D403" s="44"/>
      <c r="E403" s="37" t="s">
        <v>480</v>
      </c>
      <c r="F403" s="44"/>
      <c r="G403" s="44"/>
      <c r="H403" s="44"/>
      <c r="I403" s="44"/>
      <c r="J403" s="45"/>
    </row>
    <row r="404">
      <c r="A404" s="35" t="s">
        <v>75</v>
      </c>
      <c r="B404" s="43"/>
      <c r="C404" s="44"/>
      <c r="D404" s="44"/>
      <c r="E404" s="47" t="s">
        <v>481</v>
      </c>
      <c r="F404" s="44"/>
      <c r="G404" s="44"/>
      <c r="H404" s="44"/>
      <c r="I404" s="44"/>
      <c r="J404" s="45"/>
    </row>
    <row r="405" ht="90">
      <c r="A405" s="35" t="s">
        <v>70</v>
      </c>
      <c r="B405" s="43"/>
      <c r="C405" s="44"/>
      <c r="D405" s="44"/>
      <c r="E405" s="37" t="s">
        <v>482</v>
      </c>
      <c r="F405" s="44"/>
      <c r="G405" s="44"/>
      <c r="H405" s="44"/>
      <c r="I405" s="44"/>
      <c r="J405" s="45"/>
    </row>
    <row r="406">
      <c r="A406" s="35" t="s">
        <v>62</v>
      </c>
      <c r="B406" s="35">
        <v>78</v>
      </c>
      <c r="C406" s="36" t="s">
        <v>483</v>
      </c>
      <c r="D406" s="35" t="s">
        <v>64</v>
      </c>
      <c r="E406" s="37" t="s">
        <v>484</v>
      </c>
      <c r="F406" s="38" t="s">
        <v>142</v>
      </c>
      <c r="G406" s="39">
        <v>19</v>
      </c>
      <c r="H406" s="40">
        <v>0</v>
      </c>
      <c r="I406" s="41">
        <f>ROUND(G406*H406,P4)</f>
        <v>0</v>
      </c>
      <c r="J406" s="38" t="s">
        <v>67</v>
      </c>
      <c r="O406" s="42">
        <f>I406*0.21</f>
        <v>0</v>
      </c>
      <c r="P406">
        <v>3</v>
      </c>
    </row>
    <row r="407">
      <c r="A407" s="35" t="s">
        <v>68</v>
      </c>
      <c r="B407" s="43"/>
      <c r="C407" s="44"/>
      <c r="D407" s="44"/>
      <c r="E407" s="37" t="s">
        <v>480</v>
      </c>
      <c r="F407" s="44"/>
      <c r="G407" s="44"/>
      <c r="H407" s="44"/>
      <c r="I407" s="44"/>
      <c r="J407" s="45"/>
    </row>
    <row r="408" ht="30">
      <c r="A408" s="35" t="s">
        <v>75</v>
      </c>
      <c r="B408" s="43"/>
      <c r="C408" s="44"/>
      <c r="D408" s="44"/>
      <c r="E408" s="47" t="s">
        <v>485</v>
      </c>
      <c r="F408" s="44"/>
      <c r="G408" s="44"/>
      <c r="H408" s="44"/>
      <c r="I408" s="44"/>
      <c r="J408" s="45"/>
    </row>
    <row r="409" ht="90">
      <c r="A409" s="35" t="s">
        <v>70</v>
      </c>
      <c r="B409" s="43"/>
      <c r="C409" s="44"/>
      <c r="D409" s="44"/>
      <c r="E409" s="37" t="s">
        <v>482</v>
      </c>
      <c r="F409" s="44"/>
      <c r="G409" s="44"/>
      <c r="H409" s="44"/>
      <c r="I409" s="44"/>
      <c r="J409" s="45"/>
    </row>
    <row r="410">
      <c r="A410" s="35" t="s">
        <v>62</v>
      </c>
      <c r="B410" s="35">
        <v>79</v>
      </c>
      <c r="C410" s="36" t="s">
        <v>486</v>
      </c>
      <c r="D410" s="35" t="s">
        <v>64</v>
      </c>
      <c r="E410" s="37" t="s">
        <v>487</v>
      </c>
      <c r="F410" s="38" t="s">
        <v>142</v>
      </c>
      <c r="G410" s="39">
        <v>18</v>
      </c>
      <c r="H410" s="40">
        <v>0</v>
      </c>
      <c r="I410" s="41">
        <f>ROUND(G410*H410,P4)</f>
        <v>0</v>
      </c>
      <c r="J410" s="38" t="s">
        <v>67</v>
      </c>
      <c r="O410" s="42">
        <f>I410*0.21</f>
        <v>0</v>
      </c>
      <c r="P410">
        <v>3</v>
      </c>
    </row>
    <row r="411">
      <c r="A411" s="35" t="s">
        <v>68</v>
      </c>
      <c r="B411" s="43"/>
      <c r="C411" s="44"/>
      <c r="D411" s="44"/>
      <c r="E411" s="37" t="s">
        <v>480</v>
      </c>
      <c r="F411" s="44"/>
      <c r="G411" s="44"/>
      <c r="H411" s="44"/>
      <c r="I411" s="44"/>
      <c r="J411" s="45"/>
    </row>
    <row r="412">
      <c r="A412" s="35" t="s">
        <v>75</v>
      </c>
      <c r="B412" s="43"/>
      <c r="C412" s="44"/>
      <c r="D412" s="44"/>
      <c r="E412" s="47" t="s">
        <v>488</v>
      </c>
      <c r="F412" s="44"/>
      <c r="G412" s="44"/>
      <c r="H412" s="44"/>
      <c r="I412" s="44"/>
      <c r="J412" s="45"/>
    </row>
    <row r="413" ht="90">
      <c r="A413" s="35" t="s">
        <v>70</v>
      </c>
      <c r="B413" s="43"/>
      <c r="C413" s="44"/>
      <c r="D413" s="44"/>
      <c r="E413" s="37" t="s">
        <v>482</v>
      </c>
      <c r="F413" s="44"/>
      <c r="G413" s="44"/>
      <c r="H413" s="44"/>
      <c r="I413" s="44"/>
      <c r="J413" s="45"/>
    </row>
    <row r="414">
      <c r="A414" s="35" t="s">
        <v>62</v>
      </c>
      <c r="B414" s="35">
        <v>80</v>
      </c>
      <c r="C414" s="36" t="s">
        <v>489</v>
      </c>
      <c r="D414" s="35" t="s">
        <v>64</v>
      </c>
      <c r="E414" s="37" t="s">
        <v>490</v>
      </c>
      <c r="F414" s="38" t="s">
        <v>142</v>
      </c>
      <c r="G414" s="39">
        <v>582.5</v>
      </c>
      <c r="H414" s="40">
        <v>0</v>
      </c>
      <c r="I414" s="41">
        <f>ROUND(G414*H414,P4)</f>
        <v>0</v>
      </c>
      <c r="J414" s="38" t="s">
        <v>67</v>
      </c>
      <c r="O414" s="42">
        <f>I414*0.21</f>
        <v>0</v>
      </c>
      <c r="P414">
        <v>3</v>
      </c>
    </row>
    <row r="415">
      <c r="A415" s="35" t="s">
        <v>68</v>
      </c>
      <c r="B415" s="43"/>
      <c r="C415" s="44"/>
      <c r="D415" s="44"/>
      <c r="E415" s="37" t="s">
        <v>480</v>
      </c>
      <c r="F415" s="44"/>
      <c r="G415" s="44"/>
      <c r="H415" s="44"/>
      <c r="I415" s="44"/>
      <c r="J415" s="45"/>
    </row>
    <row r="416">
      <c r="A416" s="35" t="s">
        <v>75</v>
      </c>
      <c r="B416" s="43"/>
      <c r="C416" s="44"/>
      <c r="D416" s="44"/>
      <c r="E416" s="47" t="s">
        <v>491</v>
      </c>
      <c r="F416" s="44"/>
      <c r="G416" s="44"/>
      <c r="H416" s="44"/>
      <c r="I416" s="44"/>
      <c r="J416" s="45"/>
    </row>
    <row r="417" ht="30">
      <c r="A417" s="35" t="s">
        <v>75</v>
      </c>
      <c r="B417" s="43"/>
      <c r="C417" s="44"/>
      <c r="D417" s="44"/>
      <c r="E417" s="47" t="s">
        <v>492</v>
      </c>
      <c r="F417" s="44"/>
      <c r="G417" s="44"/>
      <c r="H417" s="44"/>
      <c r="I417" s="44"/>
      <c r="J417" s="45"/>
    </row>
    <row r="418" ht="30">
      <c r="A418" s="35" t="s">
        <v>75</v>
      </c>
      <c r="B418" s="43"/>
      <c r="C418" s="44"/>
      <c r="D418" s="44"/>
      <c r="E418" s="47" t="s">
        <v>493</v>
      </c>
      <c r="F418" s="44"/>
      <c r="G418" s="44"/>
      <c r="H418" s="44"/>
      <c r="I418" s="44"/>
      <c r="J418" s="45"/>
    </row>
    <row r="419">
      <c r="A419" s="35" t="s">
        <v>75</v>
      </c>
      <c r="B419" s="43"/>
      <c r="C419" s="44"/>
      <c r="D419" s="44"/>
      <c r="E419" s="47" t="s">
        <v>494</v>
      </c>
      <c r="F419" s="44"/>
      <c r="G419" s="44"/>
      <c r="H419" s="44"/>
      <c r="I419" s="44"/>
      <c r="J419" s="45"/>
    </row>
    <row r="420" ht="90">
      <c r="A420" s="35" t="s">
        <v>70</v>
      </c>
      <c r="B420" s="43"/>
      <c r="C420" s="44"/>
      <c r="D420" s="44"/>
      <c r="E420" s="37" t="s">
        <v>482</v>
      </c>
      <c r="F420" s="44"/>
      <c r="G420" s="44"/>
      <c r="H420" s="44"/>
      <c r="I420" s="44"/>
      <c r="J420" s="45"/>
    </row>
    <row r="421">
      <c r="A421" s="35" t="s">
        <v>62</v>
      </c>
      <c r="B421" s="35">
        <v>81</v>
      </c>
      <c r="C421" s="36" t="s">
        <v>495</v>
      </c>
      <c r="D421" s="35" t="s">
        <v>64</v>
      </c>
      <c r="E421" s="37" t="s">
        <v>496</v>
      </c>
      <c r="F421" s="38" t="s">
        <v>142</v>
      </c>
      <c r="G421" s="39">
        <v>28.199999999999999</v>
      </c>
      <c r="H421" s="40">
        <v>0</v>
      </c>
      <c r="I421" s="41">
        <f>ROUND(G421*H421,P4)</f>
        <v>0</v>
      </c>
      <c r="J421" s="38" t="s">
        <v>67</v>
      </c>
      <c r="O421" s="42">
        <f>I421*0.21</f>
        <v>0</v>
      </c>
      <c r="P421">
        <v>3</v>
      </c>
    </row>
    <row r="422">
      <c r="A422" s="35" t="s">
        <v>68</v>
      </c>
      <c r="B422" s="43"/>
      <c r="C422" s="44"/>
      <c r="D422" s="44"/>
      <c r="E422" s="37" t="s">
        <v>497</v>
      </c>
      <c r="F422" s="44"/>
      <c r="G422" s="44"/>
      <c r="H422" s="44"/>
      <c r="I422" s="44"/>
      <c r="J422" s="45"/>
    </row>
    <row r="423" ht="30">
      <c r="A423" s="35" t="s">
        <v>75</v>
      </c>
      <c r="B423" s="43"/>
      <c r="C423" s="44"/>
      <c r="D423" s="44"/>
      <c r="E423" s="47" t="s">
        <v>498</v>
      </c>
      <c r="F423" s="44"/>
      <c r="G423" s="44"/>
      <c r="H423" s="44"/>
      <c r="I423" s="44"/>
      <c r="J423" s="45"/>
    </row>
    <row r="424">
      <c r="A424" s="35" t="s">
        <v>75</v>
      </c>
      <c r="B424" s="43"/>
      <c r="C424" s="44"/>
      <c r="D424" s="44"/>
      <c r="E424" s="47" t="s">
        <v>499</v>
      </c>
      <c r="F424" s="44"/>
      <c r="G424" s="44"/>
      <c r="H424" s="44"/>
      <c r="I424" s="44"/>
      <c r="J424" s="45"/>
    </row>
    <row r="425">
      <c r="A425" s="35" t="s">
        <v>75</v>
      </c>
      <c r="B425" s="43"/>
      <c r="C425" s="44"/>
      <c r="D425" s="44"/>
      <c r="E425" s="47" t="s">
        <v>500</v>
      </c>
      <c r="F425" s="44"/>
      <c r="G425" s="44"/>
      <c r="H425" s="44"/>
      <c r="I425" s="44"/>
      <c r="J425" s="45"/>
    </row>
    <row r="426">
      <c r="A426" s="35" t="s">
        <v>75</v>
      </c>
      <c r="B426" s="43"/>
      <c r="C426" s="44"/>
      <c r="D426" s="44"/>
      <c r="E426" s="47" t="s">
        <v>501</v>
      </c>
      <c r="F426" s="44"/>
      <c r="G426" s="44"/>
      <c r="H426" s="44"/>
      <c r="I426" s="44"/>
      <c r="J426" s="45"/>
    </row>
    <row r="427" ht="90">
      <c r="A427" s="35" t="s">
        <v>70</v>
      </c>
      <c r="B427" s="43"/>
      <c r="C427" s="44"/>
      <c r="D427" s="44"/>
      <c r="E427" s="37" t="s">
        <v>502</v>
      </c>
      <c r="F427" s="44"/>
      <c r="G427" s="44"/>
      <c r="H427" s="44"/>
      <c r="I427" s="44"/>
      <c r="J427" s="45"/>
    </row>
    <row r="428">
      <c r="A428" s="35" t="s">
        <v>62</v>
      </c>
      <c r="B428" s="35">
        <v>82</v>
      </c>
      <c r="C428" s="36" t="s">
        <v>503</v>
      </c>
      <c r="D428" s="35" t="s">
        <v>64</v>
      </c>
      <c r="E428" s="37" t="s">
        <v>504</v>
      </c>
      <c r="F428" s="38" t="s">
        <v>142</v>
      </c>
      <c r="G428" s="39">
        <v>680</v>
      </c>
      <c r="H428" s="40">
        <v>0</v>
      </c>
      <c r="I428" s="41">
        <f>ROUND(G428*H428,P4)</f>
        <v>0</v>
      </c>
      <c r="J428" s="38" t="s">
        <v>67</v>
      </c>
      <c r="O428" s="42">
        <f>I428*0.21</f>
        <v>0</v>
      </c>
      <c r="P428">
        <v>3</v>
      </c>
    </row>
    <row r="429" ht="30">
      <c r="A429" s="35" t="s">
        <v>68</v>
      </c>
      <c r="B429" s="43"/>
      <c r="C429" s="44"/>
      <c r="D429" s="44"/>
      <c r="E429" s="37" t="s">
        <v>505</v>
      </c>
      <c r="F429" s="44"/>
      <c r="G429" s="44"/>
      <c r="H429" s="44"/>
      <c r="I429" s="44"/>
      <c r="J429" s="45"/>
    </row>
    <row r="430">
      <c r="A430" s="35" t="s">
        <v>75</v>
      </c>
      <c r="B430" s="43"/>
      <c r="C430" s="44"/>
      <c r="D430" s="44"/>
      <c r="E430" s="47" t="s">
        <v>129</v>
      </c>
      <c r="F430" s="44"/>
      <c r="G430" s="44"/>
      <c r="H430" s="44"/>
      <c r="I430" s="44"/>
      <c r="J430" s="45"/>
    </row>
    <row r="431" ht="30">
      <c r="A431" s="35" t="s">
        <v>75</v>
      </c>
      <c r="B431" s="43"/>
      <c r="C431" s="44"/>
      <c r="D431" s="44"/>
      <c r="E431" s="47" t="s">
        <v>506</v>
      </c>
      <c r="F431" s="44"/>
      <c r="G431" s="44"/>
      <c r="H431" s="44"/>
      <c r="I431" s="44"/>
      <c r="J431" s="45"/>
    </row>
    <row r="432" ht="75">
      <c r="A432" s="35" t="s">
        <v>70</v>
      </c>
      <c r="B432" s="43"/>
      <c r="C432" s="44"/>
      <c r="D432" s="44"/>
      <c r="E432" s="37" t="s">
        <v>507</v>
      </c>
      <c r="F432" s="44"/>
      <c r="G432" s="44"/>
      <c r="H432" s="44"/>
      <c r="I432" s="44"/>
      <c r="J432" s="45"/>
    </row>
    <row r="433">
      <c r="A433" s="35" t="s">
        <v>62</v>
      </c>
      <c r="B433" s="35">
        <v>83</v>
      </c>
      <c r="C433" s="36" t="s">
        <v>508</v>
      </c>
      <c r="D433" s="35" t="s">
        <v>64</v>
      </c>
      <c r="E433" s="37" t="s">
        <v>509</v>
      </c>
      <c r="F433" s="38" t="s">
        <v>142</v>
      </c>
      <c r="G433" s="39">
        <v>1100</v>
      </c>
      <c r="H433" s="40">
        <v>0</v>
      </c>
      <c r="I433" s="41">
        <f>ROUND(G433*H433,P4)</f>
        <v>0</v>
      </c>
      <c r="J433" s="38" t="s">
        <v>67</v>
      </c>
      <c r="O433" s="42">
        <f>I433*0.21</f>
        <v>0</v>
      </c>
      <c r="P433">
        <v>3</v>
      </c>
    </row>
    <row r="434" ht="30">
      <c r="A434" s="35" t="s">
        <v>68</v>
      </c>
      <c r="B434" s="43"/>
      <c r="C434" s="44"/>
      <c r="D434" s="44"/>
      <c r="E434" s="37" t="s">
        <v>510</v>
      </c>
      <c r="F434" s="44"/>
      <c r="G434" s="44"/>
      <c r="H434" s="44"/>
      <c r="I434" s="44"/>
      <c r="J434" s="45"/>
    </row>
    <row r="435">
      <c r="A435" s="35" t="s">
        <v>75</v>
      </c>
      <c r="B435" s="43"/>
      <c r="C435" s="44"/>
      <c r="D435" s="44"/>
      <c r="E435" s="47" t="s">
        <v>156</v>
      </c>
      <c r="F435" s="44"/>
      <c r="G435" s="44"/>
      <c r="H435" s="44"/>
      <c r="I435" s="44"/>
      <c r="J435" s="45"/>
    </row>
    <row r="436" ht="45">
      <c r="A436" s="35" t="s">
        <v>75</v>
      </c>
      <c r="B436" s="43"/>
      <c r="C436" s="44"/>
      <c r="D436" s="44"/>
      <c r="E436" s="47" t="s">
        <v>511</v>
      </c>
      <c r="F436" s="44"/>
      <c r="G436" s="44"/>
      <c r="H436" s="44"/>
      <c r="I436" s="44"/>
      <c r="J436" s="45"/>
    </row>
    <row r="437" ht="90">
      <c r="A437" s="35" t="s">
        <v>70</v>
      </c>
      <c r="B437" s="43"/>
      <c r="C437" s="44"/>
      <c r="D437" s="44"/>
      <c r="E437" s="37" t="s">
        <v>512</v>
      </c>
      <c r="F437" s="44"/>
      <c r="G437" s="44"/>
      <c r="H437" s="44"/>
      <c r="I437" s="44"/>
      <c r="J437" s="45"/>
    </row>
    <row r="438" ht="30">
      <c r="A438" s="35" t="s">
        <v>62</v>
      </c>
      <c r="B438" s="35">
        <v>84</v>
      </c>
      <c r="C438" s="36" t="s">
        <v>513</v>
      </c>
      <c r="D438" s="35" t="s">
        <v>64</v>
      </c>
      <c r="E438" s="37" t="s">
        <v>514</v>
      </c>
      <c r="F438" s="38" t="s">
        <v>142</v>
      </c>
      <c r="G438" s="39">
        <v>2</v>
      </c>
      <c r="H438" s="40">
        <v>0</v>
      </c>
      <c r="I438" s="41">
        <f>ROUND(G438*H438,P4)</f>
        <v>0</v>
      </c>
      <c r="J438" s="38" t="s">
        <v>67</v>
      </c>
      <c r="O438" s="42">
        <f>I438*0.21</f>
        <v>0</v>
      </c>
      <c r="P438">
        <v>3</v>
      </c>
    </row>
    <row r="439" ht="30">
      <c r="A439" s="35" t="s">
        <v>68</v>
      </c>
      <c r="B439" s="43"/>
      <c r="C439" s="44"/>
      <c r="D439" s="44"/>
      <c r="E439" s="37" t="s">
        <v>515</v>
      </c>
      <c r="F439" s="44"/>
      <c r="G439" s="44"/>
      <c r="H439" s="44"/>
      <c r="I439" s="44"/>
      <c r="J439" s="45"/>
    </row>
    <row r="440" ht="30">
      <c r="A440" s="35" t="s">
        <v>75</v>
      </c>
      <c r="B440" s="43"/>
      <c r="C440" s="44"/>
      <c r="D440" s="44"/>
      <c r="E440" s="47" t="s">
        <v>516</v>
      </c>
      <c r="F440" s="44"/>
      <c r="G440" s="44"/>
      <c r="H440" s="44"/>
      <c r="I440" s="44"/>
      <c r="J440" s="45"/>
    </row>
    <row r="441" ht="165">
      <c r="A441" s="35" t="s">
        <v>70</v>
      </c>
      <c r="B441" s="43"/>
      <c r="C441" s="44"/>
      <c r="D441" s="44"/>
      <c r="E441" s="37" t="s">
        <v>517</v>
      </c>
      <c r="F441" s="44"/>
      <c r="G441" s="44"/>
      <c r="H441" s="44"/>
      <c r="I441" s="44"/>
      <c r="J441" s="45"/>
    </row>
    <row r="442" ht="30">
      <c r="A442" s="35" t="s">
        <v>62</v>
      </c>
      <c r="B442" s="35">
        <v>85</v>
      </c>
      <c r="C442" s="36" t="s">
        <v>518</v>
      </c>
      <c r="D442" s="35" t="s">
        <v>64</v>
      </c>
      <c r="E442" s="37" t="s">
        <v>519</v>
      </c>
      <c r="F442" s="38" t="s">
        <v>66</v>
      </c>
      <c r="G442" s="39">
        <v>60</v>
      </c>
      <c r="H442" s="40">
        <v>0</v>
      </c>
      <c r="I442" s="41">
        <f>ROUND(G442*H442,P4)</f>
        <v>0</v>
      </c>
      <c r="J442" s="38" t="s">
        <v>67</v>
      </c>
      <c r="O442" s="42">
        <f>I442*0.21</f>
        <v>0</v>
      </c>
      <c r="P442">
        <v>3</v>
      </c>
    </row>
    <row r="443" ht="30">
      <c r="A443" s="35" t="s">
        <v>68</v>
      </c>
      <c r="B443" s="43"/>
      <c r="C443" s="44"/>
      <c r="D443" s="44"/>
      <c r="E443" s="37" t="s">
        <v>520</v>
      </c>
      <c r="F443" s="44"/>
      <c r="G443" s="44"/>
      <c r="H443" s="44"/>
      <c r="I443" s="44"/>
      <c r="J443" s="45"/>
    </row>
    <row r="444" ht="30">
      <c r="A444" s="35" t="s">
        <v>75</v>
      </c>
      <c r="B444" s="43"/>
      <c r="C444" s="44"/>
      <c r="D444" s="44"/>
      <c r="E444" s="47" t="s">
        <v>521</v>
      </c>
      <c r="F444" s="44"/>
      <c r="G444" s="44"/>
      <c r="H444" s="44"/>
      <c r="I444" s="44"/>
      <c r="J444" s="45"/>
    </row>
    <row r="445" ht="150">
      <c r="A445" s="35" t="s">
        <v>70</v>
      </c>
      <c r="B445" s="43"/>
      <c r="C445" s="44"/>
      <c r="D445" s="44"/>
      <c r="E445" s="37" t="s">
        <v>522</v>
      </c>
      <c r="F445" s="44"/>
      <c r="G445" s="44"/>
      <c r="H445" s="44"/>
      <c r="I445" s="44"/>
      <c r="J445" s="45"/>
    </row>
    <row r="446">
      <c r="A446" s="35" t="s">
        <v>62</v>
      </c>
      <c r="B446" s="35">
        <v>86</v>
      </c>
      <c r="C446" s="36" t="s">
        <v>523</v>
      </c>
      <c r="D446" s="35" t="s">
        <v>64</v>
      </c>
      <c r="E446" s="37" t="s">
        <v>524</v>
      </c>
      <c r="F446" s="38" t="s">
        <v>127</v>
      </c>
      <c r="G446" s="39">
        <v>3.6000000000000001</v>
      </c>
      <c r="H446" s="40">
        <v>0</v>
      </c>
      <c r="I446" s="41">
        <f>ROUND(G446*H446,P4)</f>
        <v>0</v>
      </c>
      <c r="J446" s="38" t="s">
        <v>67</v>
      </c>
      <c r="O446" s="42">
        <f>I446*0.21</f>
        <v>0</v>
      </c>
      <c r="P446">
        <v>3</v>
      </c>
    </row>
    <row r="447">
      <c r="A447" s="35" t="s">
        <v>68</v>
      </c>
      <c r="B447" s="43"/>
      <c r="C447" s="44"/>
      <c r="D447" s="44"/>
      <c r="E447" s="37" t="s">
        <v>143</v>
      </c>
      <c r="F447" s="44"/>
      <c r="G447" s="44"/>
      <c r="H447" s="44"/>
      <c r="I447" s="44"/>
      <c r="J447" s="45"/>
    </row>
    <row r="448">
      <c r="A448" s="35" t="s">
        <v>75</v>
      </c>
      <c r="B448" s="43"/>
      <c r="C448" s="44"/>
      <c r="D448" s="44"/>
      <c r="E448" s="47" t="s">
        <v>129</v>
      </c>
      <c r="F448" s="44"/>
      <c r="G448" s="44"/>
      <c r="H448" s="44"/>
      <c r="I448" s="44"/>
      <c r="J448" s="45"/>
    </row>
    <row r="449" ht="30">
      <c r="A449" s="35" t="s">
        <v>75</v>
      </c>
      <c r="B449" s="43"/>
      <c r="C449" s="44"/>
      <c r="D449" s="44"/>
      <c r="E449" s="47" t="s">
        <v>525</v>
      </c>
      <c r="F449" s="44"/>
      <c r="G449" s="44"/>
      <c r="H449" s="44"/>
      <c r="I449" s="44"/>
      <c r="J449" s="45"/>
    </row>
    <row r="450" ht="180">
      <c r="A450" s="35" t="s">
        <v>70</v>
      </c>
      <c r="B450" s="43"/>
      <c r="C450" s="44"/>
      <c r="D450" s="44"/>
      <c r="E450" s="37" t="s">
        <v>526</v>
      </c>
      <c r="F450" s="44"/>
      <c r="G450" s="44"/>
      <c r="H450" s="44"/>
      <c r="I450" s="44"/>
      <c r="J450" s="45"/>
    </row>
    <row r="451">
      <c r="A451" s="35" t="s">
        <v>62</v>
      </c>
      <c r="B451" s="35">
        <v>87</v>
      </c>
      <c r="C451" s="36" t="s">
        <v>527</v>
      </c>
      <c r="D451" s="35" t="s">
        <v>64</v>
      </c>
      <c r="E451" s="37" t="s">
        <v>528</v>
      </c>
      <c r="F451" s="38" t="s">
        <v>142</v>
      </c>
      <c r="G451" s="39">
        <v>18</v>
      </c>
      <c r="H451" s="40">
        <v>0</v>
      </c>
      <c r="I451" s="41">
        <f>ROUND(G451*H451,P4)</f>
        <v>0</v>
      </c>
      <c r="J451" s="38" t="s">
        <v>67</v>
      </c>
      <c r="O451" s="42">
        <f>I451*0.21</f>
        <v>0</v>
      </c>
      <c r="P451">
        <v>3</v>
      </c>
    </row>
    <row r="452">
      <c r="A452" s="35" t="s">
        <v>68</v>
      </c>
      <c r="B452" s="43"/>
      <c r="C452" s="44"/>
      <c r="D452" s="44"/>
      <c r="E452" s="37" t="s">
        <v>529</v>
      </c>
      <c r="F452" s="44"/>
      <c r="G452" s="44"/>
      <c r="H452" s="44"/>
      <c r="I452" s="44"/>
      <c r="J452" s="45"/>
    </row>
    <row r="453">
      <c r="A453" s="35" t="s">
        <v>75</v>
      </c>
      <c r="B453" s="43"/>
      <c r="C453" s="44"/>
      <c r="D453" s="44"/>
      <c r="E453" s="47" t="s">
        <v>129</v>
      </c>
      <c r="F453" s="44"/>
      <c r="G453" s="44"/>
      <c r="H453" s="44"/>
      <c r="I453" s="44"/>
      <c r="J453" s="45"/>
    </row>
    <row r="454" ht="30">
      <c r="A454" s="35" t="s">
        <v>75</v>
      </c>
      <c r="B454" s="43"/>
      <c r="C454" s="44"/>
      <c r="D454" s="44"/>
      <c r="E454" s="47" t="s">
        <v>530</v>
      </c>
      <c r="F454" s="44"/>
      <c r="G454" s="44"/>
      <c r="H454" s="44"/>
      <c r="I454" s="44"/>
      <c r="J454" s="45"/>
    </row>
    <row r="455" ht="210">
      <c r="A455" s="35" t="s">
        <v>70</v>
      </c>
      <c r="B455" s="43"/>
      <c r="C455" s="44"/>
      <c r="D455" s="44"/>
      <c r="E455" s="37" t="s">
        <v>531</v>
      </c>
      <c r="F455" s="44"/>
      <c r="G455" s="44"/>
      <c r="H455" s="44"/>
      <c r="I455" s="44"/>
      <c r="J455" s="45"/>
    </row>
    <row r="456">
      <c r="A456" s="35" t="s">
        <v>62</v>
      </c>
      <c r="B456" s="35">
        <v>88</v>
      </c>
      <c r="C456" s="36" t="s">
        <v>532</v>
      </c>
      <c r="D456" s="35" t="s">
        <v>64</v>
      </c>
      <c r="E456" s="37" t="s">
        <v>533</v>
      </c>
      <c r="F456" s="38" t="s">
        <v>74</v>
      </c>
      <c r="G456" s="39">
        <v>4</v>
      </c>
      <c r="H456" s="40">
        <v>0</v>
      </c>
      <c r="I456" s="41">
        <f>ROUND(G456*H456,P4)</f>
        <v>0</v>
      </c>
      <c r="J456" s="38" t="s">
        <v>67</v>
      </c>
      <c r="O456" s="42">
        <f>I456*0.21</f>
        <v>0</v>
      </c>
      <c r="P456">
        <v>3</v>
      </c>
    </row>
    <row r="457" ht="45">
      <c r="A457" s="35" t="s">
        <v>68</v>
      </c>
      <c r="B457" s="43"/>
      <c r="C457" s="44"/>
      <c r="D457" s="44"/>
      <c r="E457" s="37" t="s">
        <v>534</v>
      </c>
      <c r="F457" s="44"/>
      <c r="G457" s="44"/>
      <c r="H457" s="44"/>
      <c r="I457" s="44"/>
      <c r="J457" s="45"/>
    </row>
    <row r="458">
      <c r="A458" s="35" t="s">
        <v>75</v>
      </c>
      <c r="B458" s="43"/>
      <c r="C458" s="44"/>
      <c r="D458" s="44"/>
      <c r="E458" s="47" t="s">
        <v>129</v>
      </c>
      <c r="F458" s="44"/>
      <c r="G458" s="44"/>
      <c r="H458" s="44"/>
      <c r="I458" s="44"/>
      <c r="J458" s="45"/>
    </row>
    <row r="459">
      <c r="A459" s="35" t="s">
        <v>75</v>
      </c>
      <c r="B459" s="43"/>
      <c r="C459" s="44"/>
      <c r="D459" s="44"/>
      <c r="E459" s="47" t="s">
        <v>535</v>
      </c>
      <c r="F459" s="44"/>
      <c r="G459" s="44"/>
      <c r="H459" s="44"/>
      <c r="I459" s="44"/>
      <c r="J459" s="45"/>
    </row>
    <row r="460">
      <c r="A460" s="35" t="s">
        <v>75</v>
      </c>
      <c r="B460" s="43"/>
      <c r="C460" s="44"/>
      <c r="D460" s="44"/>
      <c r="E460" s="47" t="s">
        <v>536</v>
      </c>
      <c r="F460" s="44"/>
      <c r="G460" s="44"/>
      <c r="H460" s="44"/>
      <c r="I460" s="44"/>
      <c r="J460" s="45"/>
    </row>
    <row r="461">
      <c r="A461" s="35" t="s">
        <v>75</v>
      </c>
      <c r="B461" s="43"/>
      <c r="C461" s="44"/>
      <c r="D461" s="44"/>
      <c r="E461" s="47" t="s">
        <v>537</v>
      </c>
      <c r="F461" s="44"/>
      <c r="G461" s="44"/>
      <c r="H461" s="44"/>
      <c r="I461" s="44"/>
      <c r="J461" s="45"/>
    </row>
    <row r="462" ht="150">
      <c r="A462" s="35" t="s">
        <v>70</v>
      </c>
      <c r="B462" s="48"/>
      <c r="C462" s="49"/>
      <c r="D462" s="49"/>
      <c r="E462" s="37" t="s">
        <v>538</v>
      </c>
      <c r="F462" s="49"/>
      <c r="G462" s="49"/>
      <c r="H462" s="49"/>
      <c r="I462" s="49"/>
      <c r="J462" s="50"/>
    </row>
  </sheetData>
  <sheetProtection sheet="1" objects="1" scenarios="1" spinCount="100000" saltValue="klFvJiaewxCgOdhncWVJWUDpdIa6I0N8Gu2YNpyCfv6sM8WQHXKmQYgFH4IPVPzEZZG2NKwYF7f3vPtLWQEKlA==" hashValue="pfOo/Uy2Li2lhx/IG9ZIstyKF5M0k+jeUVGTJV93ZEmMwvAnWClll+6+dQr3zgRGDHcarENH6pxe4UGFjF0HL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15</v>
      </c>
      <c r="I3" s="23">
        <f>SUMIFS(I8:I324,A8:A324,"SD")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SUMIFS(I9:I29,A9:A29,"P")</f>
        <v>0</v>
      </c>
      <c r="J8" s="34"/>
    </row>
    <row r="9" ht="30">
      <c r="A9" s="35" t="s">
        <v>62</v>
      </c>
      <c r="B9" s="35">
        <v>1</v>
      </c>
      <c r="C9" s="36" t="s">
        <v>101</v>
      </c>
      <c r="D9" s="35" t="s">
        <v>64</v>
      </c>
      <c r="E9" s="37" t="s">
        <v>102</v>
      </c>
      <c r="F9" s="38" t="s">
        <v>103</v>
      </c>
      <c r="G9" s="39">
        <v>296.58100000000002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60">
      <c r="A10" s="35" t="s">
        <v>68</v>
      </c>
      <c r="B10" s="43"/>
      <c r="C10" s="44"/>
      <c r="D10" s="44"/>
      <c r="E10" s="37" t="s">
        <v>104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539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540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541</v>
      </c>
      <c r="F13" s="44"/>
      <c r="G13" s="44"/>
      <c r="H13" s="44"/>
      <c r="I13" s="44"/>
      <c r="J13" s="45"/>
    </row>
    <row r="14">
      <c r="A14" s="35" t="s">
        <v>75</v>
      </c>
      <c r="B14" s="43"/>
      <c r="C14" s="44"/>
      <c r="D14" s="44"/>
      <c r="E14" s="47" t="s">
        <v>542</v>
      </c>
      <c r="F14" s="44"/>
      <c r="G14" s="44"/>
      <c r="H14" s="44"/>
      <c r="I14" s="44"/>
      <c r="J14" s="45"/>
    </row>
    <row r="15">
      <c r="A15" s="35" t="s">
        <v>75</v>
      </c>
      <c r="B15" s="43"/>
      <c r="C15" s="44"/>
      <c r="D15" s="44"/>
      <c r="E15" s="47" t="s">
        <v>543</v>
      </c>
      <c r="F15" s="44"/>
      <c r="G15" s="44"/>
      <c r="H15" s="44"/>
      <c r="I15" s="44"/>
      <c r="J15" s="45"/>
    </row>
    <row r="16" ht="135">
      <c r="A16" s="35" t="s">
        <v>70</v>
      </c>
      <c r="B16" s="43"/>
      <c r="C16" s="44"/>
      <c r="D16" s="44"/>
      <c r="E16" s="37" t="s">
        <v>110</v>
      </c>
      <c r="F16" s="44"/>
      <c r="G16" s="44"/>
      <c r="H16" s="44"/>
      <c r="I16" s="44"/>
      <c r="J16" s="45"/>
    </row>
    <row r="17" ht="30">
      <c r="A17" s="35" t="s">
        <v>62</v>
      </c>
      <c r="B17" s="35">
        <v>2</v>
      </c>
      <c r="C17" s="36" t="s">
        <v>111</v>
      </c>
      <c r="D17" s="35" t="s">
        <v>64</v>
      </c>
      <c r="E17" s="37" t="s">
        <v>102</v>
      </c>
      <c r="F17" s="38" t="s">
        <v>103</v>
      </c>
      <c r="G17" s="39">
        <v>1448.8019999999999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 ht="45">
      <c r="A18" s="35" t="s">
        <v>68</v>
      </c>
      <c r="B18" s="43"/>
      <c r="C18" s="44"/>
      <c r="D18" s="44"/>
      <c r="E18" s="37" t="s">
        <v>112</v>
      </c>
      <c r="F18" s="44"/>
      <c r="G18" s="44"/>
      <c r="H18" s="44"/>
      <c r="I18" s="44"/>
      <c r="J18" s="45"/>
    </row>
    <row r="19">
      <c r="A19" s="35" t="s">
        <v>75</v>
      </c>
      <c r="B19" s="43"/>
      <c r="C19" s="44"/>
      <c r="D19" s="44"/>
      <c r="E19" s="47" t="s">
        <v>544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545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546</v>
      </c>
      <c r="F21" s="44"/>
      <c r="G21" s="44"/>
      <c r="H21" s="44"/>
      <c r="I21" s="44"/>
      <c r="J21" s="45"/>
    </row>
    <row r="22">
      <c r="A22" s="35" t="s">
        <v>75</v>
      </c>
      <c r="B22" s="43"/>
      <c r="C22" s="44"/>
      <c r="D22" s="44"/>
      <c r="E22" s="47" t="s">
        <v>547</v>
      </c>
      <c r="F22" s="44"/>
      <c r="G22" s="44"/>
      <c r="H22" s="44"/>
      <c r="I22" s="44"/>
      <c r="J22" s="45"/>
    </row>
    <row r="23">
      <c r="A23" s="35" t="s">
        <v>75</v>
      </c>
      <c r="B23" s="43"/>
      <c r="C23" s="44"/>
      <c r="D23" s="44"/>
      <c r="E23" s="47" t="s">
        <v>548</v>
      </c>
      <c r="F23" s="44"/>
      <c r="G23" s="44"/>
      <c r="H23" s="44"/>
      <c r="I23" s="44"/>
      <c r="J23" s="45"/>
    </row>
    <row r="24">
      <c r="A24" s="35" t="s">
        <v>75</v>
      </c>
      <c r="B24" s="43"/>
      <c r="C24" s="44"/>
      <c r="D24" s="44"/>
      <c r="E24" s="47" t="s">
        <v>549</v>
      </c>
      <c r="F24" s="44"/>
      <c r="G24" s="44"/>
      <c r="H24" s="44"/>
      <c r="I24" s="44"/>
      <c r="J24" s="45"/>
    </row>
    <row r="25" ht="135">
      <c r="A25" s="35" t="s">
        <v>70</v>
      </c>
      <c r="B25" s="43"/>
      <c r="C25" s="44"/>
      <c r="D25" s="44"/>
      <c r="E25" s="37" t="s">
        <v>110</v>
      </c>
      <c r="F25" s="44"/>
      <c r="G25" s="44"/>
      <c r="H25" s="44"/>
      <c r="I25" s="44"/>
      <c r="J25" s="45"/>
    </row>
    <row r="26" ht="30">
      <c r="A26" s="35" t="s">
        <v>62</v>
      </c>
      <c r="B26" s="35">
        <v>3</v>
      </c>
      <c r="C26" s="36" t="s">
        <v>120</v>
      </c>
      <c r="D26" s="35" t="s">
        <v>64</v>
      </c>
      <c r="E26" s="37" t="s">
        <v>102</v>
      </c>
      <c r="F26" s="38" t="s">
        <v>103</v>
      </c>
      <c r="G26" s="39">
        <v>29.882000000000001</v>
      </c>
      <c r="H26" s="40">
        <v>0</v>
      </c>
      <c r="I26" s="41">
        <f>ROUND(G26*H26,P4)</f>
        <v>0</v>
      </c>
      <c r="J26" s="35"/>
      <c r="O26" s="42">
        <f>I26*0.21</f>
        <v>0</v>
      </c>
      <c r="P26">
        <v>3</v>
      </c>
    </row>
    <row r="27">
      <c r="A27" s="35" t="s">
        <v>68</v>
      </c>
      <c r="B27" s="43"/>
      <c r="C27" s="44"/>
      <c r="D27" s="44"/>
      <c r="E27" s="37" t="s">
        <v>121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550</v>
      </c>
      <c r="F28" s="44"/>
      <c r="G28" s="44"/>
      <c r="H28" s="44"/>
      <c r="I28" s="44"/>
      <c r="J28" s="45"/>
    </row>
    <row r="29" ht="135">
      <c r="A29" s="35" t="s">
        <v>70</v>
      </c>
      <c r="B29" s="43"/>
      <c r="C29" s="44"/>
      <c r="D29" s="44"/>
      <c r="E29" s="37" t="s">
        <v>110</v>
      </c>
      <c r="F29" s="44"/>
      <c r="G29" s="44"/>
      <c r="H29" s="44"/>
      <c r="I29" s="44"/>
      <c r="J29" s="45"/>
    </row>
    <row r="30">
      <c r="A30" s="29" t="s">
        <v>59</v>
      </c>
      <c r="B30" s="30"/>
      <c r="C30" s="31" t="s">
        <v>60</v>
      </c>
      <c r="D30" s="32"/>
      <c r="E30" s="29" t="s">
        <v>61</v>
      </c>
      <c r="F30" s="32"/>
      <c r="G30" s="32"/>
      <c r="H30" s="32"/>
      <c r="I30" s="33">
        <f>SUMIFS(I31:I155,A31:A155,"P")</f>
        <v>0</v>
      </c>
      <c r="J30" s="34"/>
    </row>
    <row r="31">
      <c r="A31" s="35" t="s">
        <v>62</v>
      </c>
      <c r="B31" s="35">
        <v>4</v>
      </c>
      <c r="C31" s="36" t="s">
        <v>551</v>
      </c>
      <c r="D31" s="35" t="s">
        <v>64</v>
      </c>
      <c r="E31" s="37" t="s">
        <v>552</v>
      </c>
      <c r="F31" s="38" t="s">
        <v>127</v>
      </c>
      <c r="G31" s="39">
        <v>8.8800000000000008</v>
      </c>
      <c r="H31" s="40">
        <v>0</v>
      </c>
      <c r="I31" s="41">
        <f>ROUND(G31*H31,P4)</f>
        <v>0</v>
      </c>
      <c r="J31" s="38" t="s">
        <v>67</v>
      </c>
      <c r="O31" s="42">
        <f>I31*0.21</f>
        <v>0</v>
      </c>
      <c r="P31">
        <v>3</v>
      </c>
    </row>
    <row r="32" ht="45">
      <c r="A32" s="35" t="s">
        <v>68</v>
      </c>
      <c r="B32" s="43"/>
      <c r="C32" s="44"/>
      <c r="D32" s="44"/>
      <c r="E32" s="37" t="s">
        <v>553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129</v>
      </c>
      <c r="F33" s="44"/>
      <c r="G33" s="44"/>
      <c r="H33" s="44"/>
      <c r="I33" s="44"/>
      <c r="J33" s="45"/>
    </row>
    <row r="34" ht="30">
      <c r="A34" s="35" t="s">
        <v>75</v>
      </c>
      <c r="B34" s="43"/>
      <c r="C34" s="44"/>
      <c r="D34" s="44"/>
      <c r="E34" s="47" t="s">
        <v>554</v>
      </c>
      <c r="F34" s="44"/>
      <c r="G34" s="44"/>
      <c r="H34" s="44"/>
      <c r="I34" s="44"/>
      <c r="J34" s="45"/>
    </row>
    <row r="35" ht="135">
      <c r="A35" s="35" t="s">
        <v>70</v>
      </c>
      <c r="B35" s="43"/>
      <c r="C35" s="44"/>
      <c r="D35" s="44"/>
      <c r="E35" s="37" t="s">
        <v>555</v>
      </c>
      <c r="F35" s="44"/>
      <c r="G35" s="44"/>
      <c r="H35" s="44"/>
      <c r="I35" s="44"/>
      <c r="J35" s="45"/>
    </row>
    <row r="36" ht="30">
      <c r="A36" s="35" t="s">
        <v>62</v>
      </c>
      <c r="B36" s="35">
        <v>5</v>
      </c>
      <c r="C36" s="36" t="s">
        <v>125</v>
      </c>
      <c r="D36" s="35" t="s">
        <v>64</v>
      </c>
      <c r="E36" s="37" t="s">
        <v>126</v>
      </c>
      <c r="F36" s="38" t="s">
        <v>127</v>
      </c>
      <c r="G36" s="39">
        <v>160.62</v>
      </c>
      <c r="H36" s="40">
        <v>0</v>
      </c>
      <c r="I36" s="41">
        <f>ROUND(G36*H36,P4)</f>
        <v>0</v>
      </c>
      <c r="J36" s="38" t="s">
        <v>67</v>
      </c>
      <c r="O36" s="42">
        <f>I36*0.21</f>
        <v>0</v>
      </c>
      <c r="P36">
        <v>3</v>
      </c>
    </row>
    <row r="37" ht="45">
      <c r="A37" s="35" t="s">
        <v>68</v>
      </c>
      <c r="B37" s="43"/>
      <c r="C37" s="44"/>
      <c r="D37" s="44"/>
      <c r="E37" s="37" t="s">
        <v>556</v>
      </c>
      <c r="F37" s="44"/>
      <c r="G37" s="44"/>
      <c r="H37" s="44"/>
      <c r="I37" s="44"/>
      <c r="J37" s="45"/>
    </row>
    <row r="38">
      <c r="A38" s="35" t="s">
        <v>75</v>
      </c>
      <c r="B38" s="43"/>
      <c r="C38" s="44"/>
      <c r="D38" s="44"/>
      <c r="E38" s="47" t="s">
        <v>129</v>
      </c>
      <c r="F38" s="44"/>
      <c r="G38" s="44"/>
      <c r="H38" s="44"/>
      <c r="I38" s="44"/>
      <c r="J38" s="45"/>
    </row>
    <row r="39" ht="30">
      <c r="A39" s="35" t="s">
        <v>75</v>
      </c>
      <c r="B39" s="43"/>
      <c r="C39" s="44"/>
      <c r="D39" s="44"/>
      <c r="E39" s="47" t="s">
        <v>557</v>
      </c>
      <c r="F39" s="44"/>
      <c r="G39" s="44"/>
      <c r="H39" s="44"/>
      <c r="I39" s="44"/>
      <c r="J39" s="45"/>
    </row>
    <row r="40" ht="30">
      <c r="A40" s="35" t="s">
        <v>75</v>
      </c>
      <c r="B40" s="43"/>
      <c r="C40" s="44"/>
      <c r="D40" s="44"/>
      <c r="E40" s="47" t="s">
        <v>558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559</v>
      </c>
      <c r="F41" s="44"/>
      <c r="G41" s="44"/>
      <c r="H41" s="44"/>
      <c r="I41" s="44"/>
      <c r="J41" s="45"/>
    </row>
    <row r="42" ht="120">
      <c r="A42" s="35" t="s">
        <v>70</v>
      </c>
      <c r="B42" s="43"/>
      <c r="C42" s="44"/>
      <c r="D42" s="44"/>
      <c r="E42" s="37" t="s">
        <v>131</v>
      </c>
      <c r="F42" s="44"/>
      <c r="G42" s="44"/>
      <c r="H42" s="44"/>
      <c r="I42" s="44"/>
      <c r="J42" s="45"/>
    </row>
    <row r="43">
      <c r="A43" s="35" t="s">
        <v>62</v>
      </c>
      <c r="B43" s="35">
        <v>6</v>
      </c>
      <c r="C43" s="36" t="s">
        <v>136</v>
      </c>
      <c r="D43" s="35" t="s">
        <v>64</v>
      </c>
      <c r="E43" s="37" t="s">
        <v>137</v>
      </c>
      <c r="F43" s="38" t="s">
        <v>127</v>
      </c>
      <c r="G43" s="39">
        <v>105.56</v>
      </c>
      <c r="H43" s="40">
        <v>0</v>
      </c>
      <c r="I43" s="41">
        <f>ROUND(G43*H43,P4)</f>
        <v>0</v>
      </c>
      <c r="J43" s="38" t="s">
        <v>67</v>
      </c>
      <c r="O43" s="42">
        <f>I43*0.21</f>
        <v>0</v>
      </c>
      <c r="P43">
        <v>3</v>
      </c>
    </row>
    <row r="44" ht="45">
      <c r="A44" s="35" t="s">
        <v>68</v>
      </c>
      <c r="B44" s="43"/>
      <c r="C44" s="44"/>
      <c r="D44" s="44"/>
      <c r="E44" s="37" t="s">
        <v>560</v>
      </c>
      <c r="F44" s="44"/>
      <c r="G44" s="44"/>
      <c r="H44" s="44"/>
      <c r="I44" s="44"/>
      <c r="J44" s="45"/>
    </row>
    <row r="45">
      <c r="A45" s="35" t="s">
        <v>75</v>
      </c>
      <c r="B45" s="43"/>
      <c r="C45" s="44"/>
      <c r="D45" s="44"/>
      <c r="E45" s="47" t="s">
        <v>129</v>
      </c>
      <c r="F45" s="44"/>
      <c r="G45" s="44"/>
      <c r="H45" s="44"/>
      <c r="I45" s="44"/>
      <c r="J45" s="45"/>
    </row>
    <row r="46" ht="30">
      <c r="A46" s="35" t="s">
        <v>75</v>
      </c>
      <c r="B46" s="43"/>
      <c r="C46" s="44"/>
      <c r="D46" s="44"/>
      <c r="E46" s="47" t="s">
        <v>561</v>
      </c>
      <c r="F46" s="44"/>
      <c r="G46" s="44"/>
      <c r="H46" s="44"/>
      <c r="I46" s="44"/>
      <c r="J46" s="45"/>
    </row>
    <row r="47" ht="120">
      <c r="A47" s="35" t="s">
        <v>70</v>
      </c>
      <c r="B47" s="43"/>
      <c r="C47" s="44"/>
      <c r="D47" s="44"/>
      <c r="E47" s="37" t="s">
        <v>131</v>
      </c>
      <c r="F47" s="44"/>
      <c r="G47" s="44"/>
      <c r="H47" s="44"/>
      <c r="I47" s="44"/>
      <c r="J47" s="45"/>
    </row>
    <row r="48">
      <c r="A48" s="35" t="s">
        <v>62</v>
      </c>
      <c r="B48" s="35">
        <v>7</v>
      </c>
      <c r="C48" s="36" t="s">
        <v>562</v>
      </c>
      <c r="D48" s="35" t="s">
        <v>64</v>
      </c>
      <c r="E48" s="37" t="s">
        <v>563</v>
      </c>
      <c r="F48" s="38" t="s">
        <v>142</v>
      </c>
      <c r="G48" s="39">
        <v>30</v>
      </c>
      <c r="H48" s="40">
        <v>0</v>
      </c>
      <c r="I48" s="41">
        <f>ROUND(G48*H48,P4)</f>
        <v>0</v>
      </c>
      <c r="J48" s="38" t="s">
        <v>67</v>
      </c>
      <c r="O48" s="42">
        <f>I48*0.21</f>
        <v>0</v>
      </c>
      <c r="P48">
        <v>3</v>
      </c>
    </row>
    <row r="49">
      <c r="A49" s="35" t="s">
        <v>68</v>
      </c>
      <c r="B49" s="43"/>
      <c r="C49" s="44"/>
      <c r="D49" s="44"/>
      <c r="E49" s="37" t="s">
        <v>143</v>
      </c>
      <c r="F49" s="44"/>
      <c r="G49" s="44"/>
      <c r="H49" s="44"/>
      <c r="I49" s="44"/>
      <c r="J49" s="45"/>
    </row>
    <row r="50">
      <c r="A50" s="35" t="s">
        <v>75</v>
      </c>
      <c r="B50" s="43"/>
      <c r="C50" s="44"/>
      <c r="D50" s="44"/>
      <c r="E50" s="47" t="s">
        <v>129</v>
      </c>
      <c r="F50" s="44"/>
      <c r="G50" s="44"/>
      <c r="H50" s="44"/>
      <c r="I50" s="44"/>
      <c r="J50" s="45"/>
    </row>
    <row r="51" ht="30">
      <c r="A51" s="35" t="s">
        <v>75</v>
      </c>
      <c r="B51" s="43"/>
      <c r="C51" s="44"/>
      <c r="D51" s="44"/>
      <c r="E51" s="47" t="s">
        <v>564</v>
      </c>
      <c r="F51" s="44"/>
      <c r="G51" s="44"/>
      <c r="H51" s="44"/>
      <c r="I51" s="44"/>
      <c r="J51" s="45"/>
    </row>
    <row r="52" ht="120">
      <c r="A52" s="35" t="s">
        <v>70</v>
      </c>
      <c r="B52" s="43"/>
      <c r="C52" s="44"/>
      <c r="D52" s="44"/>
      <c r="E52" s="37" t="s">
        <v>131</v>
      </c>
      <c r="F52" s="44"/>
      <c r="G52" s="44"/>
      <c r="H52" s="44"/>
      <c r="I52" s="44"/>
      <c r="J52" s="45"/>
    </row>
    <row r="53">
      <c r="A53" s="35" t="s">
        <v>62</v>
      </c>
      <c r="B53" s="35">
        <v>8</v>
      </c>
      <c r="C53" s="36" t="s">
        <v>140</v>
      </c>
      <c r="D53" s="35" t="s">
        <v>64</v>
      </c>
      <c r="E53" s="37" t="s">
        <v>141</v>
      </c>
      <c r="F53" s="38" t="s">
        <v>142</v>
      </c>
      <c r="G53" s="39">
        <v>85</v>
      </c>
      <c r="H53" s="40">
        <v>0</v>
      </c>
      <c r="I53" s="41">
        <f>ROUND(G53*H53,P4)</f>
        <v>0</v>
      </c>
      <c r="J53" s="38" t="s">
        <v>67</v>
      </c>
      <c r="O53" s="42">
        <f>I53*0.21</f>
        <v>0</v>
      </c>
      <c r="P53">
        <v>3</v>
      </c>
    </row>
    <row r="54">
      <c r="A54" s="35" t="s">
        <v>68</v>
      </c>
      <c r="B54" s="43"/>
      <c r="C54" s="44"/>
      <c r="D54" s="44"/>
      <c r="E54" s="37" t="s">
        <v>143</v>
      </c>
      <c r="F54" s="44"/>
      <c r="G54" s="44"/>
      <c r="H54" s="44"/>
      <c r="I54" s="44"/>
      <c r="J54" s="45"/>
    </row>
    <row r="55">
      <c r="A55" s="35" t="s">
        <v>75</v>
      </c>
      <c r="B55" s="43"/>
      <c r="C55" s="44"/>
      <c r="D55" s="44"/>
      <c r="E55" s="47" t="s">
        <v>129</v>
      </c>
      <c r="F55" s="44"/>
      <c r="G55" s="44"/>
      <c r="H55" s="44"/>
      <c r="I55" s="44"/>
      <c r="J55" s="45"/>
    </row>
    <row r="56">
      <c r="A56" s="35" t="s">
        <v>75</v>
      </c>
      <c r="B56" s="43"/>
      <c r="C56" s="44"/>
      <c r="D56" s="44"/>
      <c r="E56" s="47" t="s">
        <v>565</v>
      </c>
      <c r="F56" s="44"/>
      <c r="G56" s="44"/>
      <c r="H56" s="44"/>
      <c r="I56" s="44"/>
      <c r="J56" s="45"/>
    </row>
    <row r="57" ht="120">
      <c r="A57" s="35" t="s">
        <v>70</v>
      </c>
      <c r="B57" s="43"/>
      <c r="C57" s="44"/>
      <c r="D57" s="44"/>
      <c r="E57" s="37" t="s">
        <v>131</v>
      </c>
      <c r="F57" s="44"/>
      <c r="G57" s="44"/>
      <c r="H57" s="44"/>
      <c r="I57" s="44"/>
      <c r="J57" s="45"/>
    </row>
    <row r="58">
      <c r="A58" s="35" t="s">
        <v>62</v>
      </c>
      <c r="B58" s="35">
        <v>9</v>
      </c>
      <c r="C58" s="36" t="s">
        <v>145</v>
      </c>
      <c r="D58" s="35" t="s">
        <v>146</v>
      </c>
      <c r="E58" s="37" t="s">
        <v>147</v>
      </c>
      <c r="F58" s="38" t="s">
        <v>127</v>
      </c>
      <c r="G58" s="39">
        <v>23.141999999999999</v>
      </c>
      <c r="H58" s="40">
        <v>0</v>
      </c>
      <c r="I58" s="41">
        <f>ROUND(G58*H58,P4)</f>
        <v>0</v>
      </c>
      <c r="J58" s="38" t="s">
        <v>67</v>
      </c>
      <c r="O58" s="42">
        <f>I58*0.21</f>
        <v>0</v>
      </c>
      <c r="P58">
        <v>3</v>
      </c>
    </row>
    <row r="59" ht="105">
      <c r="A59" s="35" t="s">
        <v>68</v>
      </c>
      <c r="B59" s="43"/>
      <c r="C59" s="44"/>
      <c r="D59" s="44"/>
      <c r="E59" s="37" t="s">
        <v>566</v>
      </c>
      <c r="F59" s="44"/>
      <c r="G59" s="44"/>
      <c r="H59" s="44"/>
      <c r="I59" s="44"/>
      <c r="J59" s="45"/>
    </row>
    <row r="60">
      <c r="A60" s="35" t="s">
        <v>75</v>
      </c>
      <c r="B60" s="43"/>
      <c r="C60" s="44"/>
      <c r="D60" s="44"/>
      <c r="E60" s="47" t="s">
        <v>129</v>
      </c>
      <c r="F60" s="44"/>
      <c r="G60" s="44"/>
      <c r="H60" s="44"/>
      <c r="I60" s="44"/>
      <c r="J60" s="45"/>
    </row>
    <row r="61" ht="30">
      <c r="A61" s="35" t="s">
        <v>75</v>
      </c>
      <c r="B61" s="43"/>
      <c r="C61" s="44"/>
      <c r="D61" s="44"/>
      <c r="E61" s="47" t="s">
        <v>567</v>
      </c>
      <c r="F61" s="44"/>
      <c r="G61" s="44"/>
      <c r="H61" s="44"/>
      <c r="I61" s="44"/>
      <c r="J61" s="45"/>
    </row>
    <row r="62" ht="120">
      <c r="A62" s="35" t="s">
        <v>70</v>
      </c>
      <c r="B62" s="43"/>
      <c r="C62" s="44"/>
      <c r="D62" s="44"/>
      <c r="E62" s="37" t="s">
        <v>131</v>
      </c>
      <c r="F62" s="44"/>
      <c r="G62" s="44"/>
      <c r="H62" s="44"/>
      <c r="I62" s="44"/>
      <c r="J62" s="45"/>
    </row>
    <row r="63">
      <c r="A63" s="35" t="s">
        <v>62</v>
      </c>
      <c r="B63" s="35">
        <v>10</v>
      </c>
      <c r="C63" s="36" t="s">
        <v>145</v>
      </c>
      <c r="D63" s="35" t="s">
        <v>150</v>
      </c>
      <c r="E63" s="37" t="s">
        <v>147</v>
      </c>
      <c r="F63" s="38" t="s">
        <v>127</v>
      </c>
      <c r="G63" s="39">
        <v>12.992000000000001</v>
      </c>
      <c r="H63" s="40">
        <v>0</v>
      </c>
      <c r="I63" s="41">
        <f>ROUND(G63*H63,P4)</f>
        <v>0</v>
      </c>
      <c r="J63" s="38" t="s">
        <v>67</v>
      </c>
      <c r="O63" s="42">
        <f>I63*0.21</f>
        <v>0</v>
      </c>
      <c r="P63">
        <v>3</v>
      </c>
    </row>
    <row r="64" ht="60">
      <c r="A64" s="35" t="s">
        <v>68</v>
      </c>
      <c r="B64" s="43"/>
      <c r="C64" s="44"/>
      <c r="D64" s="44"/>
      <c r="E64" s="37" t="s">
        <v>568</v>
      </c>
      <c r="F64" s="44"/>
      <c r="G64" s="44"/>
      <c r="H64" s="44"/>
      <c r="I64" s="44"/>
      <c r="J64" s="45"/>
    </row>
    <row r="65">
      <c r="A65" s="35" t="s">
        <v>75</v>
      </c>
      <c r="B65" s="43"/>
      <c r="C65" s="44"/>
      <c r="D65" s="44"/>
      <c r="E65" s="47" t="s">
        <v>129</v>
      </c>
      <c r="F65" s="44"/>
      <c r="G65" s="44"/>
      <c r="H65" s="44"/>
      <c r="I65" s="44"/>
      <c r="J65" s="45"/>
    </row>
    <row r="66" ht="30">
      <c r="A66" s="35" t="s">
        <v>75</v>
      </c>
      <c r="B66" s="43"/>
      <c r="C66" s="44"/>
      <c r="D66" s="44"/>
      <c r="E66" s="47" t="s">
        <v>569</v>
      </c>
      <c r="F66" s="44"/>
      <c r="G66" s="44"/>
      <c r="H66" s="44"/>
      <c r="I66" s="44"/>
      <c r="J66" s="45"/>
    </row>
    <row r="67" ht="120">
      <c r="A67" s="35" t="s">
        <v>70</v>
      </c>
      <c r="B67" s="43"/>
      <c r="C67" s="44"/>
      <c r="D67" s="44"/>
      <c r="E67" s="37" t="s">
        <v>131</v>
      </c>
      <c r="F67" s="44"/>
      <c r="G67" s="44"/>
      <c r="H67" s="44"/>
      <c r="I67" s="44"/>
      <c r="J67" s="45"/>
    </row>
    <row r="68">
      <c r="A68" s="35" t="s">
        <v>62</v>
      </c>
      <c r="B68" s="35">
        <v>11</v>
      </c>
      <c r="C68" s="36" t="s">
        <v>153</v>
      </c>
      <c r="D68" s="35" t="s">
        <v>64</v>
      </c>
      <c r="E68" s="37" t="s">
        <v>154</v>
      </c>
      <c r="F68" s="38" t="s">
        <v>142</v>
      </c>
      <c r="G68" s="39">
        <v>280</v>
      </c>
      <c r="H68" s="40">
        <v>0</v>
      </c>
      <c r="I68" s="41">
        <f>ROUND(G68*H68,P4)</f>
        <v>0</v>
      </c>
      <c r="J68" s="38" t="s">
        <v>67</v>
      </c>
      <c r="O68" s="42">
        <f>I68*0.21</f>
        <v>0</v>
      </c>
      <c r="P68">
        <v>3</v>
      </c>
    </row>
    <row r="69" ht="30">
      <c r="A69" s="35" t="s">
        <v>68</v>
      </c>
      <c r="B69" s="43"/>
      <c r="C69" s="44"/>
      <c r="D69" s="44"/>
      <c r="E69" s="37" t="s">
        <v>155</v>
      </c>
      <c r="F69" s="44"/>
      <c r="G69" s="44"/>
      <c r="H69" s="44"/>
      <c r="I69" s="44"/>
      <c r="J69" s="45"/>
    </row>
    <row r="70">
      <c r="A70" s="35" t="s">
        <v>75</v>
      </c>
      <c r="B70" s="43"/>
      <c r="C70" s="44"/>
      <c r="D70" s="44"/>
      <c r="E70" s="47" t="s">
        <v>156</v>
      </c>
      <c r="F70" s="44"/>
      <c r="G70" s="44"/>
      <c r="H70" s="44"/>
      <c r="I70" s="44"/>
      <c r="J70" s="45"/>
    </row>
    <row r="71" ht="45">
      <c r="A71" s="35" t="s">
        <v>75</v>
      </c>
      <c r="B71" s="43"/>
      <c r="C71" s="44"/>
      <c r="D71" s="44"/>
      <c r="E71" s="47" t="s">
        <v>570</v>
      </c>
      <c r="F71" s="44"/>
      <c r="G71" s="44"/>
      <c r="H71" s="44"/>
      <c r="I71" s="44"/>
      <c r="J71" s="45"/>
    </row>
    <row r="72" ht="75">
      <c r="A72" s="35" t="s">
        <v>70</v>
      </c>
      <c r="B72" s="43"/>
      <c r="C72" s="44"/>
      <c r="D72" s="44"/>
      <c r="E72" s="37" t="s">
        <v>158</v>
      </c>
      <c r="F72" s="44"/>
      <c r="G72" s="44"/>
      <c r="H72" s="44"/>
      <c r="I72" s="44"/>
      <c r="J72" s="45"/>
    </row>
    <row r="73">
      <c r="A73" s="35" t="s">
        <v>62</v>
      </c>
      <c r="B73" s="35">
        <v>12</v>
      </c>
      <c r="C73" s="36" t="s">
        <v>159</v>
      </c>
      <c r="D73" s="35" t="s">
        <v>146</v>
      </c>
      <c r="E73" s="37" t="s">
        <v>160</v>
      </c>
      <c r="F73" s="38" t="s">
        <v>127</v>
      </c>
      <c r="G73" s="39">
        <v>13.5</v>
      </c>
      <c r="H73" s="40">
        <v>0</v>
      </c>
      <c r="I73" s="41">
        <f>ROUND(G73*H73,P4)</f>
        <v>0</v>
      </c>
      <c r="J73" s="38" t="s">
        <v>67</v>
      </c>
      <c r="O73" s="42">
        <f>I73*0.21</f>
        <v>0</v>
      </c>
      <c r="P73">
        <v>3</v>
      </c>
    </row>
    <row r="74" ht="30">
      <c r="A74" s="35" t="s">
        <v>68</v>
      </c>
      <c r="B74" s="43"/>
      <c r="C74" s="44"/>
      <c r="D74" s="44"/>
      <c r="E74" s="37" t="s">
        <v>161</v>
      </c>
      <c r="F74" s="44"/>
      <c r="G74" s="44"/>
      <c r="H74" s="44"/>
      <c r="I74" s="44"/>
      <c r="J74" s="45"/>
    </row>
    <row r="75" ht="30">
      <c r="A75" s="35" t="s">
        <v>75</v>
      </c>
      <c r="B75" s="43"/>
      <c r="C75" s="44"/>
      <c r="D75" s="44"/>
      <c r="E75" s="47" t="s">
        <v>571</v>
      </c>
      <c r="F75" s="44"/>
      <c r="G75" s="44"/>
      <c r="H75" s="44"/>
      <c r="I75" s="44"/>
      <c r="J75" s="45"/>
    </row>
    <row r="76" ht="75">
      <c r="A76" s="35" t="s">
        <v>70</v>
      </c>
      <c r="B76" s="43"/>
      <c r="C76" s="44"/>
      <c r="D76" s="44"/>
      <c r="E76" s="37" t="s">
        <v>163</v>
      </c>
      <c r="F76" s="44"/>
      <c r="G76" s="44"/>
      <c r="H76" s="44"/>
      <c r="I76" s="44"/>
      <c r="J76" s="45"/>
    </row>
    <row r="77">
      <c r="A77" s="35" t="s">
        <v>62</v>
      </c>
      <c r="B77" s="35">
        <v>13</v>
      </c>
      <c r="C77" s="36" t="s">
        <v>159</v>
      </c>
      <c r="D77" s="35" t="s">
        <v>150</v>
      </c>
      <c r="E77" s="37" t="s">
        <v>160</v>
      </c>
      <c r="F77" s="38" t="s">
        <v>127</v>
      </c>
      <c r="G77" s="39">
        <v>40.5</v>
      </c>
      <c r="H77" s="40">
        <v>0</v>
      </c>
      <c r="I77" s="41">
        <f>ROUND(G77*H77,P4)</f>
        <v>0</v>
      </c>
      <c r="J77" s="38" t="s">
        <v>67</v>
      </c>
      <c r="O77" s="42">
        <f>I77*0.21</f>
        <v>0</v>
      </c>
      <c r="P77">
        <v>3</v>
      </c>
    </row>
    <row r="78">
      <c r="A78" s="35" t="s">
        <v>68</v>
      </c>
      <c r="B78" s="43"/>
      <c r="C78" s="44"/>
      <c r="D78" s="44"/>
      <c r="E78" s="37" t="s">
        <v>143</v>
      </c>
      <c r="F78" s="44"/>
      <c r="G78" s="44"/>
      <c r="H78" s="44"/>
      <c r="I78" s="44"/>
      <c r="J78" s="45"/>
    </row>
    <row r="79">
      <c r="A79" s="35" t="s">
        <v>75</v>
      </c>
      <c r="B79" s="43"/>
      <c r="C79" s="44"/>
      <c r="D79" s="44"/>
      <c r="E79" s="47" t="s">
        <v>129</v>
      </c>
      <c r="F79" s="44"/>
      <c r="G79" s="44"/>
      <c r="H79" s="44"/>
      <c r="I79" s="44"/>
      <c r="J79" s="45"/>
    </row>
    <row r="80" ht="30">
      <c r="A80" s="35" t="s">
        <v>75</v>
      </c>
      <c r="B80" s="43"/>
      <c r="C80" s="44"/>
      <c r="D80" s="44"/>
      <c r="E80" s="47" t="s">
        <v>572</v>
      </c>
      <c r="F80" s="44"/>
      <c r="G80" s="44"/>
      <c r="H80" s="44"/>
      <c r="I80" s="44"/>
      <c r="J80" s="45"/>
    </row>
    <row r="81" ht="30">
      <c r="A81" s="35" t="s">
        <v>75</v>
      </c>
      <c r="B81" s="43"/>
      <c r="C81" s="44"/>
      <c r="D81" s="44"/>
      <c r="E81" s="47" t="s">
        <v>573</v>
      </c>
      <c r="F81" s="44"/>
      <c r="G81" s="44"/>
      <c r="H81" s="44"/>
      <c r="I81" s="44"/>
      <c r="J81" s="45"/>
    </row>
    <row r="82">
      <c r="A82" s="35" t="s">
        <v>75</v>
      </c>
      <c r="B82" s="43"/>
      <c r="C82" s="44"/>
      <c r="D82" s="44"/>
      <c r="E82" s="47" t="s">
        <v>574</v>
      </c>
      <c r="F82" s="44"/>
      <c r="G82" s="44"/>
      <c r="H82" s="44"/>
      <c r="I82" s="44"/>
      <c r="J82" s="45"/>
    </row>
    <row r="83" ht="75">
      <c r="A83" s="35" t="s">
        <v>70</v>
      </c>
      <c r="B83" s="43"/>
      <c r="C83" s="44"/>
      <c r="D83" s="44"/>
      <c r="E83" s="37" t="s">
        <v>163</v>
      </c>
      <c r="F83" s="44"/>
      <c r="G83" s="44"/>
      <c r="H83" s="44"/>
      <c r="I83" s="44"/>
      <c r="J83" s="45"/>
    </row>
    <row r="84">
      <c r="A84" s="35" t="s">
        <v>62</v>
      </c>
      <c r="B84" s="35">
        <v>14</v>
      </c>
      <c r="C84" s="36" t="s">
        <v>167</v>
      </c>
      <c r="D84" s="35" t="s">
        <v>146</v>
      </c>
      <c r="E84" s="37" t="s">
        <v>168</v>
      </c>
      <c r="F84" s="38" t="s">
        <v>127</v>
      </c>
      <c r="G84" s="39">
        <v>11.5</v>
      </c>
      <c r="H84" s="40">
        <v>0</v>
      </c>
      <c r="I84" s="41">
        <f>ROUND(G84*H84,P4)</f>
        <v>0</v>
      </c>
      <c r="J84" s="38" t="s">
        <v>67</v>
      </c>
      <c r="O84" s="42">
        <f>I84*0.21</f>
        <v>0</v>
      </c>
      <c r="P84">
        <v>3</v>
      </c>
    </row>
    <row r="85" ht="30">
      <c r="A85" s="35" t="s">
        <v>68</v>
      </c>
      <c r="B85" s="43"/>
      <c r="C85" s="44"/>
      <c r="D85" s="44"/>
      <c r="E85" s="37" t="s">
        <v>169</v>
      </c>
      <c r="F85" s="44"/>
      <c r="G85" s="44"/>
      <c r="H85" s="44"/>
      <c r="I85" s="44"/>
      <c r="J85" s="45"/>
    </row>
    <row r="86">
      <c r="A86" s="35" t="s">
        <v>75</v>
      </c>
      <c r="B86" s="43"/>
      <c r="C86" s="44"/>
      <c r="D86" s="44"/>
      <c r="E86" s="47" t="s">
        <v>575</v>
      </c>
      <c r="F86" s="44"/>
      <c r="G86" s="44"/>
      <c r="H86" s="44"/>
      <c r="I86" s="44"/>
      <c r="J86" s="45"/>
    </row>
    <row r="87" ht="409.5">
      <c r="A87" s="35" t="s">
        <v>70</v>
      </c>
      <c r="B87" s="43"/>
      <c r="C87" s="44"/>
      <c r="D87" s="44"/>
      <c r="E87" s="37" t="s">
        <v>171</v>
      </c>
      <c r="F87" s="44"/>
      <c r="G87" s="44"/>
      <c r="H87" s="44"/>
      <c r="I87" s="44"/>
      <c r="J87" s="45"/>
    </row>
    <row r="88">
      <c r="A88" s="35" t="s">
        <v>62</v>
      </c>
      <c r="B88" s="35">
        <v>15</v>
      </c>
      <c r="C88" s="36" t="s">
        <v>167</v>
      </c>
      <c r="D88" s="35" t="s">
        <v>150</v>
      </c>
      <c r="E88" s="37" t="s">
        <v>168</v>
      </c>
      <c r="F88" s="38" t="s">
        <v>127</v>
      </c>
      <c r="G88" s="39">
        <v>103.5</v>
      </c>
      <c r="H88" s="40">
        <v>0</v>
      </c>
      <c r="I88" s="41">
        <f>ROUND(G88*H88,P4)</f>
        <v>0</v>
      </c>
      <c r="J88" s="38" t="s">
        <v>67</v>
      </c>
      <c r="O88" s="42">
        <f>I88*0.21</f>
        <v>0</v>
      </c>
      <c r="P88">
        <v>3</v>
      </c>
    </row>
    <row r="89">
      <c r="A89" s="35" t="s">
        <v>68</v>
      </c>
      <c r="B89" s="43"/>
      <c r="C89" s="44"/>
      <c r="D89" s="44"/>
      <c r="E89" s="37" t="s">
        <v>143</v>
      </c>
      <c r="F89" s="44"/>
      <c r="G89" s="44"/>
      <c r="H89" s="44"/>
      <c r="I89" s="44"/>
      <c r="J89" s="45"/>
    </row>
    <row r="90">
      <c r="A90" s="35" t="s">
        <v>75</v>
      </c>
      <c r="B90" s="43"/>
      <c r="C90" s="44"/>
      <c r="D90" s="44"/>
      <c r="E90" s="47" t="s">
        <v>129</v>
      </c>
      <c r="F90" s="44"/>
      <c r="G90" s="44"/>
      <c r="H90" s="44"/>
      <c r="I90" s="44"/>
      <c r="J90" s="45"/>
    </row>
    <row r="91">
      <c r="A91" s="35" t="s">
        <v>75</v>
      </c>
      <c r="B91" s="43"/>
      <c r="C91" s="44"/>
      <c r="D91" s="44"/>
      <c r="E91" s="47" t="s">
        <v>576</v>
      </c>
      <c r="F91" s="44"/>
      <c r="G91" s="44"/>
      <c r="H91" s="44"/>
      <c r="I91" s="44"/>
      <c r="J91" s="45"/>
    </row>
    <row r="92" ht="30">
      <c r="A92" s="35" t="s">
        <v>75</v>
      </c>
      <c r="B92" s="43"/>
      <c r="C92" s="44"/>
      <c r="D92" s="44"/>
      <c r="E92" s="47" t="s">
        <v>577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578</v>
      </c>
      <c r="F93" s="44"/>
      <c r="G93" s="44"/>
      <c r="H93" s="44"/>
      <c r="I93" s="44"/>
      <c r="J93" s="45"/>
    </row>
    <row r="94" ht="409.5">
      <c r="A94" s="35" t="s">
        <v>70</v>
      </c>
      <c r="B94" s="43"/>
      <c r="C94" s="44"/>
      <c r="D94" s="44"/>
      <c r="E94" s="37" t="s">
        <v>171</v>
      </c>
      <c r="F94" s="44"/>
      <c r="G94" s="44"/>
      <c r="H94" s="44"/>
      <c r="I94" s="44"/>
      <c r="J94" s="45"/>
    </row>
    <row r="95">
      <c r="A95" s="35" t="s">
        <v>62</v>
      </c>
      <c r="B95" s="35">
        <v>16</v>
      </c>
      <c r="C95" s="36" t="s">
        <v>175</v>
      </c>
      <c r="D95" s="35" t="s">
        <v>64</v>
      </c>
      <c r="E95" s="37" t="s">
        <v>176</v>
      </c>
      <c r="F95" s="38" t="s">
        <v>127</v>
      </c>
      <c r="G95" s="39">
        <v>467.5</v>
      </c>
      <c r="H95" s="40">
        <v>0</v>
      </c>
      <c r="I95" s="41">
        <f>ROUND(G95*H95,P4)</f>
        <v>0</v>
      </c>
      <c r="J95" s="38" t="s">
        <v>67</v>
      </c>
      <c r="O95" s="42">
        <f>I95*0.21</f>
        <v>0</v>
      </c>
      <c r="P95">
        <v>3</v>
      </c>
    </row>
    <row r="96" ht="60">
      <c r="A96" s="35" t="s">
        <v>68</v>
      </c>
      <c r="B96" s="43"/>
      <c r="C96" s="44"/>
      <c r="D96" s="44"/>
      <c r="E96" s="37" t="s">
        <v>177</v>
      </c>
      <c r="F96" s="44"/>
      <c r="G96" s="44"/>
      <c r="H96" s="44"/>
      <c r="I96" s="44"/>
      <c r="J96" s="45"/>
    </row>
    <row r="97">
      <c r="A97" s="35" t="s">
        <v>75</v>
      </c>
      <c r="B97" s="43"/>
      <c r="C97" s="44"/>
      <c r="D97" s="44"/>
      <c r="E97" s="47" t="s">
        <v>178</v>
      </c>
      <c r="F97" s="44"/>
      <c r="G97" s="44"/>
      <c r="H97" s="44"/>
      <c r="I97" s="44"/>
      <c r="J97" s="45"/>
    </row>
    <row r="98" ht="30">
      <c r="A98" s="35" t="s">
        <v>75</v>
      </c>
      <c r="B98" s="43"/>
      <c r="C98" s="44"/>
      <c r="D98" s="44"/>
      <c r="E98" s="47" t="s">
        <v>579</v>
      </c>
      <c r="F98" s="44"/>
      <c r="G98" s="44"/>
      <c r="H98" s="44"/>
      <c r="I98" s="44"/>
      <c r="J98" s="45"/>
    </row>
    <row r="99" ht="409.5">
      <c r="A99" s="35" t="s">
        <v>70</v>
      </c>
      <c r="B99" s="43"/>
      <c r="C99" s="44"/>
      <c r="D99" s="44"/>
      <c r="E99" s="37" t="s">
        <v>171</v>
      </c>
      <c r="F99" s="44"/>
      <c r="G99" s="44"/>
      <c r="H99" s="44"/>
      <c r="I99" s="44"/>
      <c r="J99" s="45"/>
    </row>
    <row r="100">
      <c r="A100" s="35" t="s">
        <v>62</v>
      </c>
      <c r="B100" s="35">
        <v>17</v>
      </c>
      <c r="C100" s="36" t="s">
        <v>180</v>
      </c>
      <c r="D100" s="35" t="s">
        <v>64</v>
      </c>
      <c r="E100" s="37" t="s">
        <v>181</v>
      </c>
      <c r="F100" s="38" t="s">
        <v>127</v>
      </c>
      <c r="G100" s="39">
        <v>25</v>
      </c>
      <c r="H100" s="40">
        <v>0</v>
      </c>
      <c r="I100" s="41">
        <f>ROUND(G100*H100,P4)</f>
        <v>0</v>
      </c>
      <c r="J100" s="38" t="s">
        <v>67</v>
      </c>
      <c r="O100" s="42">
        <f>I100*0.21</f>
        <v>0</v>
      </c>
      <c r="P100">
        <v>3</v>
      </c>
    </row>
    <row r="101">
      <c r="A101" s="35" t="s">
        <v>68</v>
      </c>
      <c r="B101" s="43"/>
      <c r="C101" s="44"/>
      <c r="D101" s="44"/>
      <c r="E101" s="37" t="s">
        <v>182</v>
      </c>
      <c r="F101" s="44"/>
      <c r="G101" s="44"/>
      <c r="H101" s="44"/>
      <c r="I101" s="44"/>
      <c r="J101" s="45"/>
    </row>
    <row r="102">
      <c r="A102" s="35" t="s">
        <v>75</v>
      </c>
      <c r="B102" s="43"/>
      <c r="C102" s="44"/>
      <c r="D102" s="44"/>
      <c r="E102" s="47" t="s">
        <v>575</v>
      </c>
      <c r="F102" s="44"/>
      <c r="G102" s="44"/>
      <c r="H102" s="44"/>
      <c r="I102" s="44"/>
      <c r="J102" s="45"/>
    </row>
    <row r="103" ht="30">
      <c r="A103" s="35" t="s">
        <v>75</v>
      </c>
      <c r="B103" s="43"/>
      <c r="C103" s="44"/>
      <c r="D103" s="44"/>
      <c r="E103" s="47" t="s">
        <v>580</v>
      </c>
      <c r="F103" s="44"/>
      <c r="G103" s="44"/>
      <c r="H103" s="44"/>
      <c r="I103" s="44"/>
      <c r="J103" s="45"/>
    </row>
    <row r="104">
      <c r="A104" s="35" t="s">
        <v>75</v>
      </c>
      <c r="B104" s="43"/>
      <c r="C104" s="44"/>
      <c r="D104" s="44"/>
      <c r="E104" s="47" t="s">
        <v>581</v>
      </c>
      <c r="F104" s="44"/>
      <c r="G104" s="44"/>
      <c r="H104" s="44"/>
      <c r="I104" s="44"/>
      <c r="J104" s="45"/>
    </row>
    <row r="105" ht="405">
      <c r="A105" s="35" t="s">
        <v>70</v>
      </c>
      <c r="B105" s="43"/>
      <c r="C105" s="44"/>
      <c r="D105" s="44"/>
      <c r="E105" s="37" t="s">
        <v>185</v>
      </c>
      <c r="F105" s="44"/>
      <c r="G105" s="44"/>
      <c r="H105" s="44"/>
      <c r="I105" s="44"/>
      <c r="J105" s="45"/>
    </row>
    <row r="106">
      <c r="A106" s="35" t="s">
        <v>62</v>
      </c>
      <c r="B106" s="35">
        <v>18</v>
      </c>
      <c r="C106" s="36" t="s">
        <v>190</v>
      </c>
      <c r="D106" s="35" t="s">
        <v>64</v>
      </c>
      <c r="E106" s="37" t="s">
        <v>191</v>
      </c>
      <c r="F106" s="38" t="s">
        <v>127</v>
      </c>
      <c r="G106" s="39">
        <v>11.5</v>
      </c>
      <c r="H106" s="40">
        <v>0</v>
      </c>
      <c r="I106" s="41">
        <f>ROUND(G106*H106,P4)</f>
        <v>0</v>
      </c>
      <c r="J106" s="38" t="s">
        <v>67</v>
      </c>
      <c r="O106" s="42">
        <f>I106*0.21</f>
        <v>0</v>
      </c>
      <c r="P106">
        <v>3</v>
      </c>
    </row>
    <row r="107">
      <c r="A107" s="35" t="s">
        <v>68</v>
      </c>
      <c r="B107" s="43"/>
      <c r="C107" s="44"/>
      <c r="D107" s="44"/>
      <c r="E107" s="37" t="s">
        <v>192</v>
      </c>
      <c r="F107" s="44"/>
      <c r="G107" s="44"/>
      <c r="H107" s="44"/>
      <c r="I107" s="44"/>
      <c r="J107" s="45"/>
    </row>
    <row r="108">
      <c r="A108" s="35" t="s">
        <v>75</v>
      </c>
      <c r="B108" s="43"/>
      <c r="C108" s="44"/>
      <c r="D108" s="44"/>
      <c r="E108" s="47" t="s">
        <v>193</v>
      </c>
      <c r="F108" s="44"/>
      <c r="G108" s="44"/>
      <c r="H108" s="44"/>
      <c r="I108" s="44"/>
      <c r="J108" s="45"/>
    </row>
    <row r="109" ht="30">
      <c r="A109" s="35" t="s">
        <v>75</v>
      </c>
      <c r="B109" s="43"/>
      <c r="C109" s="44"/>
      <c r="D109" s="44"/>
      <c r="E109" s="47" t="s">
        <v>582</v>
      </c>
      <c r="F109" s="44"/>
      <c r="G109" s="44"/>
      <c r="H109" s="44"/>
      <c r="I109" s="44"/>
      <c r="J109" s="45"/>
    </row>
    <row r="110" ht="375">
      <c r="A110" s="35" t="s">
        <v>70</v>
      </c>
      <c r="B110" s="43"/>
      <c r="C110" s="44"/>
      <c r="D110" s="44"/>
      <c r="E110" s="37" t="s">
        <v>195</v>
      </c>
      <c r="F110" s="44"/>
      <c r="G110" s="44"/>
      <c r="H110" s="44"/>
      <c r="I110" s="44"/>
      <c r="J110" s="45"/>
    </row>
    <row r="111">
      <c r="A111" s="35" t="s">
        <v>62</v>
      </c>
      <c r="B111" s="35">
        <v>19</v>
      </c>
      <c r="C111" s="36" t="s">
        <v>196</v>
      </c>
      <c r="D111" s="35" t="s">
        <v>64</v>
      </c>
      <c r="E111" s="37" t="s">
        <v>197</v>
      </c>
      <c r="F111" s="38" t="s">
        <v>127</v>
      </c>
      <c r="G111" s="39">
        <v>467.5</v>
      </c>
      <c r="H111" s="40">
        <v>0</v>
      </c>
      <c r="I111" s="41">
        <f>ROUND(G111*H111,P4)</f>
        <v>0</v>
      </c>
      <c r="J111" s="38" t="s">
        <v>67</v>
      </c>
      <c r="O111" s="42">
        <f>I111*0.21</f>
        <v>0</v>
      </c>
      <c r="P111">
        <v>3</v>
      </c>
    </row>
    <row r="112" ht="60">
      <c r="A112" s="35" t="s">
        <v>68</v>
      </c>
      <c r="B112" s="43"/>
      <c r="C112" s="44"/>
      <c r="D112" s="44"/>
      <c r="E112" s="37" t="s">
        <v>198</v>
      </c>
      <c r="F112" s="44"/>
      <c r="G112" s="44"/>
      <c r="H112" s="44"/>
      <c r="I112" s="44"/>
      <c r="J112" s="45"/>
    </row>
    <row r="113">
      <c r="A113" s="35" t="s">
        <v>75</v>
      </c>
      <c r="B113" s="43"/>
      <c r="C113" s="44"/>
      <c r="D113" s="44"/>
      <c r="E113" s="47" t="s">
        <v>178</v>
      </c>
      <c r="F113" s="44"/>
      <c r="G113" s="44"/>
      <c r="H113" s="44"/>
      <c r="I113" s="44"/>
      <c r="J113" s="45"/>
    </row>
    <row r="114" ht="30">
      <c r="A114" s="35" t="s">
        <v>75</v>
      </c>
      <c r="B114" s="43"/>
      <c r="C114" s="44"/>
      <c r="D114" s="44"/>
      <c r="E114" s="47" t="s">
        <v>583</v>
      </c>
      <c r="F114" s="44"/>
      <c r="G114" s="44"/>
      <c r="H114" s="44"/>
      <c r="I114" s="44"/>
      <c r="J114" s="45"/>
    </row>
    <row r="115" ht="405">
      <c r="A115" s="35" t="s">
        <v>70</v>
      </c>
      <c r="B115" s="43"/>
      <c r="C115" s="44"/>
      <c r="D115" s="44"/>
      <c r="E115" s="37" t="s">
        <v>200</v>
      </c>
      <c r="F115" s="44"/>
      <c r="G115" s="44"/>
      <c r="H115" s="44"/>
      <c r="I115" s="44"/>
      <c r="J115" s="45"/>
    </row>
    <row r="116">
      <c r="A116" s="35" t="s">
        <v>62</v>
      </c>
      <c r="B116" s="35">
        <v>20</v>
      </c>
      <c r="C116" s="36" t="s">
        <v>201</v>
      </c>
      <c r="D116" s="35" t="s">
        <v>64</v>
      </c>
      <c r="E116" s="37" t="s">
        <v>202</v>
      </c>
      <c r="F116" s="38" t="s">
        <v>127</v>
      </c>
      <c r="G116" s="39">
        <v>128.5</v>
      </c>
      <c r="H116" s="40">
        <v>0</v>
      </c>
      <c r="I116" s="41">
        <f>ROUND(G116*H116,P4)</f>
        <v>0</v>
      </c>
      <c r="J116" s="38" t="s">
        <v>67</v>
      </c>
      <c r="O116" s="42">
        <f>I116*0.21</f>
        <v>0</v>
      </c>
      <c r="P116">
        <v>3</v>
      </c>
    </row>
    <row r="117">
      <c r="A117" s="35" t="s">
        <v>68</v>
      </c>
      <c r="B117" s="43"/>
      <c r="C117" s="44"/>
      <c r="D117" s="44"/>
      <c r="E117" s="46" t="s">
        <v>64</v>
      </c>
      <c r="F117" s="44"/>
      <c r="G117" s="44"/>
      <c r="H117" s="44"/>
      <c r="I117" s="44"/>
      <c r="J117" s="45"/>
    </row>
    <row r="118">
      <c r="A118" s="35" t="s">
        <v>75</v>
      </c>
      <c r="B118" s="43"/>
      <c r="C118" s="44"/>
      <c r="D118" s="44"/>
      <c r="E118" s="47" t="s">
        <v>193</v>
      </c>
      <c r="F118" s="44"/>
      <c r="G118" s="44"/>
      <c r="H118" s="44"/>
      <c r="I118" s="44"/>
      <c r="J118" s="45"/>
    </row>
    <row r="119">
      <c r="A119" s="35" t="s">
        <v>75</v>
      </c>
      <c r="B119" s="43"/>
      <c r="C119" s="44"/>
      <c r="D119" s="44"/>
      <c r="E119" s="47" t="s">
        <v>584</v>
      </c>
      <c r="F119" s="44"/>
      <c r="G119" s="44"/>
      <c r="H119" s="44"/>
      <c r="I119" s="44"/>
      <c r="J119" s="45"/>
    </row>
    <row r="120">
      <c r="A120" s="35" t="s">
        <v>75</v>
      </c>
      <c r="B120" s="43"/>
      <c r="C120" s="44"/>
      <c r="D120" s="44"/>
      <c r="E120" s="47" t="s">
        <v>585</v>
      </c>
      <c r="F120" s="44"/>
      <c r="G120" s="44"/>
      <c r="H120" s="44"/>
      <c r="I120" s="44"/>
      <c r="J120" s="45"/>
    </row>
    <row r="121">
      <c r="A121" s="35" t="s">
        <v>75</v>
      </c>
      <c r="B121" s="43"/>
      <c r="C121" s="44"/>
      <c r="D121" s="44"/>
      <c r="E121" s="47" t="s">
        <v>586</v>
      </c>
      <c r="F121" s="44"/>
      <c r="G121" s="44"/>
      <c r="H121" s="44"/>
      <c r="I121" s="44"/>
      <c r="J121" s="45"/>
    </row>
    <row r="122" ht="405">
      <c r="A122" s="35" t="s">
        <v>70</v>
      </c>
      <c r="B122" s="43"/>
      <c r="C122" s="44"/>
      <c r="D122" s="44"/>
      <c r="E122" s="37" t="s">
        <v>206</v>
      </c>
      <c r="F122" s="44"/>
      <c r="G122" s="44"/>
      <c r="H122" s="44"/>
      <c r="I122" s="44"/>
      <c r="J122" s="45"/>
    </row>
    <row r="123">
      <c r="A123" s="35" t="s">
        <v>62</v>
      </c>
      <c r="B123" s="35">
        <v>21</v>
      </c>
      <c r="C123" s="36" t="s">
        <v>207</v>
      </c>
      <c r="D123" s="35" t="s">
        <v>64</v>
      </c>
      <c r="E123" s="37" t="s">
        <v>208</v>
      </c>
      <c r="F123" s="38" t="s">
        <v>127</v>
      </c>
      <c r="G123" s="39">
        <v>25</v>
      </c>
      <c r="H123" s="40">
        <v>0</v>
      </c>
      <c r="I123" s="41">
        <f>ROUND(G123*H123,P4)</f>
        <v>0</v>
      </c>
      <c r="J123" s="38" t="s">
        <v>67</v>
      </c>
      <c r="O123" s="42">
        <f>I123*0.21</f>
        <v>0</v>
      </c>
      <c r="P123">
        <v>3</v>
      </c>
    </row>
    <row r="124">
      <c r="A124" s="35" t="s">
        <v>68</v>
      </c>
      <c r="B124" s="43"/>
      <c r="C124" s="44"/>
      <c r="D124" s="44"/>
      <c r="E124" s="46" t="s">
        <v>64</v>
      </c>
      <c r="F124" s="44"/>
      <c r="G124" s="44"/>
      <c r="H124" s="44"/>
      <c r="I124" s="44"/>
      <c r="J124" s="45"/>
    </row>
    <row r="125">
      <c r="A125" s="35" t="s">
        <v>75</v>
      </c>
      <c r="B125" s="43"/>
      <c r="C125" s="44"/>
      <c r="D125" s="44"/>
      <c r="E125" s="47" t="s">
        <v>193</v>
      </c>
      <c r="F125" s="44"/>
      <c r="G125" s="44"/>
      <c r="H125" s="44"/>
      <c r="I125" s="44"/>
      <c r="J125" s="45"/>
    </row>
    <row r="126">
      <c r="A126" s="35" t="s">
        <v>75</v>
      </c>
      <c r="B126" s="43"/>
      <c r="C126" s="44"/>
      <c r="D126" s="44"/>
      <c r="E126" s="47" t="s">
        <v>587</v>
      </c>
      <c r="F126" s="44"/>
      <c r="G126" s="44"/>
      <c r="H126" s="44"/>
      <c r="I126" s="44"/>
      <c r="J126" s="45"/>
    </row>
    <row r="127" ht="345">
      <c r="A127" s="35" t="s">
        <v>70</v>
      </c>
      <c r="B127" s="43"/>
      <c r="C127" s="44"/>
      <c r="D127" s="44"/>
      <c r="E127" s="37" t="s">
        <v>210</v>
      </c>
      <c r="F127" s="44"/>
      <c r="G127" s="44"/>
      <c r="H127" s="44"/>
      <c r="I127" s="44"/>
      <c r="J127" s="45"/>
    </row>
    <row r="128">
      <c r="A128" s="35" t="s">
        <v>62</v>
      </c>
      <c r="B128" s="35">
        <v>22</v>
      </c>
      <c r="C128" s="36" t="s">
        <v>211</v>
      </c>
      <c r="D128" s="35" t="s">
        <v>64</v>
      </c>
      <c r="E128" s="37" t="s">
        <v>212</v>
      </c>
      <c r="F128" s="38" t="s">
        <v>66</v>
      </c>
      <c r="G128" s="39">
        <v>968.20000000000005</v>
      </c>
      <c r="H128" s="40">
        <v>0</v>
      </c>
      <c r="I128" s="41">
        <f>ROUND(G128*H128,P4)</f>
        <v>0</v>
      </c>
      <c r="J128" s="38" t="s">
        <v>67</v>
      </c>
      <c r="O128" s="42">
        <f>I128*0.21</f>
        <v>0</v>
      </c>
      <c r="P128">
        <v>3</v>
      </c>
    </row>
    <row r="129">
      <c r="A129" s="35" t="s">
        <v>68</v>
      </c>
      <c r="B129" s="43"/>
      <c r="C129" s="44"/>
      <c r="D129" s="44"/>
      <c r="E129" s="46" t="s">
        <v>64</v>
      </c>
      <c r="F129" s="44"/>
      <c r="G129" s="44"/>
      <c r="H129" s="44"/>
      <c r="I129" s="44"/>
      <c r="J129" s="45"/>
    </row>
    <row r="130" ht="30">
      <c r="A130" s="35" t="s">
        <v>75</v>
      </c>
      <c r="B130" s="43"/>
      <c r="C130" s="44"/>
      <c r="D130" s="44"/>
      <c r="E130" s="47" t="s">
        <v>588</v>
      </c>
      <c r="F130" s="44"/>
      <c r="G130" s="44"/>
      <c r="H130" s="44"/>
      <c r="I130" s="44"/>
      <c r="J130" s="45"/>
    </row>
    <row r="131" ht="75">
      <c r="A131" s="35" t="s">
        <v>70</v>
      </c>
      <c r="B131" s="43"/>
      <c r="C131" s="44"/>
      <c r="D131" s="44"/>
      <c r="E131" s="37" t="s">
        <v>214</v>
      </c>
      <c r="F131" s="44"/>
      <c r="G131" s="44"/>
      <c r="H131" s="44"/>
      <c r="I131" s="44"/>
      <c r="J131" s="45"/>
    </row>
    <row r="132">
      <c r="A132" s="35" t="s">
        <v>62</v>
      </c>
      <c r="B132" s="35">
        <v>23</v>
      </c>
      <c r="C132" s="36" t="s">
        <v>215</v>
      </c>
      <c r="D132" s="35" t="s">
        <v>64</v>
      </c>
      <c r="E132" s="37" t="s">
        <v>216</v>
      </c>
      <c r="F132" s="38" t="s">
        <v>66</v>
      </c>
      <c r="G132" s="39">
        <v>163</v>
      </c>
      <c r="H132" s="40">
        <v>0</v>
      </c>
      <c r="I132" s="41">
        <f>ROUND(G132*H132,P4)</f>
        <v>0</v>
      </c>
      <c r="J132" s="38" t="s">
        <v>67</v>
      </c>
      <c r="O132" s="42">
        <f>I132*0.21</f>
        <v>0</v>
      </c>
      <c r="P132">
        <v>3</v>
      </c>
    </row>
    <row r="133">
      <c r="A133" s="35" t="s">
        <v>68</v>
      </c>
      <c r="B133" s="43"/>
      <c r="C133" s="44"/>
      <c r="D133" s="44"/>
      <c r="E133" s="46" t="s">
        <v>64</v>
      </c>
      <c r="F133" s="44"/>
      <c r="G133" s="44"/>
      <c r="H133" s="44"/>
      <c r="I133" s="44"/>
      <c r="J133" s="45"/>
    </row>
    <row r="134">
      <c r="A134" s="35" t="s">
        <v>75</v>
      </c>
      <c r="B134" s="43"/>
      <c r="C134" s="44"/>
      <c r="D134" s="44"/>
      <c r="E134" s="47" t="s">
        <v>589</v>
      </c>
      <c r="F134" s="44"/>
      <c r="G134" s="44"/>
      <c r="H134" s="44"/>
      <c r="I134" s="44"/>
      <c r="J134" s="45"/>
    </row>
    <row r="135" ht="60">
      <c r="A135" s="35" t="s">
        <v>70</v>
      </c>
      <c r="B135" s="43"/>
      <c r="C135" s="44"/>
      <c r="D135" s="44"/>
      <c r="E135" s="37" t="s">
        <v>218</v>
      </c>
      <c r="F135" s="44"/>
      <c r="G135" s="44"/>
      <c r="H135" s="44"/>
      <c r="I135" s="44"/>
      <c r="J135" s="45"/>
    </row>
    <row r="136">
      <c r="A136" s="35" t="s">
        <v>62</v>
      </c>
      <c r="B136" s="35">
        <v>24</v>
      </c>
      <c r="C136" s="36" t="s">
        <v>219</v>
      </c>
      <c r="D136" s="35" t="s">
        <v>64</v>
      </c>
      <c r="E136" s="37" t="s">
        <v>220</v>
      </c>
      <c r="F136" s="38" t="s">
        <v>127</v>
      </c>
      <c r="G136" s="39">
        <v>13.5</v>
      </c>
      <c r="H136" s="40">
        <v>0</v>
      </c>
      <c r="I136" s="41">
        <f>ROUND(G136*H136,P4)</f>
        <v>0</v>
      </c>
      <c r="J136" s="38" t="s">
        <v>67</v>
      </c>
      <c r="O136" s="42">
        <f>I136*0.21</f>
        <v>0</v>
      </c>
      <c r="P136">
        <v>3</v>
      </c>
    </row>
    <row r="137" ht="30">
      <c r="A137" s="35" t="s">
        <v>68</v>
      </c>
      <c r="B137" s="43"/>
      <c r="C137" s="44"/>
      <c r="D137" s="44"/>
      <c r="E137" s="37" t="s">
        <v>221</v>
      </c>
      <c r="F137" s="44"/>
      <c r="G137" s="44"/>
      <c r="H137" s="44"/>
      <c r="I137" s="44"/>
      <c r="J137" s="45"/>
    </row>
    <row r="138">
      <c r="A138" s="35" t="s">
        <v>75</v>
      </c>
      <c r="B138" s="43"/>
      <c r="C138" s="44"/>
      <c r="D138" s="44"/>
      <c r="E138" s="47" t="s">
        <v>193</v>
      </c>
      <c r="F138" s="44"/>
      <c r="G138" s="44"/>
      <c r="H138" s="44"/>
      <c r="I138" s="44"/>
      <c r="J138" s="45"/>
    </row>
    <row r="139" ht="30">
      <c r="A139" s="35" t="s">
        <v>75</v>
      </c>
      <c r="B139" s="43"/>
      <c r="C139" s="44"/>
      <c r="D139" s="44"/>
      <c r="E139" s="47" t="s">
        <v>590</v>
      </c>
      <c r="F139" s="44"/>
      <c r="G139" s="44"/>
      <c r="H139" s="44"/>
      <c r="I139" s="44"/>
      <c r="J139" s="45"/>
    </row>
    <row r="140" ht="75">
      <c r="A140" s="35" t="s">
        <v>70</v>
      </c>
      <c r="B140" s="43"/>
      <c r="C140" s="44"/>
      <c r="D140" s="44"/>
      <c r="E140" s="37" t="s">
        <v>223</v>
      </c>
      <c r="F140" s="44"/>
      <c r="G140" s="44"/>
      <c r="H140" s="44"/>
      <c r="I140" s="44"/>
      <c r="J140" s="45"/>
    </row>
    <row r="141">
      <c r="A141" s="35" t="s">
        <v>62</v>
      </c>
      <c r="B141" s="35">
        <v>25</v>
      </c>
      <c r="C141" s="36" t="s">
        <v>224</v>
      </c>
      <c r="D141" s="35" t="s">
        <v>64</v>
      </c>
      <c r="E141" s="37" t="s">
        <v>225</v>
      </c>
      <c r="F141" s="38" t="s">
        <v>127</v>
      </c>
      <c r="G141" s="39">
        <v>10.949999999999999</v>
      </c>
      <c r="H141" s="40">
        <v>0</v>
      </c>
      <c r="I141" s="41">
        <f>ROUND(G141*H141,P4)</f>
        <v>0</v>
      </c>
      <c r="J141" s="38" t="s">
        <v>67</v>
      </c>
      <c r="O141" s="42">
        <f>I141*0.21</f>
        <v>0</v>
      </c>
      <c r="P141">
        <v>3</v>
      </c>
    </row>
    <row r="142">
      <c r="A142" s="35" t="s">
        <v>68</v>
      </c>
      <c r="B142" s="43"/>
      <c r="C142" s="44"/>
      <c r="D142" s="44"/>
      <c r="E142" s="46" t="s">
        <v>64</v>
      </c>
      <c r="F142" s="44"/>
      <c r="G142" s="44"/>
      <c r="H142" s="44"/>
      <c r="I142" s="44"/>
      <c r="J142" s="45"/>
    </row>
    <row r="143">
      <c r="A143" s="35" t="s">
        <v>75</v>
      </c>
      <c r="B143" s="43"/>
      <c r="C143" s="44"/>
      <c r="D143" s="44"/>
      <c r="E143" s="47" t="s">
        <v>193</v>
      </c>
      <c r="F143" s="44"/>
      <c r="G143" s="44"/>
      <c r="H143" s="44"/>
      <c r="I143" s="44"/>
      <c r="J143" s="45"/>
    </row>
    <row r="144">
      <c r="A144" s="35" t="s">
        <v>75</v>
      </c>
      <c r="B144" s="43"/>
      <c r="C144" s="44"/>
      <c r="D144" s="44"/>
      <c r="E144" s="47" t="s">
        <v>591</v>
      </c>
      <c r="F144" s="44"/>
      <c r="G144" s="44"/>
      <c r="H144" s="44"/>
      <c r="I144" s="44"/>
      <c r="J144" s="45"/>
    </row>
    <row r="145">
      <c r="A145" s="35" t="s">
        <v>75</v>
      </c>
      <c r="B145" s="43"/>
      <c r="C145" s="44"/>
      <c r="D145" s="44"/>
      <c r="E145" s="47" t="s">
        <v>592</v>
      </c>
      <c r="F145" s="44"/>
      <c r="G145" s="44"/>
      <c r="H145" s="44"/>
      <c r="I145" s="44"/>
      <c r="J145" s="45"/>
    </row>
    <row r="146">
      <c r="A146" s="35" t="s">
        <v>75</v>
      </c>
      <c r="B146" s="43"/>
      <c r="C146" s="44"/>
      <c r="D146" s="44"/>
      <c r="E146" s="47" t="s">
        <v>593</v>
      </c>
      <c r="F146" s="44"/>
      <c r="G146" s="44"/>
      <c r="H146" s="44"/>
      <c r="I146" s="44"/>
      <c r="J146" s="45"/>
    </row>
    <row r="147" ht="75">
      <c r="A147" s="35" t="s">
        <v>70</v>
      </c>
      <c r="B147" s="43"/>
      <c r="C147" s="44"/>
      <c r="D147" s="44"/>
      <c r="E147" s="37" t="s">
        <v>229</v>
      </c>
      <c r="F147" s="44"/>
      <c r="G147" s="44"/>
      <c r="H147" s="44"/>
      <c r="I147" s="44"/>
      <c r="J147" s="45"/>
    </row>
    <row r="148">
      <c r="A148" s="35" t="s">
        <v>62</v>
      </c>
      <c r="B148" s="35">
        <v>26</v>
      </c>
      <c r="C148" s="36" t="s">
        <v>230</v>
      </c>
      <c r="D148" s="35" t="s">
        <v>64</v>
      </c>
      <c r="E148" s="37" t="s">
        <v>231</v>
      </c>
      <c r="F148" s="38" t="s">
        <v>66</v>
      </c>
      <c r="G148" s="39">
        <v>163</v>
      </c>
      <c r="H148" s="40">
        <v>0</v>
      </c>
      <c r="I148" s="41">
        <f>ROUND(G148*H148,P4)</f>
        <v>0</v>
      </c>
      <c r="J148" s="38" t="s">
        <v>67</v>
      </c>
      <c r="O148" s="42">
        <f>I148*0.21</f>
        <v>0</v>
      </c>
      <c r="P148">
        <v>3</v>
      </c>
    </row>
    <row r="149">
      <c r="A149" s="35" t="s">
        <v>68</v>
      </c>
      <c r="B149" s="43"/>
      <c r="C149" s="44"/>
      <c r="D149" s="44"/>
      <c r="E149" s="46" t="s">
        <v>64</v>
      </c>
      <c r="F149" s="44"/>
      <c r="G149" s="44"/>
      <c r="H149" s="44"/>
      <c r="I149" s="44"/>
      <c r="J149" s="45"/>
    </row>
    <row r="150">
      <c r="A150" s="35" t="s">
        <v>75</v>
      </c>
      <c r="B150" s="43"/>
      <c r="C150" s="44"/>
      <c r="D150" s="44"/>
      <c r="E150" s="47" t="s">
        <v>594</v>
      </c>
      <c r="F150" s="44"/>
      <c r="G150" s="44"/>
      <c r="H150" s="44"/>
      <c r="I150" s="44"/>
      <c r="J150" s="45"/>
    </row>
    <row r="151" ht="75">
      <c r="A151" s="35" t="s">
        <v>70</v>
      </c>
      <c r="B151" s="43"/>
      <c r="C151" s="44"/>
      <c r="D151" s="44"/>
      <c r="E151" s="37" t="s">
        <v>233</v>
      </c>
      <c r="F151" s="44"/>
      <c r="G151" s="44"/>
      <c r="H151" s="44"/>
      <c r="I151" s="44"/>
      <c r="J151" s="45"/>
    </row>
    <row r="152">
      <c r="A152" s="35" t="s">
        <v>62</v>
      </c>
      <c r="B152" s="35">
        <v>27</v>
      </c>
      <c r="C152" s="36" t="s">
        <v>234</v>
      </c>
      <c r="D152" s="35" t="s">
        <v>64</v>
      </c>
      <c r="E152" s="37" t="s">
        <v>235</v>
      </c>
      <c r="F152" s="38" t="s">
        <v>66</v>
      </c>
      <c r="G152" s="39">
        <v>489</v>
      </c>
      <c r="H152" s="40">
        <v>0</v>
      </c>
      <c r="I152" s="41">
        <f>ROUND(G152*H152,P4)</f>
        <v>0</v>
      </c>
      <c r="J152" s="38" t="s">
        <v>67</v>
      </c>
      <c r="O152" s="42">
        <f>I152*0.21</f>
        <v>0</v>
      </c>
      <c r="P152">
        <v>3</v>
      </c>
    </row>
    <row r="153">
      <c r="A153" s="35" t="s">
        <v>68</v>
      </c>
      <c r="B153" s="43"/>
      <c r="C153" s="44"/>
      <c r="D153" s="44"/>
      <c r="E153" s="37" t="s">
        <v>236</v>
      </c>
      <c r="F153" s="44"/>
      <c r="G153" s="44"/>
      <c r="H153" s="44"/>
      <c r="I153" s="44"/>
      <c r="J153" s="45"/>
    </row>
    <row r="154" ht="30">
      <c r="A154" s="35" t="s">
        <v>75</v>
      </c>
      <c r="B154" s="43"/>
      <c r="C154" s="44"/>
      <c r="D154" s="44"/>
      <c r="E154" s="47" t="s">
        <v>595</v>
      </c>
      <c r="F154" s="44"/>
      <c r="G154" s="44"/>
      <c r="H154" s="44"/>
      <c r="I154" s="44"/>
      <c r="J154" s="45"/>
    </row>
    <row r="155" ht="90">
      <c r="A155" s="35" t="s">
        <v>70</v>
      </c>
      <c r="B155" s="43"/>
      <c r="C155" s="44"/>
      <c r="D155" s="44"/>
      <c r="E155" s="37" t="s">
        <v>238</v>
      </c>
      <c r="F155" s="44"/>
      <c r="G155" s="44"/>
      <c r="H155" s="44"/>
      <c r="I155" s="44"/>
      <c r="J155" s="45"/>
    </row>
    <row r="156">
      <c r="A156" s="29" t="s">
        <v>59</v>
      </c>
      <c r="B156" s="30"/>
      <c r="C156" s="31" t="s">
        <v>239</v>
      </c>
      <c r="D156" s="32"/>
      <c r="E156" s="29" t="s">
        <v>240</v>
      </c>
      <c r="F156" s="32"/>
      <c r="G156" s="32"/>
      <c r="H156" s="32"/>
      <c r="I156" s="33">
        <f>SUMIFS(I157:I169,A157:A169,"P")</f>
        <v>0</v>
      </c>
      <c r="J156" s="34"/>
    </row>
    <row r="157">
      <c r="A157" s="35" t="s">
        <v>62</v>
      </c>
      <c r="B157" s="35">
        <v>28</v>
      </c>
      <c r="C157" s="36" t="s">
        <v>241</v>
      </c>
      <c r="D157" s="35" t="s">
        <v>64</v>
      </c>
      <c r="E157" s="37" t="s">
        <v>242</v>
      </c>
      <c r="F157" s="38" t="s">
        <v>66</v>
      </c>
      <c r="G157" s="39">
        <v>76</v>
      </c>
      <c r="H157" s="40">
        <v>0</v>
      </c>
      <c r="I157" s="41">
        <f>ROUND(G157*H157,P4)</f>
        <v>0</v>
      </c>
      <c r="J157" s="38" t="s">
        <v>67</v>
      </c>
      <c r="O157" s="42">
        <f>I157*0.21</f>
        <v>0</v>
      </c>
      <c r="P157">
        <v>3</v>
      </c>
    </row>
    <row r="158">
      <c r="A158" s="35" t="s">
        <v>68</v>
      </c>
      <c r="B158" s="43"/>
      <c r="C158" s="44"/>
      <c r="D158" s="44"/>
      <c r="E158" s="37" t="s">
        <v>243</v>
      </c>
      <c r="F158" s="44"/>
      <c r="G158" s="44"/>
      <c r="H158" s="44"/>
      <c r="I158" s="44"/>
      <c r="J158" s="45"/>
    </row>
    <row r="159" ht="30">
      <c r="A159" s="35" t="s">
        <v>75</v>
      </c>
      <c r="B159" s="43"/>
      <c r="C159" s="44"/>
      <c r="D159" s="44"/>
      <c r="E159" s="47" t="s">
        <v>596</v>
      </c>
      <c r="F159" s="44"/>
      <c r="G159" s="44"/>
      <c r="H159" s="44"/>
      <c r="I159" s="44"/>
      <c r="J159" s="45"/>
    </row>
    <row r="160" ht="105">
      <c r="A160" s="35" t="s">
        <v>70</v>
      </c>
      <c r="B160" s="43"/>
      <c r="C160" s="44"/>
      <c r="D160" s="44"/>
      <c r="E160" s="37" t="s">
        <v>245</v>
      </c>
      <c r="F160" s="44"/>
      <c r="G160" s="44"/>
      <c r="H160" s="44"/>
      <c r="I160" s="44"/>
      <c r="J160" s="45"/>
    </row>
    <row r="161">
      <c r="A161" s="35" t="s">
        <v>62</v>
      </c>
      <c r="B161" s="35">
        <v>29</v>
      </c>
      <c r="C161" s="36" t="s">
        <v>246</v>
      </c>
      <c r="D161" s="35" t="s">
        <v>64</v>
      </c>
      <c r="E161" s="37" t="s">
        <v>247</v>
      </c>
      <c r="F161" s="38" t="s">
        <v>142</v>
      </c>
      <c r="G161" s="39">
        <v>40</v>
      </c>
      <c r="H161" s="40">
        <v>0</v>
      </c>
      <c r="I161" s="41">
        <f>ROUND(G161*H161,P4)</f>
        <v>0</v>
      </c>
      <c r="J161" s="38" t="s">
        <v>67</v>
      </c>
      <c r="O161" s="42">
        <f>I161*0.21</f>
        <v>0</v>
      </c>
      <c r="P161">
        <v>3</v>
      </c>
    </row>
    <row r="162">
      <c r="A162" s="35" t="s">
        <v>68</v>
      </c>
      <c r="B162" s="43"/>
      <c r="C162" s="44"/>
      <c r="D162" s="44"/>
      <c r="E162" s="37" t="s">
        <v>248</v>
      </c>
      <c r="F162" s="44"/>
      <c r="G162" s="44"/>
      <c r="H162" s="44"/>
      <c r="I162" s="44"/>
      <c r="J162" s="45"/>
    </row>
    <row r="163" ht="30">
      <c r="A163" s="35" t="s">
        <v>75</v>
      </c>
      <c r="B163" s="43"/>
      <c r="C163" s="44"/>
      <c r="D163" s="44"/>
      <c r="E163" s="47" t="s">
        <v>597</v>
      </c>
      <c r="F163" s="44"/>
      <c r="G163" s="44"/>
      <c r="H163" s="44"/>
      <c r="I163" s="44"/>
      <c r="J163" s="45"/>
    </row>
    <row r="164" ht="225">
      <c r="A164" s="35" t="s">
        <v>70</v>
      </c>
      <c r="B164" s="43"/>
      <c r="C164" s="44"/>
      <c r="D164" s="44"/>
      <c r="E164" s="37" t="s">
        <v>250</v>
      </c>
      <c r="F164" s="44"/>
      <c r="G164" s="44"/>
      <c r="H164" s="44"/>
      <c r="I164" s="44"/>
      <c r="J164" s="45"/>
    </row>
    <row r="165">
      <c r="A165" s="35" t="s">
        <v>62</v>
      </c>
      <c r="B165" s="35">
        <v>30</v>
      </c>
      <c r="C165" s="36" t="s">
        <v>251</v>
      </c>
      <c r="D165" s="35" t="s">
        <v>64</v>
      </c>
      <c r="E165" s="37" t="s">
        <v>252</v>
      </c>
      <c r="F165" s="38" t="s">
        <v>66</v>
      </c>
      <c r="G165" s="39">
        <v>187</v>
      </c>
      <c r="H165" s="40">
        <v>0</v>
      </c>
      <c r="I165" s="41">
        <f>ROUND(G165*H165,P4)</f>
        <v>0</v>
      </c>
      <c r="J165" s="38" t="s">
        <v>67</v>
      </c>
      <c r="O165" s="42">
        <f>I165*0.21</f>
        <v>0</v>
      </c>
      <c r="P165">
        <v>3</v>
      </c>
    </row>
    <row r="166" ht="60">
      <c r="A166" s="35" t="s">
        <v>68</v>
      </c>
      <c r="B166" s="43"/>
      <c r="C166" s="44"/>
      <c r="D166" s="44"/>
      <c r="E166" s="37" t="s">
        <v>253</v>
      </c>
      <c r="F166" s="44"/>
      <c r="G166" s="44"/>
      <c r="H166" s="44"/>
      <c r="I166" s="44"/>
      <c r="J166" s="45"/>
    </row>
    <row r="167">
      <c r="A167" s="35" t="s">
        <v>75</v>
      </c>
      <c r="B167" s="43"/>
      <c r="C167" s="44"/>
      <c r="D167" s="44"/>
      <c r="E167" s="47" t="s">
        <v>178</v>
      </c>
      <c r="F167" s="44"/>
      <c r="G167" s="44"/>
      <c r="H167" s="44"/>
      <c r="I167" s="44"/>
      <c r="J167" s="45"/>
    </row>
    <row r="168" ht="30">
      <c r="A168" s="35" t="s">
        <v>75</v>
      </c>
      <c r="B168" s="43"/>
      <c r="C168" s="44"/>
      <c r="D168" s="44"/>
      <c r="E168" s="47" t="s">
        <v>598</v>
      </c>
      <c r="F168" s="44"/>
      <c r="G168" s="44"/>
      <c r="H168" s="44"/>
      <c r="I168" s="44"/>
      <c r="J168" s="45"/>
    </row>
    <row r="169" ht="150">
      <c r="A169" s="35" t="s">
        <v>70</v>
      </c>
      <c r="B169" s="43"/>
      <c r="C169" s="44"/>
      <c r="D169" s="44"/>
      <c r="E169" s="37" t="s">
        <v>255</v>
      </c>
      <c r="F169" s="44"/>
      <c r="G169" s="44"/>
      <c r="H169" s="44"/>
      <c r="I169" s="44"/>
      <c r="J169" s="45"/>
    </row>
    <row r="170">
      <c r="A170" s="29" t="s">
        <v>59</v>
      </c>
      <c r="B170" s="30"/>
      <c r="C170" s="31" t="s">
        <v>299</v>
      </c>
      <c r="D170" s="32"/>
      <c r="E170" s="29" t="s">
        <v>300</v>
      </c>
      <c r="F170" s="32"/>
      <c r="G170" s="32"/>
      <c r="H170" s="32"/>
      <c r="I170" s="33">
        <f>SUMIFS(I171:I222,A171:A222,"P")</f>
        <v>0</v>
      </c>
      <c r="J170" s="34"/>
    </row>
    <row r="171">
      <c r="A171" s="35" t="s">
        <v>62</v>
      </c>
      <c r="B171" s="35">
        <v>31</v>
      </c>
      <c r="C171" s="36" t="s">
        <v>301</v>
      </c>
      <c r="D171" s="35" t="s">
        <v>64</v>
      </c>
      <c r="E171" s="37" t="s">
        <v>302</v>
      </c>
      <c r="F171" s="38" t="s">
        <v>66</v>
      </c>
      <c r="G171" s="39">
        <v>586</v>
      </c>
      <c r="H171" s="40">
        <v>0</v>
      </c>
      <c r="I171" s="41">
        <f>ROUND(G171*H171,P4)</f>
        <v>0</v>
      </c>
      <c r="J171" s="38" t="s">
        <v>67</v>
      </c>
      <c r="O171" s="42">
        <f>I171*0.21</f>
        <v>0</v>
      </c>
      <c r="P171">
        <v>3</v>
      </c>
    </row>
    <row r="172">
      <c r="A172" s="35" t="s">
        <v>68</v>
      </c>
      <c r="B172" s="43"/>
      <c r="C172" s="44"/>
      <c r="D172" s="44"/>
      <c r="E172" s="37" t="s">
        <v>599</v>
      </c>
      <c r="F172" s="44"/>
      <c r="G172" s="44"/>
      <c r="H172" s="44"/>
      <c r="I172" s="44"/>
      <c r="J172" s="45"/>
    </row>
    <row r="173" ht="30">
      <c r="A173" s="35" t="s">
        <v>75</v>
      </c>
      <c r="B173" s="43"/>
      <c r="C173" s="44"/>
      <c r="D173" s="44"/>
      <c r="E173" s="47" t="s">
        <v>600</v>
      </c>
      <c r="F173" s="44"/>
      <c r="G173" s="44"/>
      <c r="H173" s="44"/>
      <c r="I173" s="44"/>
      <c r="J173" s="45"/>
    </row>
    <row r="174" ht="165">
      <c r="A174" s="35" t="s">
        <v>70</v>
      </c>
      <c r="B174" s="43"/>
      <c r="C174" s="44"/>
      <c r="D174" s="44"/>
      <c r="E174" s="37" t="s">
        <v>306</v>
      </c>
      <c r="F174" s="44"/>
      <c r="G174" s="44"/>
      <c r="H174" s="44"/>
      <c r="I174" s="44"/>
      <c r="J174" s="45"/>
    </row>
    <row r="175">
      <c r="A175" s="35" t="s">
        <v>62</v>
      </c>
      <c r="B175" s="35">
        <v>32</v>
      </c>
      <c r="C175" s="36" t="s">
        <v>313</v>
      </c>
      <c r="D175" s="35" t="s">
        <v>64</v>
      </c>
      <c r="E175" s="37" t="s">
        <v>314</v>
      </c>
      <c r="F175" s="38" t="s">
        <v>66</v>
      </c>
      <c r="G175" s="39">
        <v>85.799999999999997</v>
      </c>
      <c r="H175" s="40">
        <v>0</v>
      </c>
      <c r="I175" s="41">
        <f>ROUND(G175*H175,P4)</f>
        <v>0</v>
      </c>
      <c r="J175" s="38" t="s">
        <v>67</v>
      </c>
      <c r="O175" s="42">
        <f>I175*0.21</f>
        <v>0</v>
      </c>
      <c r="P175">
        <v>3</v>
      </c>
    </row>
    <row r="176" ht="30">
      <c r="A176" s="35" t="s">
        <v>68</v>
      </c>
      <c r="B176" s="43"/>
      <c r="C176" s="44"/>
      <c r="D176" s="44"/>
      <c r="E176" s="37" t="s">
        <v>601</v>
      </c>
      <c r="F176" s="44"/>
      <c r="G176" s="44"/>
      <c r="H176" s="44"/>
      <c r="I176" s="44"/>
      <c r="J176" s="45"/>
    </row>
    <row r="177" ht="30">
      <c r="A177" s="35" t="s">
        <v>75</v>
      </c>
      <c r="B177" s="43"/>
      <c r="C177" s="44"/>
      <c r="D177" s="44"/>
      <c r="E177" s="47" t="s">
        <v>602</v>
      </c>
      <c r="F177" s="44"/>
      <c r="G177" s="44"/>
      <c r="H177" s="44"/>
      <c r="I177" s="44"/>
      <c r="J177" s="45"/>
    </row>
    <row r="178" ht="165">
      <c r="A178" s="35" t="s">
        <v>70</v>
      </c>
      <c r="B178" s="43"/>
      <c r="C178" s="44"/>
      <c r="D178" s="44"/>
      <c r="E178" s="37" t="s">
        <v>306</v>
      </c>
      <c r="F178" s="44"/>
      <c r="G178" s="44"/>
      <c r="H178" s="44"/>
      <c r="I178" s="44"/>
      <c r="J178" s="45"/>
    </row>
    <row r="179">
      <c r="A179" s="35" t="s">
        <v>62</v>
      </c>
      <c r="B179" s="35">
        <v>33</v>
      </c>
      <c r="C179" s="36" t="s">
        <v>317</v>
      </c>
      <c r="D179" s="35" t="s">
        <v>64</v>
      </c>
      <c r="E179" s="37" t="s">
        <v>318</v>
      </c>
      <c r="F179" s="38" t="s">
        <v>66</v>
      </c>
      <c r="G179" s="39">
        <v>196.90000000000001</v>
      </c>
      <c r="H179" s="40">
        <v>0</v>
      </c>
      <c r="I179" s="41">
        <f>ROUND(G179*H179,P4)</f>
        <v>0</v>
      </c>
      <c r="J179" s="38" t="s">
        <v>67</v>
      </c>
      <c r="O179" s="42">
        <f>I179*0.21</f>
        <v>0</v>
      </c>
      <c r="P179">
        <v>3</v>
      </c>
    </row>
    <row r="180" ht="45">
      <c r="A180" s="35" t="s">
        <v>68</v>
      </c>
      <c r="B180" s="43"/>
      <c r="C180" s="44"/>
      <c r="D180" s="44"/>
      <c r="E180" s="37" t="s">
        <v>603</v>
      </c>
      <c r="F180" s="44"/>
      <c r="G180" s="44"/>
      <c r="H180" s="44"/>
      <c r="I180" s="44"/>
      <c r="J180" s="45"/>
    </row>
    <row r="181">
      <c r="A181" s="35" t="s">
        <v>75</v>
      </c>
      <c r="B181" s="43"/>
      <c r="C181" s="44"/>
      <c r="D181" s="44"/>
      <c r="E181" s="47" t="s">
        <v>604</v>
      </c>
      <c r="F181" s="44"/>
      <c r="G181" s="44"/>
      <c r="H181" s="44"/>
      <c r="I181" s="44"/>
      <c r="J181" s="45"/>
    </row>
    <row r="182" ht="90">
      <c r="A182" s="35" t="s">
        <v>70</v>
      </c>
      <c r="B182" s="43"/>
      <c r="C182" s="44"/>
      <c r="D182" s="44"/>
      <c r="E182" s="37" t="s">
        <v>321</v>
      </c>
      <c r="F182" s="44"/>
      <c r="G182" s="44"/>
      <c r="H182" s="44"/>
      <c r="I182" s="44"/>
      <c r="J182" s="45"/>
    </row>
    <row r="183">
      <c r="A183" s="35" t="s">
        <v>62</v>
      </c>
      <c r="B183" s="35">
        <v>34</v>
      </c>
      <c r="C183" s="36" t="s">
        <v>322</v>
      </c>
      <c r="D183" s="35" t="s">
        <v>64</v>
      </c>
      <c r="E183" s="37" t="s">
        <v>323</v>
      </c>
      <c r="F183" s="38" t="s">
        <v>66</v>
      </c>
      <c r="G183" s="39">
        <v>771.29999999999995</v>
      </c>
      <c r="H183" s="40">
        <v>0</v>
      </c>
      <c r="I183" s="41">
        <f>ROUND(G183*H183,P4)</f>
        <v>0</v>
      </c>
      <c r="J183" s="38" t="s">
        <v>67</v>
      </c>
      <c r="O183" s="42">
        <f>I183*0.21</f>
        <v>0</v>
      </c>
      <c r="P183">
        <v>3</v>
      </c>
    </row>
    <row r="184" ht="60">
      <c r="A184" s="35" t="s">
        <v>68</v>
      </c>
      <c r="B184" s="43"/>
      <c r="C184" s="44"/>
      <c r="D184" s="44"/>
      <c r="E184" s="37" t="s">
        <v>605</v>
      </c>
      <c r="F184" s="44"/>
      <c r="G184" s="44"/>
      <c r="H184" s="44"/>
      <c r="I184" s="44"/>
      <c r="J184" s="45"/>
    </row>
    <row r="185">
      <c r="A185" s="35" t="s">
        <v>75</v>
      </c>
      <c r="B185" s="43"/>
      <c r="C185" s="44"/>
      <c r="D185" s="44"/>
      <c r="E185" s="47" t="s">
        <v>606</v>
      </c>
      <c r="F185" s="44"/>
      <c r="G185" s="44"/>
      <c r="H185" s="44"/>
      <c r="I185" s="44"/>
      <c r="J185" s="45"/>
    </row>
    <row r="186">
      <c r="A186" s="35" t="s">
        <v>75</v>
      </c>
      <c r="B186" s="43"/>
      <c r="C186" s="44"/>
      <c r="D186" s="44"/>
      <c r="E186" s="47" t="s">
        <v>607</v>
      </c>
      <c r="F186" s="44"/>
      <c r="G186" s="44"/>
      <c r="H186" s="44"/>
      <c r="I186" s="44"/>
      <c r="J186" s="45"/>
    </row>
    <row r="187">
      <c r="A187" s="35" t="s">
        <v>75</v>
      </c>
      <c r="B187" s="43"/>
      <c r="C187" s="44"/>
      <c r="D187" s="44"/>
      <c r="E187" s="47" t="s">
        <v>608</v>
      </c>
      <c r="F187" s="44"/>
      <c r="G187" s="44"/>
      <c r="H187" s="44"/>
      <c r="I187" s="44"/>
      <c r="J187" s="45"/>
    </row>
    <row r="188">
      <c r="A188" s="35" t="s">
        <v>75</v>
      </c>
      <c r="B188" s="43"/>
      <c r="C188" s="44"/>
      <c r="D188" s="44"/>
      <c r="E188" s="47" t="s">
        <v>609</v>
      </c>
      <c r="F188" s="44"/>
      <c r="G188" s="44"/>
      <c r="H188" s="44"/>
      <c r="I188" s="44"/>
      <c r="J188" s="45"/>
    </row>
    <row r="189">
      <c r="A189" s="35" t="s">
        <v>75</v>
      </c>
      <c r="B189" s="43"/>
      <c r="C189" s="44"/>
      <c r="D189" s="44"/>
      <c r="E189" s="47" t="s">
        <v>610</v>
      </c>
      <c r="F189" s="44"/>
      <c r="G189" s="44"/>
      <c r="H189" s="44"/>
      <c r="I189" s="44"/>
      <c r="J189" s="45"/>
    </row>
    <row r="190" ht="90">
      <c r="A190" s="35" t="s">
        <v>70</v>
      </c>
      <c r="B190" s="43"/>
      <c r="C190" s="44"/>
      <c r="D190" s="44"/>
      <c r="E190" s="37" t="s">
        <v>321</v>
      </c>
      <c r="F190" s="44"/>
      <c r="G190" s="44"/>
      <c r="H190" s="44"/>
      <c r="I190" s="44"/>
      <c r="J190" s="45"/>
    </row>
    <row r="191">
      <c r="A191" s="35" t="s">
        <v>62</v>
      </c>
      <c r="B191" s="35">
        <v>35</v>
      </c>
      <c r="C191" s="36" t="s">
        <v>347</v>
      </c>
      <c r="D191" s="35" t="s">
        <v>64</v>
      </c>
      <c r="E191" s="37" t="s">
        <v>348</v>
      </c>
      <c r="F191" s="38" t="s">
        <v>66</v>
      </c>
      <c r="G191" s="39">
        <v>586</v>
      </c>
      <c r="H191" s="40">
        <v>0</v>
      </c>
      <c r="I191" s="41">
        <f>ROUND(G191*H191,P4)</f>
        <v>0</v>
      </c>
      <c r="J191" s="38" t="s">
        <v>67</v>
      </c>
      <c r="O191" s="42">
        <f>I191*0.21</f>
        <v>0</v>
      </c>
      <c r="P191">
        <v>3</v>
      </c>
    </row>
    <row r="192">
      <c r="A192" s="35" t="s">
        <v>68</v>
      </c>
      <c r="B192" s="43"/>
      <c r="C192" s="44"/>
      <c r="D192" s="44"/>
      <c r="E192" s="37" t="s">
        <v>611</v>
      </c>
      <c r="F192" s="44"/>
      <c r="G192" s="44"/>
      <c r="H192" s="44"/>
      <c r="I192" s="44"/>
      <c r="J192" s="45"/>
    </row>
    <row r="193" ht="30">
      <c r="A193" s="35" t="s">
        <v>75</v>
      </c>
      <c r="B193" s="43"/>
      <c r="C193" s="44"/>
      <c r="D193" s="44"/>
      <c r="E193" s="47" t="s">
        <v>600</v>
      </c>
      <c r="F193" s="44"/>
      <c r="G193" s="44"/>
      <c r="H193" s="44"/>
      <c r="I193" s="44"/>
      <c r="J193" s="45"/>
    </row>
    <row r="194" ht="120">
      <c r="A194" s="35" t="s">
        <v>70</v>
      </c>
      <c r="B194" s="43"/>
      <c r="C194" s="44"/>
      <c r="D194" s="44"/>
      <c r="E194" s="37" t="s">
        <v>353</v>
      </c>
      <c r="F194" s="44"/>
      <c r="G194" s="44"/>
      <c r="H194" s="44"/>
      <c r="I194" s="44"/>
      <c r="J194" s="45"/>
    </row>
    <row r="195">
      <c r="A195" s="35" t="s">
        <v>62</v>
      </c>
      <c r="B195" s="35">
        <v>36</v>
      </c>
      <c r="C195" s="36" t="s">
        <v>358</v>
      </c>
      <c r="D195" s="35" t="s">
        <v>64</v>
      </c>
      <c r="E195" s="37" t="s">
        <v>359</v>
      </c>
      <c r="F195" s="38" t="s">
        <v>66</v>
      </c>
      <c r="G195" s="39">
        <v>586</v>
      </c>
      <c r="H195" s="40">
        <v>0</v>
      </c>
      <c r="I195" s="41">
        <f>ROUND(G195*H195,P4)</f>
        <v>0</v>
      </c>
      <c r="J195" s="38" t="s">
        <v>67</v>
      </c>
      <c r="O195" s="42">
        <f>I195*0.21</f>
        <v>0</v>
      </c>
      <c r="P195">
        <v>3</v>
      </c>
    </row>
    <row r="196">
      <c r="A196" s="35" t="s">
        <v>68</v>
      </c>
      <c r="B196" s="43"/>
      <c r="C196" s="44"/>
      <c r="D196" s="44"/>
      <c r="E196" s="37" t="s">
        <v>360</v>
      </c>
      <c r="F196" s="44"/>
      <c r="G196" s="44"/>
      <c r="H196" s="44"/>
      <c r="I196" s="44"/>
      <c r="J196" s="45"/>
    </row>
    <row r="197" ht="30">
      <c r="A197" s="35" t="s">
        <v>75</v>
      </c>
      <c r="B197" s="43"/>
      <c r="C197" s="44"/>
      <c r="D197" s="44"/>
      <c r="E197" s="47" t="s">
        <v>600</v>
      </c>
      <c r="F197" s="44"/>
      <c r="G197" s="44"/>
      <c r="H197" s="44"/>
      <c r="I197" s="44"/>
      <c r="J197" s="45"/>
    </row>
    <row r="198" ht="195">
      <c r="A198" s="35" t="s">
        <v>70</v>
      </c>
      <c r="B198" s="43"/>
      <c r="C198" s="44"/>
      <c r="D198" s="44"/>
      <c r="E198" s="37" t="s">
        <v>362</v>
      </c>
      <c r="F198" s="44"/>
      <c r="G198" s="44"/>
      <c r="H198" s="44"/>
      <c r="I198" s="44"/>
      <c r="J198" s="45"/>
    </row>
    <row r="199">
      <c r="A199" s="35" t="s">
        <v>62</v>
      </c>
      <c r="B199" s="35">
        <v>37</v>
      </c>
      <c r="C199" s="36" t="s">
        <v>375</v>
      </c>
      <c r="D199" s="35" t="s">
        <v>64</v>
      </c>
      <c r="E199" s="37" t="s">
        <v>376</v>
      </c>
      <c r="F199" s="38" t="s">
        <v>66</v>
      </c>
      <c r="G199" s="39">
        <v>586</v>
      </c>
      <c r="H199" s="40">
        <v>0</v>
      </c>
      <c r="I199" s="41">
        <f>ROUND(G199*H199,P4)</f>
        <v>0</v>
      </c>
      <c r="J199" s="38" t="s">
        <v>67</v>
      </c>
      <c r="O199" s="42">
        <f>I199*0.21</f>
        <v>0</v>
      </c>
      <c r="P199">
        <v>3</v>
      </c>
    </row>
    <row r="200" ht="30">
      <c r="A200" s="35" t="s">
        <v>68</v>
      </c>
      <c r="B200" s="43"/>
      <c r="C200" s="44"/>
      <c r="D200" s="44"/>
      <c r="E200" s="37" t="s">
        <v>612</v>
      </c>
      <c r="F200" s="44"/>
      <c r="G200" s="44"/>
      <c r="H200" s="44"/>
      <c r="I200" s="44"/>
      <c r="J200" s="45"/>
    </row>
    <row r="201" ht="30">
      <c r="A201" s="35" t="s">
        <v>75</v>
      </c>
      <c r="B201" s="43"/>
      <c r="C201" s="44"/>
      <c r="D201" s="44"/>
      <c r="E201" s="47" t="s">
        <v>600</v>
      </c>
      <c r="F201" s="44"/>
      <c r="G201" s="44"/>
      <c r="H201" s="44"/>
      <c r="I201" s="44"/>
      <c r="J201" s="45"/>
    </row>
    <row r="202" ht="195">
      <c r="A202" s="35" t="s">
        <v>70</v>
      </c>
      <c r="B202" s="43"/>
      <c r="C202" s="44"/>
      <c r="D202" s="44"/>
      <c r="E202" s="37" t="s">
        <v>362</v>
      </c>
      <c r="F202" s="44"/>
      <c r="G202" s="44"/>
      <c r="H202" s="44"/>
      <c r="I202" s="44"/>
      <c r="J202" s="45"/>
    </row>
    <row r="203">
      <c r="A203" s="35" t="s">
        <v>62</v>
      </c>
      <c r="B203" s="35">
        <v>38</v>
      </c>
      <c r="C203" s="36" t="s">
        <v>394</v>
      </c>
      <c r="D203" s="35" t="s">
        <v>64</v>
      </c>
      <c r="E203" s="37" t="s">
        <v>395</v>
      </c>
      <c r="F203" s="38" t="s">
        <v>66</v>
      </c>
      <c r="G203" s="39">
        <v>78</v>
      </c>
      <c r="H203" s="40">
        <v>0</v>
      </c>
      <c r="I203" s="41">
        <f>ROUND(G203*H203,P4)</f>
        <v>0</v>
      </c>
      <c r="J203" s="38" t="s">
        <v>67</v>
      </c>
      <c r="O203" s="42">
        <f>I203*0.21</f>
        <v>0</v>
      </c>
      <c r="P203">
        <v>3</v>
      </c>
    </row>
    <row r="204" ht="45">
      <c r="A204" s="35" t="s">
        <v>68</v>
      </c>
      <c r="B204" s="43"/>
      <c r="C204" s="44"/>
      <c r="D204" s="44"/>
      <c r="E204" s="37" t="s">
        <v>613</v>
      </c>
      <c r="F204" s="44"/>
      <c r="G204" s="44"/>
      <c r="H204" s="44"/>
      <c r="I204" s="44"/>
      <c r="J204" s="45"/>
    </row>
    <row r="205">
      <c r="A205" s="35" t="s">
        <v>75</v>
      </c>
      <c r="B205" s="43"/>
      <c r="C205" s="44"/>
      <c r="D205" s="44"/>
      <c r="E205" s="47" t="s">
        <v>614</v>
      </c>
      <c r="F205" s="44"/>
      <c r="G205" s="44"/>
      <c r="H205" s="44"/>
      <c r="I205" s="44"/>
      <c r="J205" s="45"/>
    </row>
    <row r="206" ht="225">
      <c r="A206" s="35" t="s">
        <v>70</v>
      </c>
      <c r="B206" s="43"/>
      <c r="C206" s="44"/>
      <c r="D206" s="44"/>
      <c r="E206" s="37" t="s">
        <v>398</v>
      </c>
      <c r="F206" s="44"/>
      <c r="G206" s="44"/>
      <c r="H206" s="44"/>
      <c r="I206" s="44"/>
      <c r="J206" s="45"/>
    </row>
    <row r="207">
      <c r="A207" s="35" t="s">
        <v>62</v>
      </c>
      <c r="B207" s="35">
        <v>39</v>
      </c>
      <c r="C207" s="36" t="s">
        <v>615</v>
      </c>
      <c r="D207" s="35" t="s">
        <v>64</v>
      </c>
      <c r="E207" s="37" t="s">
        <v>616</v>
      </c>
      <c r="F207" s="38" t="s">
        <v>66</v>
      </c>
      <c r="G207" s="39">
        <v>147.40000000000001</v>
      </c>
      <c r="H207" s="40">
        <v>0</v>
      </c>
      <c r="I207" s="41">
        <f>ROUND(G207*H207,P4)</f>
        <v>0</v>
      </c>
      <c r="J207" s="38" t="s">
        <v>67</v>
      </c>
      <c r="O207" s="42">
        <f>I207*0.21</f>
        <v>0</v>
      </c>
      <c r="P207">
        <v>3</v>
      </c>
    </row>
    <row r="208" ht="30">
      <c r="A208" s="35" t="s">
        <v>68</v>
      </c>
      <c r="B208" s="43"/>
      <c r="C208" s="44"/>
      <c r="D208" s="44"/>
      <c r="E208" s="37" t="s">
        <v>617</v>
      </c>
      <c r="F208" s="44"/>
      <c r="G208" s="44"/>
      <c r="H208" s="44"/>
      <c r="I208" s="44"/>
      <c r="J208" s="45"/>
    </row>
    <row r="209" ht="30">
      <c r="A209" s="35" t="s">
        <v>75</v>
      </c>
      <c r="B209" s="43"/>
      <c r="C209" s="44"/>
      <c r="D209" s="44"/>
      <c r="E209" s="47" t="s">
        <v>618</v>
      </c>
      <c r="F209" s="44"/>
      <c r="G209" s="44"/>
      <c r="H209" s="44"/>
      <c r="I209" s="44"/>
      <c r="J209" s="45"/>
    </row>
    <row r="210" ht="225">
      <c r="A210" s="35" t="s">
        <v>70</v>
      </c>
      <c r="B210" s="43"/>
      <c r="C210" s="44"/>
      <c r="D210" s="44"/>
      <c r="E210" s="37" t="s">
        <v>398</v>
      </c>
      <c r="F210" s="44"/>
      <c r="G210" s="44"/>
      <c r="H210" s="44"/>
      <c r="I210" s="44"/>
      <c r="J210" s="45"/>
    </row>
    <row r="211">
      <c r="A211" s="35" t="s">
        <v>62</v>
      </c>
      <c r="B211" s="35">
        <v>40</v>
      </c>
      <c r="C211" s="36" t="s">
        <v>619</v>
      </c>
      <c r="D211" s="35" t="s">
        <v>64</v>
      </c>
      <c r="E211" s="37" t="s">
        <v>620</v>
      </c>
      <c r="F211" s="38" t="s">
        <v>66</v>
      </c>
      <c r="G211" s="39">
        <v>7</v>
      </c>
      <c r="H211" s="40">
        <v>0</v>
      </c>
      <c r="I211" s="41">
        <f>ROUND(G211*H211,P4)</f>
        <v>0</v>
      </c>
      <c r="J211" s="38" t="s">
        <v>67</v>
      </c>
      <c r="O211" s="42">
        <f>I211*0.21</f>
        <v>0</v>
      </c>
      <c r="P211">
        <v>3</v>
      </c>
    </row>
    <row r="212" ht="30">
      <c r="A212" s="35" t="s">
        <v>68</v>
      </c>
      <c r="B212" s="43"/>
      <c r="C212" s="44"/>
      <c r="D212" s="44"/>
      <c r="E212" s="37" t="s">
        <v>621</v>
      </c>
      <c r="F212" s="44"/>
      <c r="G212" s="44"/>
      <c r="H212" s="44"/>
      <c r="I212" s="44"/>
      <c r="J212" s="45"/>
    </row>
    <row r="213">
      <c r="A213" s="35" t="s">
        <v>75</v>
      </c>
      <c r="B213" s="43"/>
      <c r="C213" s="44"/>
      <c r="D213" s="44"/>
      <c r="E213" s="47" t="s">
        <v>622</v>
      </c>
      <c r="F213" s="44"/>
      <c r="G213" s="44"/>
      <c r="H213" s="44"/>
      <c r="I213" s="44"/>
      <c r="J213" s="45"/>
    </row>
    <row r="214" ht="225">
      <c r="A214" s="35" t="s">
        <v>70</v>
      </c>
      <c r="B214" s="43"/>
      <c r="C214" s="44"/>
      <c r="D214" s="44"/>
      <c r="E214" s="37" t="s">
        <v>398</v>
      </c>
      <c r="F214" s="44"/>
      <c r="G214" s="44"/>
      <c r="H214" s="44"/>
      <c r="I214" s="44"/>
      <c r="J214" s="45"/>
    </row>
    <row r="215">
      <c r="A215" s="35" t="s">
        <v>62</v>
      </c>
      <c r="B215" s="35">
        <v>41</v>
      </c>
      <c r="C215" s="36" t="s">
        <v>623</v>
      </c>
      <c r="D215" s="35" t="s">
        <v>64</v>
      </c>
      <c r="E215" s="37" t="s">
        <v>624</v>
      </c>
      <c r="F215" s="38" t="s">
        <v>66</v>
      </c>
      <c r="G215" s="39">
        <v>9.5999999999999996</v>
      </c>
      <c r="H215" s="40">
        <v>0</v>
      </c>
      <c r="I215" s="41">
        <f>ROUND(G215*H215,P4)</f>
        <v>0</v>
      </c>
      <c r="J215" s="38" t="s">
        <v>67</v>
      </c>
      <c r="O215" s="42">
        <f>I215*0.21</f>
        <v>0</v>
      </c>
      <c r="P215">
        <v>3</v>
      </c>
    </row>
    <row r="216" ht="30">
      <c r="A216" s="35" t="s">
        <v>68</v>
      </c>
      <c r="B216" s="43"/>
      <c r="C216" s="44"/>
      <c r="D216" s="44"/>
      <c r="E216" s="37" t="s">
        <v>625</v>
      </c>
      <c r="F216" s="44"/>
      <c r="G216" s="44"/>
      <c r="H216" s="44"/>
      <c r="I216" s="44"/>
      <c r="J216" s="45"/>
    </row>
    <row r="217" ht="30">
      <c r="A217" s="35" t="s">
        <v>75</v>
      </c>
      <c r="B217" s="43"/>
      <c r="C217" s="44"/>
      <c r="D217" s="44"/>
      <c r="E217" s="47" t="s">
        <v>626</v>
      </c>
      <c r="F217" s="44"/>
      <c r="G217" s="44"/>
      <c r="H217" s="44"/>
      <c r="I217" s="44"/>
      <c r="J217" s="45"/>
    </row>
    <row r="218" ht="225">
      <c r="A218" s="35" t="s">
        <v>70</v>
      </c>
      <c r="B218" s="43"/>
      <c r="C218" s="44"/>
      <c r="D218" s="44"/>
      <c r="E218" s="37" t="s">
        <v>398</v>
      </c>
      <c r="F218" s="44"/>
      <c r="G218" s="44"/>
      <c r="H218" s="44"/>
      <c r="I218" s="44"/>
      <c r="J218" s="45"/>
    </row>
    <row r="219" ht="30">
      <c r="A219" s="35" t="s">
        <v>62</v>
      </c>
      <c r="B219" s="35">
        <v>42</v>
      </c>
      <c r="C219" s="36" t="s">
        <v>627</v>
      </c>
      <c r="D219" s="35" t="s">
        <v>64</v>
      </c>
      <c r="E219" s="37" t="s">
        <v>628</v>
      </c>
      <c r="F219" s="38" t="s">
        <v>66</v>
      </c>
      <c r="G219" s="39">
        <v>22</v>
      </c>
      <c r="H219" s="40">
        <v>0</v>
      </c>
      <c r="I219" s="41">
        <f>ROUND(G219*H219,P4)</f>
        <v>0</v>
      </c>
      <c r="J219" s="38" t="s">
        <v>67</v>
      </c>
      <c r="O219" s="42">
        <f>I219*0.21</f>
        <v>0</v>
      </c>
      <c r="P219">
        <v>3</v>
      </c>
    </row>
    <row r="220" ht="30">
      <c r="A220" s="35" t="s">
        <v>68</v>
      </c>
      <c r="B220" s="43"/>
      <c r="C220" s="44"/>
      <c r="D220" s="44"/>
      <c r="E220" s="37" t="s">
        <v>629</v>
      </c>
      <c r="F220" s="44"/>
      <c r="G220" s="44"/>
      <c r="H220" s="44"/>
      <c r="I220" s="44"/>
      <c r="J220" s="45"/>
    </row>
    <row r="221">
      <c r="A221" s="35" t="s">
        <v>75</v>
      </c>
      <c r="B221" s="43"/>
      <c r="C221" s="44"/>
      <c r="D221" s="44"/>
      <c r="E221" s="47" t="s">
        <v>630</v>
      </c>
      <c r="F221" s="44"/>
      <c r="G221" s="44"/>
      <c r="H221" s="44"/>
      <c r="I221" s="44"/>
      <c r="J221" s="45"/>
    </row>
    <row r="222" ht="225">
      <c r="A222" s="35" t="s">
        <v>70</v>
      </c>
      <c r="B222" s="43"/>
      <c r="C222" s="44"/>
      <c r="D222" s="44"/>
      <c r="E222" s="37" t="s">
        <v>398</v>
      </c>
      <c r="F222" s="44"/>
      <c r="G222" s="44"/>
      <c r="H222" s="44"/>
      <c r="I222" s="44"/>
      <c r="J222" s="45"/>
    </row>
    <row r="223">
      <c r="A223" s="29" t="s">
        <v>59</v>
      </c>
      <c r="B223" s="30"/>
      <c r="C223" s="31" t="s">
        <v>399</v>
      </c>
      <c r="D223" s="32"/>
      <c r="E223" s="29" t="s">
        <v>400</v>
      </c>
      <c r="F223" s="32"/>
      <c r="G223" s="32"/>
      <c r="H223" s="32"/>
      <c r="I223" s="33">
        <f>SUMIFS(I224:I259,A224:A259,"P")</f>
        <v>0</v>
      </c>
      <c r="J223" s="34"/>
    </row>
    <row r="224">
      <c r="A224" s="35" t="s">
        <v>62</v>
      </c>
      <c r="B224" s="35">
        <v>43</v>
      </c>
      <c r="C224" s="36" t="s">
        <v>401</v>
      </c>
      <c r="D224" s="35" t="s">
        <v>64</v>
      </c>
      <c r="E224" s="37" t="s">
        <v>402</v>
      </c>
      <c r="F224" s="38" t="s">
        <v>142</v>
      </c>
      <c r="G224" s="39">
        <v>60</v>
      </c>
      <c r="H224" s="40">
        <v>0</v>
      </c>
      <c r="I224" s="41">
        <f>ROUND(G224*H224,P4)</f>
        <v>0</v>
      </c>
      <c r="J224" s="38" t="s">
        <v>67</v>
      </c>
      <c r="O224" s="42">
        <f>I224*0.21</f>
        <v>0</v>
      </c>
      <c r="P224">
        <v>3</v>
      </c>
    </row>
    <row r="225">
      <c r="A225" s="35" t="s">
        <v>68</v>
      </c>
      <c r="B225" s="43"/>
      <c r="C225" s="44"/>
      <c r="D225" s="44"/>
      <c r="E225" s="46" t="s">
        <v>64</v>
      </c>
      <c r="F225" s="44"/>
      <c r="G225" s="44"/>
      <c r="H225" s="44"/>
      <c r="I225" s="44"/>
      <c r="J225" s="45"/>
    </row>
    <row r="226">
      <c r="A226" s="35" t="s">
        <v>75</v>
      </c>
      <c r="B226" s="43"/>
      <c r="C226" s="44"/>
      <c r="D226" s="44"/>
      <c r="E226" s="47" t="s">
        <v>631</v>
      </c>
      <c r="F226" s="44"/>
      <c r="G226" s="44"/>
      <c r="H226" s="44"/>
      <c r="I226" s="44"/>
      <c r="J226" s="45"/>
    </row>
    <row r="227" ht="315">
      <c r="A227" s="35" t="s">
        <v>70</v>
      </c>
      <c r="B227" s="43"/>
      <c r="C227" s="44"/>
      <c r="D227" s="44"/>
      <c r="E227" s="37" t="s">
        <v>404</v>
      </c>
      <c r="F227" s="44"/>
      <c r="G227" s="44"/>
      <c r="H227" s="44"/>
      <c r="I227" s="44"/>
      <c r="J227" s="45"/>
    </row>
    <row r="228">
      <c r="A228" s="35" t="s">
        <v>62</v>
      </c>
      <c r="B228" s="35">
        <v>44</v>
      </c>
      <c r="C228" s="36" t="s">
        <v>405</v>
      </c>
      <c r="D228" s="35" t="s">
        <v>64</v>
      </c>
      <c r="E228" s="37" t="s">
        <v>406</v>
      </c>
      <c r="F228" s="38" t="s">
        <v>142</v>
      </c>
      <c r="G228" s="39">
        <v>16</v>
      </c>
      <c r="H228" s="40">
        <v>0</v>
      </c>
      <c r="I228" s="41">
        <f>ROUND(G228*H228,P4)</f>
        <v>0</v>
      </c>
      <c r="J228" s="38" t="s">
        <v>67</v>
      </c>
      <c r="O228" s="42">
        <f>I228*0.21</f>
        <v>0</v>
      </c>
      <c r="P228">
        <v>3</v>
      </c>
    </row>
    <row r="229">
      <c r="A229" s="35" t="s">
        <v>68</v>
      </c>
      <c r="B229" s="43"/>
      <c r="C229" s="44"/>
      <c r="D229" s="44"/>
      <c r="E229" s="46" t="s">
        <v>64</v>
      </c>
      <c r="F229" s="44"/>
      <c r="G229" s="44"/>
      <c r="H229" s="44"/>
      <c r="I229" s="44"/>
      <c r="J229" s="45"/>
    </row>
    <row r="230">
      <c r="A230" s="35" t="s">
        <v>75</v>
      </c>
      <c r="B230" s="43"/>
      <c r="C230" s="44"/>
      <c r="D230" s="44"/>
      <c r="E230" s="47" t="s">
        <v>632</v>
      </c>
      <c r="F230" s="44"/>
      <c r="G230" s="44"/>
      <c r="H230" s="44"/>
      <c r="I230" s="44"/>
      <c r="J230" s="45"/>
    </row>
    <row r="231" ht="315">
      <c r="A231" s="35" t="s">
        <v>70</v>
      </c>
      <c r="B231" s="43"/>
      <c r="C231" s="44"/>
      <c r="D231" s="44"/>
      <c r="E231" s="37" t="s">
        <v>404</v>
      </c>
      <c r="F231" s="44"/>
      <c r="G231" s="44"/>
      <c r="H231" s="44"/>
      <c r="I231" s="44"/>
      <c r="J231" s="45"/>
    </row>
    <row r="232">
      <c r="A232" s="35" t="s">
        <v>62</v>
      </c>
      <c r="B232" s="35">
        <v>45</v>
      </c>
      <c r="C232" s="36" t="s">
        <v>408</v>
      </c>
      <c r="D232" s="35" t="s">
        <v>64</v>
      </c>
      <c r="E232" s="37" t="s">
        <v>409</v>
      </c>
      <c r="F232" s="38" t="s">
        <v>74</v>
      </c>
      <c r="G232" s="39">
        <v>1</v>
      </c>
      <c r="H232" s="40">
        <v>0</v>
      </c>
      <c r="I232" s="41">
        <f>ROUND(G232*H232,P4)</f>
        <v>0</v>
      </c>
      <c r="J232" s="38" t="s">
        <v>67</v>
      </c>
      <c r="O232" s="42">
        <f>I232*0.21</f>
        <v>0</v>
      </c>
      <c r="P232">
        <v>3</v>
      </c>
    </row>
    <row r="233" ht="45">
      <c r="A233" s="35" t="s">
        <v>68</v>
      </c>
      <c r="B233" s="43"/>
      <c r="C233" s="44"/>
      <c r="D233" s="44"/>
      <c r="E233" s="37" t="s">
        <v>410</v>
      </c>
      <c r="F233" s="44"/>
      <c r="G233" s="44"/>
      <c r="H233" s="44"/>
      <c r="I233" s="44"/>
      <c r="J233" s="45"/>
    </row>
    <row r="234">
      <c r="A234" s="35" t="s">
        <v>75</v>
      </c>
      <c r="B234" s="43"/>
      <c r="C234" s="44"/>
      <c r="D234" s="44"/>
      <c r="E234" s="47" t="s">
        <v>633</v>
      </c>
      <c r="F234" s="44"/>
      <c r="G234" s="44"/>
      <c r="H234" s="44"/>
      <c r="I234" s="44"/>
      <c r="J234" s="45"/>
    </row>
    <row r="235" ht="120">
      <c r="A235" s="35" t="s">
        <v>70</v>
      </c>
      <c r="B235" s="43"/>
      <c r="C235" s="44"/>
      <c r="D235" s="44"/>
      <c r="E235" s="37" t="s">
        <v>412</v>
      </c>
      <c r="F235" s="44"/>
      <c r="G235" s="44"/>
      <c r="H235" s="44"/>
      <c r="I235" s="44"/>
      <c r="J235" s="45"/>
    </row>
    <row r="236">
      <c r="A236" s="35" t="s">
        <v>62</v>
      </c>
      <c r="B236" s="35">
        <v>46</v>
      </c>
      <c r="C236" s="36" t="s">
        <v>634</v>
      </c>
      <c r="D236" s="35" t="s">
        <v>64</v>
      </c>
      <c r="E236" s="37" t="s">
        <v>635</v>
      </c>
      <c r="F236" s="38" t="s">
        <v>74</v>
      </c>
      <c r="G236" s="39">
        <v>1</v>
      </c>
      <c r="H236" s="40">
        <v>0</v>
      </c>
      <c r="I236" s="41">
        <f>ROUND(G236*H236,P4)</f>
        <v>0</v>
      </c>
      <c r="J236" s="38" t="s">
        <v>67</v>
      </c>
      <c r="O236" s="42">
        <f>I236*0.21</f>
        <v>0</v>
      </c>
      <c r="P236">
        <v>3</v>
      </c>
    </row>
    <row r="237" ht="30">
      <c r="A237" s="35" t="s">
        <v>68</v>
      </c>
      <c r="B237" s="43"/>
      <c r="C237" s="44"/>
      <c r="D237" s="44"/>
      <c r="E237" s="37" t="s">
        <v>636</v>
      </c>
      <c r="F237" s="44"/>
      <c r="G237" s="44"/>
      <c r="H237" s="44"/>
      <c r="I237" s="44"/>
      <c r="J237" s="45"/>
    </row>
    <row r="238">
      <c r="A238" s="35" t="s">
        <v>75</v>
      </c>
      <c r="B238" s="43"/>
      <c r="C238" s="44"/>
      <c r="D238" s="44"/>
      <c r="E238" s="47" t="s">
        <v>637</v>
      </c>
      <c r="F238" s="44"/>
      <c r="G238" s="44"/>
      <c r="H238" s="44"/>
      <c r="I238" s="44"/>
      <c r="J238" s="45"/>
    </row>
    <row r="239" ht="45">
      <c r="A239" s="35" t="s">
        <v>70</v>
      </c>
      <c r="B239" s="43"/>
      <c r="C239" s="44"/>
      <c r="D239" s="44"/>
      <c r="E239" s="37" t="s">
        <v>638</v>
      </c>
      <c r="F239" s="44"/>
      <c r="G239" s="44"/>
      <c r="H239" s="44"/>
      <c r="I239" s="44"/>
      <c r="J239" s="45"/>
    </row>
    <row r="240">
      <c r="A240" s="35" t="s">
        <v>62</v>
      </c>
      <c r="B240" s="35">
        <v>47</v>
      </c>
      <c r="C240" s="36" t="s">
        <v>413</v>
      </c>
      <c r="D240" s="35" t="s">
        <v>64</v>
      </c>
      <c r="E240" s="37" t="s">
        <v>414</v>
      </c>
      <c r="F240" s="38" t="s">
        <v>74</v>
      </c>
      <c r="G240" s="39">
        <v>1</v>
      </c>
      <c r="H240" s="40">
        <v>0</v>
      </c>
      <c r="I240" s="41">
        <f>ROUND(G240*H240,P4)</f>
        <v>0</v>
      </c>
      <c r="J240" s="38" t="s">
        <v>67</v>
      </c>
      <c r="O240" s="42">
        <f>I240*0.21</f>
        <v>0</v>
      </c>
      <c r="P240">
        <v>3</v>
      </c>
    </row>
    <row r="241" ht="30">
      <c r="A241" s="35" t="s">
        <v>68</v>
      </c>
      <c r="B241" s="43"/>
      <c r="C241" s="44"/>
      <c r="D241" s="44"/>
      <c r="E241" s="37" t="s">
        <v>639</v>
      </c>
      <c r="F241" s="44"/>
      <c r="G241" s="44"/>
      <c r="H241" s="44"/>
      <c r="I241" s="44"/>
      <c r="J241" s="45"/>
    </row>
    <row r="242" ht="30">
      <c r="A242" s="35" t="s">
        <v>75</v>
      </c>
      <c r="B242" s="43"/>
      <c r="C242" s="44"/>
      <c r="D242" s="44"/>
      <c r="E242" s="47" t="s">
        <v>640</v>
      </c>
      <c r="F242" s="44"/>
      <c r="G242" s="44"/>
      <c r="H242" s="44"/>
      <c r="I242" s="44"/>
      <c r="J242" s="45"/>
    </row>
    <row r="243" ht="60">
      <c r="A243" s="35" t="s">
        <v>70</v>
      </c>
      <c r="B243" s="43"/>
      <c r="C243" s="44"/>
      <c r="D243" s="44"/>
      <c r="E243" s="37" t="s">
        <v>417</v>
      </c>
      <c r="F243" s="44"/>
      <c r="G243" s="44"/>
      <c r="H243" s="44"/>
      <c r="I243" s="44"/>
      <c r="J243" s="45"/>
    </row>
    <row r="244">
      <c r="A244" s="35" t="s">
        <v>62</v>
      </c>
      <c r="B244" s="35">
        <v>48</v>
      </c>
      <c r="C244" s="36" t="s">
        <v>418</v>
      </c>
      <c r="D244" s="35" t="s">
        <v>64</v>
      </c>
      <c r="E244" s="37" t="s">
        <v>419</v>
      </c>
      <c r="F244" s="38" t="s">
        <v>74</v>
      </c>
      <c r="G244" s="39">
        <v>2</v>
      </c>
      <c r="H244" s="40">
        <v>0</v>
      </c>
      <c r="I244" s="41">
        <f>ROUND(G244*H244,P4)</f>
        <v>0</v>
      </c>
      <c r="J244" s="38" t="s">
        <v>67</v>
      </c>
      <c r="O244" s="42">
        <f>I244*0.21</f>
        <v>0</v>
      </c>
      <c r="P244">
        <v>3</v>
      </c>
    </row>
    <row r="245" ht="30">
      <c r="A245" s="35" t="s">
        <v>68</v>
      </c>
      <c r="B245" s="43"/>
      <c r="C245" s="44"/>
      <c r="D245" s="44"/>
      <c r="E245" s="37" t="s">
        <v>641</v>
      </c>
      <c r="F245" s="44"/>
      <c r="G245" s="44"/>
      <c r="H245" s="44"/>
      <c r="I245" s="44"/>
      <c r="J245" s="45"/>
    </row>
    <row r="246" ht="30">
      <c r="A246" s="35" t="s">
        <v>75</v>
      </c>
      <c r="B246" s="43"/>
      <c r="C246" s="44"/>
      <c r="D246" s="44"/>
      <c r="E246" s="47" t="s">
        <v>642</v>
      </c>
      <c r="F246" s="44"/>
      <c r="G246" s="44"/>
      <c r="H246" s="44"/>
      <c r="I246" s="44"/>
      <c r="J246" s="45"/>
    </row>
    <row r="247" ht="60">
      <c r="A247" s="35" t="s">
        <v>70</v>
      </c>
      <c r="B247" s="43"/>
      <c r="C247" s="44"/>
      <c r="D247" s="44"/>
      <c r="E247" s="37" t="s">
        <v>422</v>
      </c>
      <c r="F247" s="44"/>
      <c r="G247" s="44"/>
      <c r="H247" s="44"/>
      <c r="I247" s="44"/>
      <c r="J247" s="45"/>
    </row>
    <row r="248">
      <c r="A248" s="35" t="s">
        <v>62</v>
      </c>
      <c r="B248" s="35">
        <v>49</v>
      </c>
      <c r="C248" s="36" t="s">
        <v>423</v>
      </c>
      <c r="D248" s="35" t="s">
        <v>64</v>
      </c>
      <c r="E248" s="37" t="s">
        <v>424</v>
      </c>
      <c r="F248" s="38" t="s">
        <v>74</v>
      </c>
      <c r="G248" s="39">
        <v>2</v>
      </c>
      <c r="H248" s="40">
        <v>0</v>
      </c>
      <c r="I248" s="41">
        <f>ROUND(G248*H248,P4)</f>
        <v>0</v>
      </c>
      <c r="J248" s="38" t="s">
        <v>67</v>
      </c>
      <c r="O248" s="42">
        <f>I248*0.21</f>
        <v>0</v>
      </c>
      <c r="P248">
        <v>3</v>
      </c>
    </row>
    <row r="249">
      <c r="A249" s="35" t="s">
        <v>68</v>
      </c>
      <c r="B249" s="43"/>
      <c r="C249" s="44"/>
      <c r="D249" s="44"/>
      <c r="E249" s="46" t="s">
        <v>64</v>
      </c>
      <c r="F249" s="44"/>
      <c r="G249" s="44"/>
      <c r="H249" s="44"/>
      <c r="I249" s="44"/>
      <c r="J249" s="45"/>
    </row>
    <row r="250">
      <c r="A250" s="35" t="s">
        <v>75</v>
      </c>
      <c r="B250" s="43"/>
      <c r="C250" s="44"/>
      <c r="D250" s="44"/>
      <c r="E250" s="47" t="s">
        <v>643</v>
      </c>
      <c r="F250" s="44"/>
      <c r="G250" s="44"/>
      <c r="H250" s="44"/>
      <c r="I250" s="44"/>
      <c r="J250" s="45"/>
    </row>
    <row r="251" ht="75">
      <c r="A251" s="35" t="s">
        <v>70</v>
      </c>
      <c r="B251" s="43"/>
      <c r="C251" s="44"/>
      <c r="D251" s="44"/>
      <c r="E251" s="37" t="s">
        <v>426</v>
      </c>
      <c r="F251" s="44"/>
      <c r="G251" s="44"/>
      <c r="H251" s="44"/>
      <c r="I251" s="44"/>
      <c r="J251" s="45"/>
    </row>
    <row r="252">
      <c r="A252" s="35" t="s">
        <v>62</v>
      </c>
      <c r="B252" s="35">
        <v>50</v>
      </c>
      <c r="C252" s="36" t="s">
        <v>427</v>
      </c>
      <c r="D252" s="35" t="s">
        <v>64</v>
      </c>
      <c r="E252" s="37" t="s">
        <v>428</v>
      </c>
      <c r="F252" s="38" t="s">
        <v>74</v>
      </c>
      <c r="G252" s="39">
        <v>1</v>
      </c>
      <c r="H252" s="40">
        <v>0</v>
      </c>
      <c r="I252" s="41">
        <f>ROUND(G252*H252,P4)</f>
        <v>0</v>
      </c>
      <c r="J252" s="38" t="s">
        <v>67</v>
      </c>
      <c r="O252" s="42">
        <f>I252*0.21</f>
        <v>0</v>
      </c>
      <c r="P252">
        <v>3</v>
      </c>
    </row>
    <row r="253">
      <c r="A253" s="35" t="s">
        <v>68</v>
      </c>
      <c r="B253" s="43"/>
      <c r="C253" s="44"/>
      <c r="D253" s="44"/>
      <c r="E253" s="46" t="s">
        <v>64</v>
      </c>
      <c r="F253" s="44"/>
      <c r="G253" s="44"/>
      <c r="H253" s="44"/>
      <c r="I253" s="44"/>
      <c r="J253" s="45"/>
    </row>
    <row r="254">
      <c r="A254" s="35" t="s">
        <v>75</v>
      </c>
      <c r="B254" s="43"/>
      <c r="C254" s="44"/>
      <c r="D254" s="44"/>
      <c r="E254" s="47" t="s">
        <v>430</v>
      </c>
      <c r="F254" s="44"/>
      <c r="G254" s="44"/>
      <c r="H254" s="44"/>
      <c r="I254" s="44"/>
      <c r="J254" s="45"/>
    </row>
    <row r="255" ht="75">
      <c r="A255" s="35" t="s">
        <v>70</v>
      </c>
      <c r="B255" s="43"/>
      <c r="C255" s="44"/>
      <c r="D255" s="44"/>
      <c r="E255" s="37" t="s">
        <v>426</v>
      </c>
      <c r="F255" s="44"/>
      <c r="G255" s="44"/>
      <c r="H255" s="44"/>
      <c r="I255" s="44"/>
      <c r="J255" s="45"/>
    </row>
    <row r="256">
      <c r="A256" s="35" t="s">
        <v>62</v>
      </c>
      <c r="B256" s="35">
        <v>51</v>
      </c>
      <c r="C256" s="36" t="s">
        <v>431</v>
      </c>
      <c r="D256" s="35" t="s">
        <v>64</v>
      </c>
      <c r="E256" s="37" t="s">
        <v>432</v>
      </c>
      <c r="F256" s="38" t="s">
        <v>74</v>
      </c>
      <c r="G256" s="39">
        <v>3</v>
      </c>
      <c r="H256" s="40">
        <v>0</v>
      </c>
      <c r="I256" s="41">
        <f>ROUND(G256*H256,P4)</f>
        <v>0</v>
      </c>
      <c r="J256" s="38" t="s">
        <v>67</v>
      </c>
      <c r="O256" s="42">
        <f>I256*0.21</f>
        <v>0</v>
      </c>
      <c r="P256">
        <v>3</v>
      </c>
    </row>
    <row r="257">
      <c r="A257" s="35" t="s">
        <v>68</v>
      </c>
      <c r="B257" s="43"/>
      <c r="C257" s="44"/>
      <c r="D257" s="44"/>
      <c r="E257" s="46" t="s">
        <v>64</v>
      </c>
      <c r="F257" s="44"/>
      <c r="G257" s="44"/>
      <c r="H257" s="44"/>
      <c r="I257" s="44"/>
      <c r="J257" s="45"/>
    </row>
    <row r="258">
      <c r="A258" s="35" t="s">
        <v>75</v>
      </c>
      <c r="B258" s="43"/>
      <c r="C258" s="44"/>
      <c r="D258" s="44"/>
      <c r="E258" s="47" t="s">
        <v>433</v>
      </c>
      <c r="F258" s="44"/>
      <c r="G258" s="44"/>
      <c r="H258" s="44"/>
      <c r="I258" s="44"/>
      <c r="J258" s="45"/>
    </row>
    <row r="259" ht="75">
      <c r="A259" s="35" t="s">
        <v>70</v>
      </c>
      <c r="B259" s="43"/>
      <c r="C259" s="44"/>
      <c r="D259" s="44"/>
      <c r="E259" s="37" t="s">
        <v>426</v>
      </c>
      <c r="F259" s="44"/>
      <c r="G259" s="44"/>
      <c r="H259" s="44"/>
      <c r="I259" s="44"/>
      <c r="J259" s="45"/>
    </row>
    <row r="260">
      <c r="A260" s="29" t="s">
        <v>59</v>
      </c>
      <c r="B260" s="30"/>
      <c r="C260" s="31" t="s">
        <v>93</v>
      </c>
      <c r="D260" s="32"/>
      <c r="E260" s="29" t="s">
        <v>94</v>
      </c>
      <c r="F260" s="32"/>
      <c r="G260" s="32"/>
      <c r="H260" s="32"/>
      <c r="I260" s="33">
        <f>SUMIFS(I261:I324,A261:A324,"P")</f>
        <v>0</v>
      </c>
      <c r="J260" s="34"/>
    </row>
    <row r="261">
      <c r="A261" s="35" t="s">
        <v>62</v>
      </c>
      <c r="B261" s="35">
        <v>52</v>
      </c>
      <c r="C261" s="36" t="s">
        <v>644</v>
      </c>
      <c r="D261" s="35" t="s">
        <v>64</v>
      </c>
      <c r="E261" s="37" t="s">
        <v>645</v>
      </c>
      <c r="F261" s="38" t="s">
        <v>142</v>
      </c>
      <c r="G261" s="39">
        <v>19</v>
      </c>
      <c r="H261" s="40">
        <v>0</v>
      </c>
      <c r="I261" s="41">
        <f>ROUND(G261*H261,P4)</f>
        <v>0</v>
      </c>
      <c r="J261" s="38" t="s">
        <v>67</v>
      </c>
      <c r="O261" s="42">
        <f>I261*0.21</f>
        <v>0</v>
      </c>
      <c r="P261">
        <v>3</v>
      </c>
    </row>
    <row r="262">
      <c r="A262" s="35" t="s">
        <v>68</v>
      </c>
      <c r="B262" s="43"/>
      <c r="C262" s="44"/>
      <c r="D262" s="44"/>
      <c r="E262" s="46" t="s">
        <v>64</v>
      </c>
      <c r="F262" s="44"/>
      <c r="G262" s="44"/>
      <c r="H262" s="44"/>
      <c r="I262" s="44"/>
      <c r="J262" s="45"/>
    </row>
    <row r="263" ht="30">
      <c r="A263" s="35" t="s">
        <v>75</v>
      </c>
      <c r="B263" s="43"/>
      <c r="C263" s="44"/>
      <c r="D263" s="44"/>
      <c r="E263" s="47" t="s">
        <v>646</v>
      </c>
      <c r="F263" s="44"/>
      <c r="G263" s="44"/>
      <c r="H263" s="44"/>
      <c r="I263" s="44"/>
      <c r="J263" s="45"/>
    </row>
    <row r="264" ht="165">
      <c r="A264" s="35" t="s">
        <v>70</v>
      </c>
      <c r="B264" s="43"/>
      <c r="C264" s="44"/>
      <c r="D264" s="44"/>
      <c r="E264" s="37" t="s">
        <v>647</v>
      </c>
      <c r="F264" s="44"/>
      <c r="G264" s="44"/>
      <c r="H264" s="44"/>
      <c r="I264" s="44"/>
      <c r="J264" s="45"/>
    </row>
    <row r="265">
      <c r="A265" s="35" t="s">
        <v>62</v>
      </c>
      <c r="B265" s="35">
        <v>53</v>
      </c>
      <c r="C265" s="36" t="s">
        <v>467</v>
      </c>
      <c r="D265" s="35" t="s">
        <v>64</v>
      </c>
      <c r="E265" s="37" t="s">
        <v>468</v>
      </c>
      <c r="F265" s="38" t="s">
        <v>74</v>
      </c>
      <c r="G265" s="39">
        <v>3</v>
      </c>
      <c r="H265" s="40">
        <v>0</v>
      </c>
      <c r="I265" s="41">
        <f>ROUND(G265*H265,P4)</f>
        <v>0</v>
      </c>
      <c r="J265" s="38" t="s">
        <v>67</v>
      </c>
      <c r="O265" s="42">
        <f>I265*0.21</f>
        <v>0</v>
      </c>
      <c r="P265">
        <v>3</v>
      </c>
    </row>
    <row r="266" ht="30">
      <c r="A266" s="35" t="s">
        <v>68</v>
      </c>
      <c r="B266" s="43"/>
      <c r="C266" s="44"/>
      <c r="D266" s="44"/>
      <c r="E266" s="37" t="s">
        <v>443</v>
      </c>
      <c r="F266" s="44"/>
      <c r="G266" s="44"/>
      <c r="H266" s="44"/>
      <c r="I266" s="44"/>
      <c r="J266" s="45"/>
    </row>
    <row r="267">
      <c r="A267" s="35" t="s">
        <v>75</v>
      </c>
      <c r="B267" s="43"/>
      <c r="C267" s="44"/>
      <c r="D267" s="44"/>
      <c r="E267" s="47" t="s">
        <v>129</v>
      </c>
      <c r="F267" s="44"/>
      <c r="G267" s="44"/>
      <c r="H267" s="44"/>
      <c r="I267" s="44"/>
      <c r="J267" s="45"/>
    </row>
    <row r="268">
      <c r="A268" s="35" t="s">
        <v>75</v>
      </c>
      <c r="B268" s="43"/>
      <c r="C268" s="44"/>
      <c r="D268" s="44"/>
      <c r="E268" s="47" t="s">
        <v>648</v>
      </c>
      <c r="F268" s="44"/>
      <c r="G268" s="44"/>
      <c r="H268" s="44"/>
      <c r="I268" s="44"/>
      <c r="J268" s="45"/>
    </row>
    <row r="269" ht="75">
      <c r="A269" s="35" t="s">
        <v>70</v>
      </c>
      <c r="B269" s="43"/>
      <c r="C269" s="44"/>
      <c r="D269" s="44"/>
      <c r="E269" s="37" t="s">
        <v>470</v>
      </c>
      <c r="F269" s="44"/>
      <c r="G269" s="44"/>
      <c r="H269" s="44"/>
      <c r="I269" s="44"/>
      <c r="J269" s="45"/>
    </row>
    <row r="270">
      <c r="A270" s="35" t="s">
        <v>62</v>
      </c>
      <c r="B270" s="35">
        <v>54</v>
      </c>
      <c r="C270" s="36" t="s">
        <v>474</v>
      </c>
      <c r="D270" s="35" t="s">
        <v>64</v>
      </c>
      <c r="E270" s="37" t="s">
        <v>475</v>
      </c>
      <c r="F270" s="38" t="s">
        <v>74</v>
      </c>
      <c r="G270" s="39">
        <v>3</v>
      </c>
      <c r="H270" s="40">
        <v>0</v>
      </c>
      <c r="I270" s="41">
        <f>ROUND(G270*H270,P4)</f>
        <v>0</v>
      </c>
      <c r="J270" s="38" t="s">
        <v>67</v>
      </c>
      <c r="O270" s="42">
        <f>I270*0.21</f>
        <v>0</v>
      </c>
      <c r="P270">
        <v>3</v>
      </c>
    </row>
    <row r="271" ht="30">
      <c r="A271" s="35" t="s">
        <v>68</v>
      </c>
      <c r="B271" s="43"/>
      <c r="C271" s="44"/>
      <c r="D271" s="44"/>
      <c r="E271" s="37" t="s">
        <v>476</v>
      </c>
      <c r="F271" s="44"/>
      <c r="G271" s="44"/>
      <c r="H271" s="44"/>
      <c r="I271" s="44"/>
      <c r="J271" s="45"/>
    </row>
    <row r="272">
      <c r="A272" s="35" t="s">
        <v>75</v>
      </c>
      <c r="B272" s="43"/>
      <c r="C272" s="44"/>
      <c r="D272" s="44"/>
      <c r="E272" s="47" t="s">
        <v>129</v>
      </c>
      <c r="F272" s="44"/>
      <c r="G272" s="44"/>
      <c r="H272" s="44"/>
      <c r="I272" s="44"/>
      <c r="J272" s="45"/>
    </row>
    <row r="273">
      <c r="A273" s="35" t="s">
        <v>75</v>
      </c>
      <c r="B273" s="43"/>
      <c r="C273" s="44"/>
      <c r="D273" s="44"/>
      <c r="E273" s="47" t="s">
        <v>649</v>
      </c>
      <c r="F273" s="44"/>
      <c r="G273" s="44"/>
      <c r="H273" s="44"/>
      <c r="I273" s="44"/>
      <c r="J273" s="45"/>
    </row>
    <row r="274">
      <c r="A274" s="35" t="s">
        <v>75</v>
      </c>
      <c r="B274" s="43"/>
      <c r="C274" s="44"/>
      <c r="D274" s="44"/>
      <c r="E274" s="47" t="s">
        <v>650</v>
      </c>
      <c r="F274" s="44"/>
      <c r="G274" s="44"/>
      <c r="H274" s="44"/>
      <c r="I274" s="44"/>
      <c r="J274" s="45"/>
    </row>
    <row r="275">
      <c r="A275" s="35" t="s">
        <v>75</v>
      </c>
      <c r="B275" s="43"/>
      <c r="C275" s="44"/>
      <c r="D275" s="44"/>
      <c r="E275" s="47" t="s">
        <v>651</v>
      </c>
      <c r="F275" s="44"/>
      <c r="G275" s="44"/>
      <c r="H275" s="44"/>
      <c r="I275" s="44"/>
      <c r="J275" s="45"/>
    </row>
    <row r="276" ht="75">
      <c r="A276" s="35" t="s">
        <v>70</v>
      </c>
      <c r="B276" s="43"/>
      <c r="C276" s="44"/>
      <c r="D276" s="44"/>
      <c r="E276" s="37" t="s">
        <v>470</v>
      </c>
      <c r="F276" s="44"/>
      <c r="G276" s="44"/>
      <c r="H276" s="44"/>
      <c r="I276" s="44"/>
      <c r="J276" s="45"/>
    </row>
    <row r="277">
      <c r="A277" s="35" t="s">
        <v>62</v>
      </c>
      <c r="B277" s="35">
        <v>55</v>
      </c>
      <c r="C277" s="36" t="s">
        <v>652</v>
      </c>
      <c r="D277" s="35" t="s">
        <v>64</v>
      </c>
      <c r="E277" s="37" t="s">
        <v>653</v>
      </c>
      <c r="F277" s="38" t="s">
        <v>142</v>
      </c>
      <c r="G277" s="39">
        <v>77</v>
      </c>
      <c r="H277" s="40">
        <v>0</v>
      </c>
      <c r="I277" s="41">
        <f>ROUND(G277*H277,P4)</f>
        <v>0</v>
      </c>
      <c r="J277" s="38" t="s">
        <v>67</v>
      </c>
      <c r="O277" s="42">
        <f>I277*0.21</f>
        <v>0</v>
      </c>
      <c r="P277">
        <v>3</v>
      </c>
    </row>
    <row r="278">
      <c r="A278" s="35" t="s">
        <v>68</v>
      </c>
      <c r="B278" s="43"/>
      <c r="C278" s="44"/>
      <c r="D278" s="44"/>
      <c r="E278" s="37" t="s">
        <v>480</v>
      </c>
      <c r="F278" s="44"/>
      <c r="G278" s="44"/>
      <c r="H278" s="44"/>
      <c r="I278" s="44"/>
      <c r="J278" s="45"/>
    </row>
    <row r="279">
      <c r="A279" s="35" t="s">
        <v>75</v>
      </c>
      <c r="B279" s="43"/>
      <c r="C279" s="44"/>
      <c r="D279" s="44"/>
      <c r="E279" s="47" t="s">
        <v>654</v>
      </c>
      <c r="F279" s="44"/>
      <c r="G279" s="44"/>
      <c r="H279" s="44"/>
      <c r="I279" s="44"/>
      <c r="J279" s="45"/>
    </row>
    <row r="280" ht="90">
      <c r="A280" s="35" t="s">
        <v>70</v>
      </c>
      <c r="B280" s="43"/>
      <c r="C280" s="44"/>
      <c r="D280" s="44"/>
      <c r="E280" s="37" t="s">
        <v>482</v>
      </c>
      <c r="F280" s="44"/>
      <c r="G280" s="44"/>
      <c r="H280" s="44"/>
      <c r="I280" s="44"/>
      <c r="J280" s="45"/>
    </row>
    <row r="281">
      <c r="A281" s="35" t="s">
        <v>62</v>
      </c>
      <c r="B281" s="35">
        <v>56</v>
      </c>
      <c r="C281" s="36" t="s">
        <v>655</v>
      </c>
      <c r="D281" s="35" t="s">
        <v>64</v>
      </c>
      <c r="E281" s="37" t="s">
        <v>656</v>
      </c>
      <c r="F281" s="38" t="s">
        <v>142</v>
      </c>
      <c r="G281" s="39">
        <v>50</v>
      </c>
      <c r="H281" s="40">
        <v>0</v>
      </c>
      <c r="I281" s="41">
        <f>ROUND(G281*H281,P4)</f>
        <v>0</v>
      </c>
      <c r="J281" s="38" t="s">
        <v>67</v>
      </c>
      <c r="O281" s="42">
        <f>I281*0.21</f>
        <v>0</v>
      </c>
      <c r="P281">
        <v>3</v>
      </c>
    </row>
    <row r="282">
      <c r="A282" s="35" t="s">
        <v>68</v>
      </c>
      <c r="B282" s="43"/>
      <c r="C282" s="44"/>
      <c r="D282" s="44"/>
      <c r="E282" s="37" t="s">
        <v>480</v>
      </c>
      <c r="F282" s="44"/>
      <c r="G282" s="44"/>
      <c r="H282" s="44"/>
      <c r="I282" s="44"/>
      <c r="J282" s="45"/>
    </row>
    <row r="283">
      <c r="A283" s="35" t="s">
        <v>75</v>
      </c>
      <c r="B283" s="43"/>
      <c r="C283" s="44"/>
      <c r="D283" s="44"/>
      <c r="E283" s="47" t="s">
        <v>657</v>
      </c>
      <c r="F283" s="44"/>
      <c r="G283" s="44"/>
      <c r="H283" s="44"/>
      <c r="I283" s="44"/>
      <c r="J283" s="45"/>
    </row>
    <row r="284" ht="90">
      <c r="A284" s="35" t="s">
        <v>70</v>
      </c>
      <c r="B284" s="43"/>
      <c r="C284" s="44"/>
      <c r="D284" s="44"/>
      <c r="E284" s="37" t="s">
        <v>482</v>
      </c>
      <c r="F284" s="44"/>
      <c r="G284" s="44"/>
      <c r="H284" s="44"/>
      <c r="I284" s="44"/>
      <c r="J284" s="45"/>
    </row>
    <row r="285" ht="30">
      <c r="A285" s="35" t="s">
        <v>62</v>
      </c>
      <c r="B285" s="35">
        <v>57</v>
      </c>
      <c r="C285" s="36" t="s">
        <v>478</v>
      </c>
      <c r="D285" s="35" t="s">
        <v>64</v>
      </c>
      <c r="E285" s="37" t="s">
        <v>479</v>
      </c>
      <c r="F285" s="38" t="s">
        <v>142</v>
      </c>
      <c r="G285" s="39">
        <v>103</v>
      </c>
      <c r="H285" s="40">
        <v>0</v>
      </c>
      <c r="I285" s="41">
        <f>ROUND(G285*H285,P4)</f>
        <v>0</v>
      </c>
      <c r="J285" s="38" t="s">
        <v>67</v>
      </c>
      <c r="O285" s="42">
        <f>I285*0.21</f>
        <v>0</v>
      </c>
      <c r="P285">
        <v>3</v>
      </c>
    </row>
    <row r="286">
      <c r="A286" s="35" t="s">
        <v>68</v>
      </c>
      <c r="B286" s="43"/>
      <c r="C286" s="44"/>
      <c r="D286" s="44"/>
      <c r="E286" s="37" t="s">
        <v>480</v>
      </c>
      <c r="F286" s="44"/>
      <c r="G286" s="44"/>
      <c r="H286" s="44"/>
      <c r="I286" s="44"/>
      <c r="J286" s="45"/>
    </row>
    <row r="287">
      <c r="A287" s="35" t="s">
        <v>75</v>
      </c>
      <c r="B287" s="43"/>
      <c r="C287" s="44"/>
      <c r="D287" s="44"/>
      <c r="E287" s="47" t="s">
        <v>658</v>
      </c>
      <c r="F287" s="44"/>
      <c r="G287" s="44"/>
      <c r="H287" s="44"/>
      <c r="I287" s="44"/>
      <c r="J287" s="45"/>
    </row>
    <row r="288">
      <c r="A288" s="35" t="s">
        <v>75</v>
      </c>
      <c r="B288" s="43"/>
      <c r="C288" s="44"/>
      <c r="D288" s="44"/>
      <c r="E288" s="47" t="s">
        <v>659</v>
      </c>
      <c r="F288" s="44"/>
      <c r="G288" s="44"/>
      <c r="H288" s="44"/>
      <c r="I288" s="44"/>
      <c r="J288" s="45"/>
    </row>
    <row r="289">
      <c r="A289" s="35" t="s">
        <v>75</v>
      </c>
      <c r="B289" s="43"/>
      <c r="C289" s="44"/>
      <c r="D289" s="44"/>
      <c r="E289" s="47" t="s">
        <v>660</v>
      </c>
      <c r="F289" s="44"/>
      <c r="G289" s="44"/>
      <c r="H289" s="44"/>
      <c r="I289" s="44"/>
      <c r="J289" s="45"/>
    </row>
    <row r="290">
      <c r="A290" s="35" t="s">
        <v>75</v>
      </c>
      <c r="B290" s="43"/>
      <c r="C290" s="44"/>
      <c r="D290" s="44"/>
      <c r="E290" s="47" t="s">
        <v>661</v>
      </c>
      <c r="F290" s="44"/>
      <c r="G290" s="44"/>
      <c r="H290" s="44"/>
      <c r="I290" s="44"/>
      <c r="J290" s="45"/>
    </row>
    <row r="291">
      <c r="A291" s="35" t="s">
        <v>75</v>
      </c>
      <c r="B291" s="43"/>
      <c r="C291" s="44"/>
      <c r="D291" s="44"/>
      <c r="E291" s="47" t="s">
        <v>662</v>
      </c>
      <c r="F291" s="44"/>
      <c r="G291" s="44"/>
      <c r="H291" s="44"/>
      <c r="I291" s="44"/>
      <c r="J291" s="45"/>
    </row>
    <row r="292" ht="90">
      <c r="A292" s="35" t="s">
        <v>70</v>
      </c>
      <c r="B292" s="43"/>
      <c r="C292" s="44"/>
      <c r="D292" s="44"/>
      <c r="E292" s="37" t="s">
        <v>482</v>
      </c>
      <c r="F292" s="44"/>
      <c r="G292" s="44"/>
      <c r="H292" s="44"/>
      <c r="I292" s="44"/>
      <c r="J292" s="45"/>
    </row>
    <row r="293">
      <c r="A293" s="35" t="s">
        <v>62</v>
      </c>
      <c r="B293" s="35">
        <v>58</v>
      </c>
      <c r="C293" s="36" t="s">
        <v>663</v>
      </c>
      <c r="D293" s="35" t="s">
        <v>64</v>
      </c>
      <c r="E293" s="37" t="s">
        <v>664</v>
      </c>
      <c r="F293" s="38" t="s">
        <v>142</v>
      </c>
      <c r="G293" s="39">
        <v>85</v>
      </c>
      <c r="H293" s="40">
        <v>0</v>
      </c>
      <c r="I293" s="41">
        <f>ROUND(G293*H293,P4)</f>
        <v>0</v>
      </c>
      <c r="J293" s="38" t="s">
        <v>67</v>
      </c>
      <c r="O293" s="42">
        <f>I293*0.21</f>
        <v>0</v>
      </c>
      <c r="P293">
        <v>3</v>
      </c>
    </row>
    <row r="294">
      <c r="A294" s="35" t="s">
        <v>68</v>
      </c>
      <c r="B294" s="43"/>
      <c r="C294" s="44"/>
      <c r="D294" s="44"/>
      <c r="E294" s="37" t="s">
        <v>480</v>
      </c>
      <c r="F294" s="44"/>
      <c r="G294" s="44"/>
      <c r="H294" s="44"/>
      <c r="I294" s="44"/>
      <c r="J294" s="45"/>
    </row>
    <row r="295">
      <c r="A295" s="35" t="s">
        <v>75</v>
      </c>
      <c r="B295" s="43"/>
      <c r="C295" s="44"/>
      <c r="D295" s="44"/>
      <c r="E295" s="47" t="s">
        <v>665</v>
      </c>
      <c r="F295" s="44"/>
      <c r="G295" s="44"/>
      <c r="H295" s="44"/>
      <c r="I295" s="44"/>
      <c r="J295" s="45"/>
    </row>
    <row r="296">
      <c r="A296" s="35" t="s">
        <v>75</v>
      </c>
      <c r="B296" s="43"/>
      <c r="C296" s="44"/>
      <c r="D296" s="44"/>
      <c r="E296" s="47" t="s">
        <v>666</v>
      </c>
      <c r="F296" s="44"/>
      <c r="G296" s="44"/>
      <c r="H296" s="44"/>
      <c r="I296" s="44"/>
      <c r="J296" s="45"/>
    </row>
    <row r="297" ht="30">
      <c r="A297" s="35" t="s">
        <v>75</v>
      </c>
      <c r="B297" s="43"/>
      <c r="C297" s="44"/>
      <c r="D297" s="44"/>
      <c r="E297" s="47" t="s">
        <v>667</v>
      </c>
      <c r="F297" s="44"/>
      <c r="G297" s="44"/>
      <c r="H297" s="44"/>
      <c r="I297" s="44"/>
      <c r="J297" s="45"/>
    </row>
    <row r="298">
      <c r="A298" s="35" t="s">
        <v>75</v>
      </c>
      <c r="B298" s="43"/>
      <c r="C298" s="44"/>
      <c r="D298" s="44"/>
      <c r="E298" s="47" t="s">
        <v>668</v>
      </c>
      <c r="F298" s="44"/>
      <c r="G298" s="44"/>
      <c r="H298" s="44"/>
      <c r="I298" s="44"/>
      <c r="J298" s="45"/>
    </row>
    <row r="299" ht="90">
      <c r="A299" s="35" t="s">
        <v>70</v>
      </c>
      <c r="B299" s="43"/>
      <c r="C299" s="44"/>
      <c r="D299" s="44"/>
      <c r="E299" s="37" t="s">
        <v>482</v>
      </c>
      <c r="F299" s="44"/>
      <c r="G299" s="44"/>
      <c r="H299" s="44"/>
      <c r="I299" s="44"/>
      <c r="J299" s="45"/>
    </row>
    <row r="300">
      <c r="A300" s="35" t="s">
        <v>62</v>
      </c>
      <c r="B300" s="35">
        <v>59</v>
      </c>
      <c r="C300" s="36" t="s">
        <v>483</v>
      </c>
      <c r="D300" s="35" t="s">
        <v>64</v>
      </c>
      <c r="E300" s="37" t="s">
        <v>484</v>
      </c>
      <c r="F300" s="38" t="s">
        <v>142</v>
      </c>
      <c r="G300" s="39">
        <v>4</v>
      </c>
      <c r="H300" s="40">
        <v>0</v>
      </c>
      <c r="I300" s="41">
        <f>ROUND(G300*H300,P4)</f>
        <v>0</v>
      </c>
      <c r="J300" s="38" t="s">
        <v>67</v>
      </c>
      <c r="O300" s="42">
        <f>I300*0.21</f>
        <v>0</v>
      </c>
      <c r="P300">
        <v>3</v>
      </c>
    </row>
    <row r="301">
      <c r="A301" s="35" t="s">
        <v>68</v>
      </c>
      <c r="B301" s="43"/>
      <c r="C301" s="44"/>
      <c r="D301" s="44"/>
      <c r="E301" s="37" t="s">
        <v>480</v>
      </c>
      <c r="F301" s="44"/>
      <c r="G301" s="44"/>
      <c r="H301" s="44"/>
      <c r="I301" s="44"/>
      <c r="J301" s="45"/>
    </row>
    <row r="302" ht="30">
      <c r="A302" s="35" t="s">
        <v>75</v>
      </c>
      <c r="B302" s="43"/>
      <c r="C302" s="44"/>
      <c r="D302" s="44"/>
      <c r="E302" s="47" t="s">
        <v>669</v>
      </c>
      <c r="F302" s="44"/>
      <c r="G302" s="44"/>
      <c r="H302" s="44"/>
      <c r="I302" s="44"/>
      <c r="J302" s="45"/>
    </row>
    <row r="303" ht="90">
      <c r="A303" s="35" t="s">
        <v>70</v>
      </c>
      <c r="B303" s="43"/>
      <c r="C303" s="44"/>
      <c r="D303" s="44"/>
      <c r="E303" s="37" t="s">
        <v>482</v>
      </c>
      <c r="F303" s="44"/>
      <c r="G303" s="44"/>
      <c r="H303" s="44"/>
      <c r="I303" s="44"/>
      <c r="J303" s="45"/>
    </row>
    <row r="304">
      <c r="A304" s="35" t="s">
        <v>62</v>
      </c>
      <c r="B304" s="35">
        <v>60</v>
      </c>
      <c r="C304" s="36" t="s">
        <v>503</v>
      </c>
      <c r="D304" s="35" t="s">
        <v>64</v>
      </c>
      <c r="E304" s="37" t="s">
        <v>504</v>
      </c>
      <c r="F304" s="38" t="s">
        <v>142</v>
      </c>
      <c r="G304" s="39">
        <v>53</v>
      </c>
      <c r="H304" s="40">
        <v>0</v>
      </c>
      <c r="I304" s="41">
        <f>ROUND(G304*H304,P4)</f>
        <v>0</v>
      </c>
      <c r="J304" s="38" t="s">
        <v>67</v>
      </c>
      <c r="O304" s="42">
        <f>I304*0.21</f>
        <v>0</v>
      </c>
      <c r="P304">
        <v>3</v>
      </c>
    </row>
    <row r="305" ht="30">
      <c r="A305" s="35" t="s">
        <v>68</v>
      </c>
      <c r="B305" s="43"/>
      <c r="C305" s="44"/>
      <c r="D305" s="44"/>
      <c r="E305" s="37" t="s">
        <v>505</v>
      </c>
      <c r="F305" s="44"/>
      <c r="G305" s="44"/>
      <c r="H305" s="44"/>
      <c r="I305" s="44"/>
      <c r="J305" s="45"/>
    </row>
    <row r="306">
      <c r="A306" s="35" t="s">
        <v>75</v>
      </c>
      <c r="B306" s="43"/>
      <c r="C306" s="44"/>
      <c r="D306" s="44"/>
      <c r="E306" s="47" t="s">
        <v>129</v>
      </c>
      <c r="F306" s="44"/>
      <c r="G306" s="44"/>
      <c r="H306" s="44"/>
      <c r="I306" s="44"/>
      <c r="J306" s="45"/>
    </row>
    <row r="307">
      <c r="A307" s="35" t="s">
        <v>75</v>
      </c>
      <c r="B307" s="43"/>
      <c r="C307" s="44"/>
      <c r="D307" s="44"/>
      <c r="E307" s="47" t="s">
        <v>670</v>
      </c>
      <c r="F307" s="44"/>
      <c r="G307" s="44"/>
      <c r="H307" s="44"/>
      <c r="I307" s="44"/>
      <c r="J307" s="45"/>
    </row>
    <row r="308" ht="75">
      <c r="A308" s="35" t="s">
        <v>70</v>
      </c>
      <c r="B308" s="43"/>
      <c r="C308" s="44"/>
      <c r="D308" s="44"/>
      <c r="E308" s="37" t="s">
        <v>507</v>
      </c>
      <c r="F308" s="44"/>
      <c r="G308" s="44"/>
      <c r="H308" s="44"/>
      <c r="I308" s="44"/>
      <c r="J308" s="45"/>
    </row>
    <row r="309">
      <c r="A309" s="35" t="s">
        <v>62</v>
      </c>
      <c r="B309" s="35">
        <v>61</v>
      </c>
      <c r="C309" s="36" t="s">
        <v>508</v>
      </c>
      <c r="D309" s="35" t="s">
        <v>64</v>
      </c>
      <c r="E309" s="37" t="s">
        <v>509</v>
      </c>
      <c r="F309" s="38" t="s">
        <v>142</v>
      </c>
      <c r="G309" s="39">
        <v>53</v>
      </c>
      <c r="H309" s="40">
        <v>0</v>
      </c>
      <c r="I309" s="41">
        <f>ROUND(G309*H309,P4)</f>
        <v>0</v>
      </c>
      <c r="J309" s="38" t="s">
        <v>67</v>
      </c>
      <c r="O309" s="42">
        <f>I309*0.21</f>
        <v>0</v>
      </c>
      <c r="P309">
        <v>3</v>
      </c>
    </row>
    <row r="310" ht="30">
      <c r="A310" s="35" t="s">
        <v>68</v>
      </c>
      <c r="B310" s="43"/>
      <c r="C310" s="44"/>
      <c r="D310" s="44"/>
      <c r="E310" s="37" t="s">
        <v>510</v>
      </c>
      <c r="F310" s="44"/>
      <c r="G310" s="44"/>
      <c r="H310" s="44"/>
      <c r="I310" s="44"/>
      <c r="J310" s="45"/>
    </row>
    <row r="311">
      <c r="A311" s="35" t="s">
        <v>75</v>
      </c>
      <c r="B311" s="43"/>
      <c r="C311" s="44"/>
      <c r="D311" s="44"/>
      <c r="E311" s="47" t="s">
        <v>156</v>
      </c>
      <c r="F311" s="44"/>
      <c r="G311" s="44"/>
      <c r="H311" s="44"/>
      <c r="I311" s="44"/>
      <c r="J311" s="45"/>
    </row>
    <row r="312">
      <c r="A312" s="35" t="s">
        <v>75</v>
      </c>
      <c r="B312" s="43"/>
      <c r="C312" s="44"/>
      <c r="D312" s="44"/>
      <c r="E312" s="47" t="s">
        <v>671</v>
      </c>
      <c r="F312" s="44"/>
      <c r="G312" s="44"/>
      <c r="H312" s="44"/>
      <c r="I312" s="44"/>
      <c r="J312" s="45"/>
    </row>
    <row r="313" ht="90">
      <c r="A313" s="35" t="s">
        <v>70</v>
      </c>
      <c r="B313" s="43"/>
      <c r="C313" s="44"/>
      <c r="D313" s="44"/>
      <c r="E313" s="37" t="s">
        <v>512</v>
      </c>
      <c r="F313" s="44"/>
      <c r="G313" s="44"/>
      <c r="H313" s="44"/>
      <c r="I313" s="44"/>
      <c r="J313" s="45"/>
    </row>
    <row r="314" ht="30">
      <c r="A314" s="35" t="s">
        <v>62</v>
      </c>
      <c r="B314" s="35">
        <v>62</v>
      </c>
      <c r="C314" s="36" t="s">
        <v>672</v>
      </c>
      <c r="D314" s="35" t="s">
        <v>64</v>
      </c>
      <c r="E314" s="37" t="s">
        <v>673</v>
      </c>
      <c r="F314" s="38" t="s">
        <v>142</v>
      </c>
      <c r="G314" s="39">
        <v>11.5</v>
      </c>
      <c r="H314" s="40">
        <v>0</v>
      </c>
      <c r="I314" s="41">
        <f>ROUND(G314*H314,P4)</f>
        <v>0</v>
      </c>
      <c r="J314" s="38" t="s">
        <v>67</v>
      </c>
      <c r="O314" s="42">
        <f>I314*0.21</f>
        <v>0</v>
      </c>
      <c r="P314">
        <v>3</v>
      </c>
    </row>
    <row r="315">
      <c r="A315" s="35" t="s">
        <v>68</v>
      </c>
      <c r="B315" s="43"/>
      <c r="C315" s="44"/>
      <c r="D315" s="44"/>
      <c r="E315" s="37" t="s">
        <v>674</v>
      </c>
      <c r="F315" s="44"/>
      <c r="G315" s="44"/>
      <c r="H315" s="44"/>
      <c r="I315" s="44"/>
      <c r="J315" s="45"/>
    </row>
    <row r="316" ht="30">
      <c r="A316" s="35" t="s">
        <v>75</v>
      </c>
      <c r="B316" s="43"/>
      <c r="C316" s="44"/>
      <c r="D316" s="44"/>
      <c r="E316" s="47" t="s">
        <v>675</v>
      </c>
      <c r="F316" s="44"/>
      <c r="G316" s="44"/>
      <c r="H316" s="44"/>
      <c r="I316" s="44"/>
      <c r="J316" s="45"/>
    </row>
    <row r="317" ht="135">
      <c r="A317" s="35" t="s">
        <v>70</v>
      </c>
      <c r="B317" s="43"/>
      <c r="C317" s="44"/>
      <c r="D317" s="44"/>
      <c r="E317" s="37" t="s">
        <v>676</v>
      </c>
      <c r="F317" s="44"/>
      <c r="G317" s="44"/>
      <c r="H317" s="44"/>
      <c r="I317" s="44"/>
      <c r="J317" s="45"/>
    </row>
    <row r="318">
      <c r="A318" s="35" t="s">
        <v>62</v>
      </c>
      <c r="B318" s="35">
        <v>63</v>
      </c>
      <c r="C318" s="36" t="s">
        <v>532</v>
      </c>
      <c r="D318" s="35" t="s">
        <v>64</v>
      </c>
      <c r="E318" s="37" t="s">
        <v>533</v>
      </c>
      <c r="F318" s="38" t="s">
        <v>74</v>
      </c>
      <c r="G318" s="39">
        <v>3</v>
      </c>
      <c r="H318" s="40">
        <v>0</v>
      </c>
      <c r="I318" s="41">
        <f>ROUND(G318*H318,P4)</f>
        <v>0</v>
      </c>
      <c r="J318" s="38" t="s">
        <v>67</v>
      </c>
      <c r="O318" s="42">
        <f>I318*0.21</f>
        <v>0</v>
      </c>
      <c r="P318">
        <v>3</v>
      </c>
    </row>
    <row r="319" ht="45">
      <c r="A319" s="35" t="s">
        <v>68</v>
      </c>
      <c r="B319" s="43"/>
      <c r="C319" s="44"/>
      <c r="D319" s="44"/>
      <c r="E319" s="37" t="s">
        <v>534</v>
      </c>
      <c r="F319" s="44"/>
      <c r="G319" s="44"/>
      <c r="H319" s="44"/>
      <c r="I319" s="44"/>
      <c r="J319" s="45"/>
    </row>
    <row r="320">
      <c r="A320" s="35" t="s">
        <v>75</v>
      </c>
      <c r="B320" s="43"/>
      <c r="C320" s="44"/>
      <c r="D320" s="44"/>
      <c r="E320" s="47" t="s">
        <v>129</v>
      </c>
      <c r="F320" s="44"/>
      <c r="G320" s="44"/>
      <c r="H320" s="44"/>
      <c r="I320" s="44"/>
      <c r="J320" s="45"/>
    </row>
    <row r="321">
      <c r="A321" s="35" t="s">
        <v>75</v>
      </c>
      <c r="B321" s="43"/>
      <c r="C321" s="44"/>
      <c r="D321" s="44"/>
      <c r="E321" s="47" t="s">
        <v>677</v>
      </c>
      <c r="F321" s="44"/>
      <c r="G321" s="44"/>
      <c r="H321" s="44"/>
      <c r="I321" s="44"/>
      <c r="J321" s="45"/>
    </row>
    <row r="322">
      <c r="A322" s="35" t="s">
        <v>75</v>
      </c>
      <c r="B322" s="43"/>
      <c r="C322" s="44"/>
      <c r="D322" s="44"/>
      <c r="E322" s="47" t="s">
        <v>536</v>
      </c>
      <c r="F322" s="44"/>
      <c r="G322" s="44"/>
      <c r="H322" s="44"/>
      <c r="I322" s="44"/>
      <c r="J322" s="45"/>
    </row>
    <row r="323">
      <c r="A323" s="35" t="s">
        <v>75</v>
      </c>
      <c r="B323" s="43"/>
      <c r="C323" s="44"/>
      <c r="D323" s="44"/>
      <c r="E323" s="47" t="s">
        <v>651</v>
      </c>
      <c r="F323" s="44"/>
      <c r="G323" s="44"/>
      <c r="H323" s="44"/>
      <c r="I323" s="44"/>
      <c r="J323" s="45"/>
    </row>
    <row r="324" ht="150">
      <c r="A324" s="35" t="s">
        <v>70</v>
      </c>
      <c r="B324" s="48"/>
      <c r="C324" s="49"/>
      <c r="D324" s="49"/>
      <c r="E324" s="37" t="s">
        <v>538</v>
      </c>
      <c r="F324" s="49"/>
      <c r="G324" s="49"/>
      <c r="H324" s="49"/>
      <c r="I324" s="49"/>
      <c r="J324" s="50"/>
    </row>
  </sheetData>
  <sheetProtection sheet="1" objects="1" scenarios="1" spinCount="100000" saltValue="FsdORXG+locxPHgWf5r7O8LNs49KrZe7bGxZRvSIMEHrwZX8vi063N32YOmOjnHFOJnF9VJUTH0DQipIV1HhBA==" hashValue="jQGLANOprEu9noGaDhexdv9PggLqpxDlICID9Nm8JRAqmKqqI1oL7uG5bIlj02dTSPA3SrIGLn92Qn4+JP5kN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17</v>
      </c>
      <c r="I3" s="23">
        <f>SUMIFS(I8:I198,A8:A198,"SD")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323.32499999999999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678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679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680</v>
      </c>
      <c r="F13" s="44"/>
      <c r="G13" s="44"/>
      <c r="H13" s="44"/>
      <c r="I13" s="44"/>
      <c r="J13" s="45"/>
    </row>
    <row r="14">
      <c r="A14" s="35" t="s">
        <v>75</v>
      </c>
      <c r="B14" s="43"/>
      <c r="C14" s="44"/>
      <c r="D14" s="44"/>
      <c r="E14" s="47" t="s">
        <v>681</v>
      </c>
      <c r="F14" s="44"/>
      <c r="G14" s="44"/>
      <c r="H14" s="44"/>
      <c r="I14" s="44"/>
      <c r="J14" s="45"/>
    </row>
    <row r="15">
      <c r="A15" s="35" t="s">
        <v>75</v>
      </c>
      <c r="B15" s="43"/>
      <c r="C15" s="44"/>
      <c r="D15" s="44"/>
      <c r="E15" s="47" t="s">
        <v>682</v>
      </c>
      <c r="F15" s="44"/>
      <c r="G15" s="44"/>
      <c r="H15" s="44"/>
      <c r="I15" s="44"/>
      <c r="J15" s="45"/>
    </row>
    <row r="16" ht="135">
      <c r="A16" s="35" t="s">
        <v>70</v>
      </c>
      <c r="B16" s="43"/>
      <c r="C16" s="44"/>
      <c r="D16" s="44"/>
      <c r="E16" s="37" t="s">
        <v>110</v>
      </c>
      <c r="F16" s="44"/>
      <c r="G16" s="44"/>
      <c r="H16" s="44"/>
      <c r="I16" s="44"/>
      <c r="J16" s="45"/>
    </row>
    <row r="17">
      <c r="A17" s="29" t="s">
        <v>59</v>
      </c>
      <c r="B17" s="30"/>
      <c r="C17" s="31" t="s">
        <v>60</v>
      </c>
      <c r="D17" s="32"/>
      <c r="E17" s="29" t="s">
        <v>61</v>
      </c>
      <c r="F17" s="32"/>
      <c r="G17" s="32"/>
      <c r="H17" s="32"/>
      <c r="I17" s="33">
        <f>SUMIFS(I18:I110,A18:A110,"P")</f>
        <v>0</v>
      </c>
      <c r="J17" s="34"/>
    </row>
    <row r="18">
      <c r="A18" s="35" t="s">
        <v>62</v>
      </c>
      <c r="B18" s="35">
        <v>2</v>
      </c>
      <c r="C18" s="36" t="s">
        <v>153</v>
      </c>
      <c r="D18" s="35" t="s">
        <v>64</v>
      </c>
      <c r="E18" s="37" t="s">
        <v>154</v>
      </c>
      <c r="F18" s="38" t="s">
        <v>142</v>
      </c>
      <c r="G18" s="39">
        <v>43</v>
      </c>
      <c r="H18" s="40">
        <v>0</v>
      </c>
      <c r="I18" s="41">
        <f>ROUND(G18*H18,P4)</f>
        <v>0</v>
      </c>
      <c r="J18" s="38" t="s">
        <v>67</v>
      </c>
      <c r="O18" s="42">
        <f>I18*0.21</f>
        <v>0</v>
      </c>
      <c r="P18">
        <v>3</v>
      </c>
    </row>
    <row r="19" ht="30">
      <c r="A19" s="35" t="s">
        <v>68</v>
      </c>
      <c r="B19" s="43"/>
      <c r="C19" s="44"/>
      <c r="D19" s="44"/>
      <c r="E19" s="37" t="s">
        <v>155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156</v>
      </c>
      <c r="F20" s="44"/>
      <c r="G20" s="44"/>
      <c r="H20" s="44"/>
      <c r="I20" s="44"/>
      <c r="J20" s="45"/>
    </row>
    <row r="21" ht="45">
      <c r="A21" s="35" t="s">
        <v>75</v>
      </c>
      <c r="B21" s="43"/>
      <c r="C21" s="44"/>
      <c r="D21" s="44"/>
      <c r="E21" s="47" t="s">
        <v>683</v>
      </c>
      <c r="F21" s="44"/>
      <c r="G21" s="44"/>
      <c r="H21" s="44"/>
      <c r="I21" s="44"/>
      <c r="J21" s="45"/>
    </row>
    <row r="22" ht="75">
      <c r="A22" s="35" t="s">
        <v>70</v>
      </c>
      <c r="B22" s="43"/>
      <c r="C22" s="44"/>
      <c r="D22" s="44"/>
      <c r="E22" s="37" t="s">
        <v>158</v>
      </c>
      <c r="F22" s="44"/>
      <c r="G22" s="44"/>
      <c r="H22" s="44"/>
      <c r="I22" s="44"/>
      <c r="J22" s="45"/>
    </row>
    <row r="23">
      <c r="A23" s="35" t="s">
        <v>62</v>
      </c>
      <c r="B23" s="35">
        <v>3</v>
      </c>
      <c r="C23" s="36" t="s">
        <v>159</v>
      </c>
      <c r="D23" s="35" t="s">
        <v>146</v>
      </c>
      <c r="E23" s="37" t="s">
        <v>160</v>
      </c>
      <c r="F23" s="38" t="s">
        <v>127</v>
      </c>
      <c r="G23" s="39">
        <v>3.375</v>
      </c>
      <c r="H23" s="40">
        <v>0</v>
      </c>
      <c r="I23" s="41">
        <f>ROUND(G23*H23,P4)</f>
        <v>0</v>
      </c>
      <c r="J23" s="38" t="s">
        <v>67</v>
      </c>
      <c r="O23" s="42">
        <f>I23*0.21</f>
        <v>0</v>
      </c>
      <c r="P23">
        <v>3</v>
      </c>
    </row>
    <row r="24" ht="30">
      <c r="A24" s="35" t="s">
        <v>68</v>
      </c>
      <c r="B24" s="43"/>
      <c r="C24" s="44"/>
      <c r="D24" s="44"/>
      <c r="E24" s="37" t="s">
        <v>161</v>
      </c>
      <c r="F24" s="44"/>
      <c r="G24" s="44"/>
      <c r="H24" s="44"/>
      <c r="I24" s="44"/>
      <c r="J24" s="45"/>
    </row>
    <row r="25">
      <c r="A25" s="35" t="s">
        <v>75</v>
      </c>
      <c r="B25" s="43"/>
      <c r="C25" s="44"/>
      <c r="D25" s="44"/>
      <c r="E25" s="47" t="s">
        <v>684</v>
      </c>
      <c r="F25" s="44"/>
      <c r="G25" s="44"/>
      <c r="H25" s="44"/>
      <c r="I25" s="44"/>
      <c r="J25" s="45"/>
    </row>
    <row r="26" ht="75">
      <c r="A26" s="35" t="s">
        <v>70</v>
      </c>
      <c r="B26" s="43"/>
      <c r="C26" s="44"/>
      <c r="D26" s="44"/>
      <c r="E26" s="37" t="s">
        <v>163</v>
      </c>
      <c r="F26" s="44"/>
      <c r="G26" s="44"/>
      <c r="H26" s="44"/>
      <c r="I26" s="44"/>
      <c r="J26" s="45"/>
    </row>
    <row r="27">
      <c r="A27" s="35" t="s">
        <v>62</v>
      </c>
      <c r="B27" s="35">
        <v>4</v>
      </c>
      <c r="C27" s="36" t="s">
        <v>159</v>
      </c>
      <c r="D27" s="35" t="s">
        <v>150</v>
      </c>
      <c r="E27" s="37" t="s">
        <v>160</v>
      </c>
      <c r="F27" s="38" t="s">
        <v>127</v>
      </c>
      <c r="G27" s="39">
        <v>10.125</v>
      </c>
      <c r="H27" s="40">
        <v>0</v>
      </c>
      <c r="I27" s="41">
        <f>ROUND(G27*H27,P4)</f>
        <v>0</v>
      </c>
      <c r="J27" s="38" t="s">
        <v>67</v>
      </c>
      <c r="O27" s="42">
        <f>I27*0.21</f>
        <v>0</v>
      </c>
      <c r="P27">
        <v>3</v>
      </c>
    </row>
    <row r="28">
      <c r="A28" s="35" t="s">
        <v>68</v>
      </c>
      <c r="B28" s="43"/>
      <c r="C28" s="44"/>
      <c r="D28" s="44"/>
      <c r="E28" s="37" t="s">
        <v>143</v>
      </c>
      <c r="F28" s="44"/>
      <c r="G28" s="44"/>
      <c r="H28" s="44"/>
      <c r="I28" s="44"/>
      <c r="J28" s="45"/>
    </row>
    <row r="29">
      <c r="A29" s="35" t="s">
        <v>75</v>
      </c>
      <c r="B29" s="43"/>
      <c r="C29" s="44"/>
      <c r="D29" s="44"/>
      <c r="E29" s="47" t="s">
        <v>129</v>
      </c>
      <c r="F29" s="44"/>
      <c r="G29" s="44"/>
      <c r="H29" s="44"/>
      <c r="I29" s="44"/>
      <c r="J29" s="45"/>
    </row>
    <row r="30" ht="30">
      <c r="A30" s="35" t="s">
        <v>75</v>
      </c>
      <c r="B30" s="43"/>
      <c r="C30" s="44"/>
      <c r="D30" s="44"/>
      <c r="E30" s="47" t="s">
        <v>685</v>
      </c>
      <c r="F30" s="44"/>
      <c r="G30" s="44"/>
      <c r="H30" s="44"/>
      <c r="I30" s="44"/>
      <c r="J30" s="45"/>
    </row>
    <row r="31" ht="30">
      <c r="A31" s="35" t="s">
        <v>75</v>
      </c>
      <c r="B31" s="43"/>
      <c r="C31" s="44"/>
      <c r="D31" s="44"/>
      <c r="E31" s="47" t="s">
        <v>686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687</v>
      </c>
      <c r="F32" s="44"/>
      <c r="G32" s="44"/>
      <c r="H32" s="44"/>
      <c r="I32" s="44"/>
      <c r="J32" s="45"/>
    </row>
    <row r="33" ht="75">
      <c r="A33" s="35" t="s">
        <v>70</v>
      </c>
      <c r="B33" s="43"/>
      <c r="C33" s="44"/>
      <c r="D33" s="44"/>
      <c r="E33" s="37" t="s">
        <v>163</v>
      </c>
      <c r="F33" s="44"/>
      <c r="G33" s="44"/>
      <c r="H33" s="44"/>
      <c r="I33" s="44"/>
      <c r="J33" s="45"/>
    </row>
    <row r="34">
      <c r="A34" s="35" t="s">
        <v>62</v>
      </c>
      <c r="B34" s="35">
        <v>5</v>
      </c>
      <c r="C34" s="36" t="s">
        <v>167</v>
      </c>
      <c r="D34" s="35" t="s">
        <v>146</v>
      </c>
      <c r="E34" s="37" t="s">
        <v>168</v>
      </c>
      <c r="F34" s="38" t="s">
        <v>127</v>
      </c>
      <c r="G34" s="39">
        <v>9.5</v>
      </c>
      <c r="H34" s="40">
        <v>0</v>
      </c>
      <c r="I34" s="41">
        <f>ROUND(G34*H34,P4)</f>
        <v>0</v>
      </c>
      <c r="J34" s="38" t="s">
        <v>67</v>
      </c>
      <c r="O34" s="42">
        <f>I34*0.21</f>
        <v>0</v>
      </c>
      <c r="P34">
        <v>3</v>
      </c>
    </row>
    <row r="35" ht="30">
      <c r="A35" s="35" t="s">
        <v>68</v>
      </c>
      <c r="B35" s="43"/>
      <c r="C35" s="44"/>
      <c r="D35" s="44"/>
      <c r="E35" s="37" t="s">
        <v>169</v>
      </c>
      <c r="F35" s="44"/>
      <c r="G35" s="44"/>
      <c r="H35" s="44"/>
      <c r="I35" s="44"/>
      <c r="J35" s="45"/>
    </row>
    <row r="36">
      <c r="A36" s="35" t="s">
        <v>75</v>
      </c>
      <c r="B36" s="43"/>
      <c r="C36" s="44"/>
      <c r="D36" s="44"/>
      <c r="E36" s="47" t="s">
        <v>688</v>
      </c>
      <c r="F36" s="44"/>
      <c r="G36" s="44"/>
      <c r="H36" s="44"/>
      <c r="I36" s="44"/>
      <c r="J36" s="45"/>
    </row>
    <row r="37" ht="409.5">
      <c r="A37" s="35" t="s">
        <v>70</v>
      </c>
      <c r="B37" s="43"/>
      <c r="C37" s="44"/>
      <c r="D37" s="44"/>
      <c r="E37" s="37" t="s">
        <v>171</v>
      </c>
      <c r="F37" s="44"/>
      <c r="G37" s="44"/>
      <c r="H37" s="44"/>
      <c r="I37" s="44"/>
      <c r="J37" s="45"/>
    </row>
    <row r="38">
      <c r="A38" s="35" t="s">
        <v>62</v>
      </c>
      <c r="B38" s="35">
        <v>6</v>
      </c>
      <c r="C38" s="36" t="s">
        <v>167</v>
      </c>
      <c r="D38" s="35" t="s">
        <v>150</v>
      </c>
      <c r="E38" s="37" t="s">
        <v>168</v>
      </c>
      <c r="F38" s="38" t="s">
        <v>127</v>
      </c>
      <c r="G38" s="39">
        <v>85.5</v>
      </c>
      <c r="H38" s="40">
        <v>0</v>
      </c>
      <c r="I38" s="41">
        <f>ROUND(G38*H38,P4)</f>
        <v>0</v>
      </c>
      <c r="J38" s="38" t="s">
        <v>67</v>
      </c>
      <c r="O38" s="42">
        <f>I38*0.21</f>
        <v>0</v>
      </c>
      <c r="P38">
        <v>3</v>
      </c>
    </row>
    <row r="39">
      <c r="A39" s="35" t="s">
        <v>68</v>
      </c>
      <c r="B39" s="43"/>
      <c r="C39" s="44"/>
      <c r="D39" s="44"/>
      <c r="E39" s="37" t="s">
        <v>143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129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689</v>
      </c>
      <c r="F41" s="44"/>
      <c r="G41" s="44"/>
      <c r="H41" s="44"/>
      <c r="I41" s="44"/>
      <c r="J41" s="45"/>
    </row>
    <row r="42" ht="30">
      <c r="A42" s="35" t="s">
        <v>75</v>
      </c>
      <c r="B42" s="43"/>
      <c r="C42" s="44"/>
      <c r="D42" s="44"/>
      <c r="E42" s="47" t="s">
        <v>690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691</v>
      </c>
      <c r="F43" s="44"/>
      <c r="G43" s="44"/>
      <c r="H43" s="44"/>
      <c r="I43" s="44"/>
      <c r="J43" s="45"/>
    </row>
    <row r="44" ht="409.5">
      <c r="A44" s="35" t="s">
        <v>70</v>
      </c>
      <c r="B44" s="43"/>
      <c r="C44" s="44"/>
      <c r="D44" s="44"/>
      <c r="E44" s="37" t="s">
        <v>171</v>
      </c>
      <c r="F44" s="44"/>
      <c r="G44" s="44"/>
      <c r="H44" s="44"/>
      <c r="I44" s="44"/>
      <c r="J44" s="45"/>
    </row>
    <row r="45">
      <c r="A45" s="35" t="s">
        <v>62</v>
      </c>
      <c r="B45" s="35">
        <v>7</v>
      </c>
      <c r="C45" s="36" t="s">
        <v>175</v>
      </c>
      <c r="D45" s="35" t="s">
        <v>64</v>
      </c>
      <c r="E45" s="37" t="s">
        <v>176</v>
      </c>
      <c r="F45" s="38" t="s">
        <v>127</v>
      </c>
      <c r="G45" s="39">
        <v>44</v>
      </c>
      <c r="H45" s="40">
        <v>0</v>
      </c>
      <c r="I45" s="41">
        <f>ROUND(G45*H45,P4)</f>
        <v>0</v>
      </c>
      <c r="J45" s="38" t="s">
        <v>67</v>
      </c>
      <c r="O45" s="42">
        <f>I45*0.21</f>
        <v>0</v>
      </c>
      <c r="P45">
        <v>3</v>
      </c>
    </row>
    <row r="46" ht="60">
      <c r="A46" s="35" t="s">
        <v>68</v>
      </c>
      <c r="B46" s="43"/>
      <c r="C46" s="44"/>
      <c r="D46" s="44"/>
      <c r="E46" s="37" t="s">
        <v>177</v>
      </c>
      <c r="F46" s="44"/>
      <c r="G46" s="44"/>
      <c r="H46" s="44"/>
      <c r="I46" s="44"/>
      <c r="J46" s="45"/>
    </row>
    <row r="47">
      <c r="A47" s="35" t="s">
        <v>75</v>
      </c>
      <c r="B47" s="43"/>
      <c r="C47" s="44"/>
      <c r="D47" s="44"/>
      <c r="E47" s="47" t="s">
        <v>178</v>
      </c>
      <c r="F47" s="44"/>
      <c r="G47" s="44"/>
      <c r="H47" s="44"/>
      <c r="I47" s="44"/>
      <c r="J47" s="45"/>
    </row>
    <row r="48" ht="30">
      <c r="A48" s="35" t="s">
        <v>75</v>
      </c>
      <c r="B48" s="43"/>
      <c r="C48" s="44"/>
      <c r="D48" s="44"/>
      <c r="E48" s="47" t="s">
        <v>692</v>
      </c>
      <c r="F48" s="44"/>
      <c r="G48" s="44"/>
      <c r="H48" s="44"/>
      <c r="I48" s="44"/>
      <c r="J48" s="45"/>
    </row>
    <row r="49" ht="409.5">
      <c r="A49" s="35" t="s">
        <v>70</v>
      </c>
      <c r="B49" s="43"/>
      <c r="C49" s="44"/>
      <c r="D49" s="44"/>
      <c r="E49" s="37" t="s">
        <v>171</v>
      </c>
      <c r="F49" s="44"/>
      <c r="G49" s="44"/>
      <c r="H49" s="44"/>
      <c r="I49" s="44"/>
      <c r="J49" s="45"/>
    </row>
    <row r="50">
      <c r="A50" s="35" t="s">
        <v>62</v>
      </c>
      <c r="B50" s="35">
        <v>8</v>
      </c>
      <c r="C50" s="36" t="s">
        <v>180</v>
      </c>
      <c r="D50" s="35" t="s">
        <v>64</v>
      </c>
      <c r="E50" s="37" t="s">
        <v>181</v>
      </c>
      <c r="F50" s="38" t="s">
        <v>127</v>
      </c>
      <c r="G50" s="39">
        <v>12.875</v>
      </c>
      <c r="H50" s="40">
        <v>0</v>
      </c>
      <c r="I50" s="41">
        <f>ROUND(G50*H50,P4)</f>
        <v>0</v>
      </c>
      <c r="J50" s="38" t="s">
        <v>67</v>
      </c>
      <c r="O50" s="42">
        <f>I50*0.21</f>
        <v>0</v>
      </c>
      <c r="P50">
        <v>3</v>
      </c>
    </row>
    <row r="51">
      <c r="A51" s="35" t="s">
        <v>68</v>
      </c>
      <c r="B51" s="43"/>
      <c r="C51" s="44"/>
      <c r="D51" s="44"/>
      <c r="E51" s="37" t="s">
        <v>182</v>
      </c>
      <c r="F51" s="44"/>
      <c r="G51" s="44"/>
      <c r="H51" s="44"/>
      <c r="I51" s="44"/>
      <c r="J51" s="45"/>
    </row>
    <row r="52">
      <c r="A52" s="35" t="s">
        <v>75</v>
      </c>
      <c r="B52" s="43"/>
      <c r="C52" s="44"/>
      <c r="D52" s="44"/>
      <c r="E52" s="47" t="s">
        <v>688</v>
      </c>
      <c r="F52" s="44"/>
      <c r="G52" s="44"/>
      <c r="H52" s="44"/>
      <c r="I52" s="44"/>
      <c r="J52" s="45"/>
    </row>
    <row r="53">
      <c r="A53" s="35" t="s">
        <v>75</v>
      </c>
      <c r="B53" s="43"/>
      <c r="C53" s="44"/>
      <c r="D53" s="44"/>
      <c r="E53" s="47" t="s">
        <v>693</v>
      </c>
      <c r="F53" s="44"/>
      <c r="G53" s="44"/>
      <c r="H53" s="44"/>
      <c r="I53" s="44"/>
      <c r="J53" s="45"/>
    </row>
    <row r="54">
      <c r="A54" s="35" t="s">
        <v>75</v>
      </c>
      <c r="B54" s="43"/>
      <c r="C54" s="44"/>
      <c r="D54" s="44"/>
      <c r="E54" s="47" t="s">
        <v>694</v>
      </c>
      <c r="F54" s="44"/>
      <c r="G54" s="44"/>
      <c r="H54" s="44"/>
      <c r="I54" s="44"/>
      <c r="J54" s="45"/>
    </row>
    <row r="55" ht="405">
      <c r="A55" s="35" t="s">
        <v>70</v>
      </c>
      <c r="B55" s="43"/>
      <c r="C55" s="44"/>
      <c r="D55" s="44"/>
      <c r="E55" s="37" t="s">
        <v>185</v>
      </c>
      <c r="F55" s="44"/>
      <c r="G55" s="44"/>
      <c r="H55" s="44"/>
      <c r="I55" s="44"/>
      <c r="J55" s="45"/>
    </row>
    <row r="56">
      <c r="A56" s="35" t="s">
        <v>62</v>
      </c>
      <c r="B56" s="35">
        <v>9</v>
      </c>
      <c r="C56" s="36" t="s">
        <v>695</v>
      </c>
      <c r="D56" s="35" t="s">
        <v>64</v>
      </c>
      <c r="E56" s="37" t="s">
        <v>696</v>
      </c>
      <c r="F56" s="38" t="s">
        <v>127</v>
      </c>
      <c r="G56" s="39">
        <v>40</v>
      </c>
      <c r="H56" s="40">
        <v>0</v>
      </c>
      <c r="I56" s="41">
        <f>ROUND(G56*H56,P4)</f>
        <v>0</v>
      </c>
      <c r="J56" s="38" t="s">
        <v>67</v>
      </c>
      <c r="O56" s="42">
        <f>I56*0.21</f>
        <v>0</v>
      </c>
      <c r="P56">
        <v>3</v>
      </c>
    </row>
    <row r="57">
      <c r="A57" s="35" t="s">
        <v>68</v>
      </c>
      <c r="B57" s="43"/>
      <c r="C57" s="44"/>
      <c r="D57" s="44"/>
      <c r="E57" s="37" t="s">
        <v>143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129</v>
      </c>
      <c r="F58" s="44"/>
      <c r="G58" s="44"/>
      <c r="H58" s="44"/>
      <c r="I58" s="44"/>
      <c r="J58" s="45"/>
    </row>
    <row r="59">
      <c r="A59" s="35" t="s">
        <v>75</v>
      </c>
      <c r="B59" s="43"/>
      <c r="C59" s="44"/>
      <c r="D59" s="44"/>
      <c r="E59" s="47" t="s">
        <v>697</v>
      </c>
      <c r="F59" s="44"/>
      <c r="G59" s="44"/>
      <c r="H59" s="44"/>
      <c r="I59" s="44"/>
      <c r="J59" s="45"/>
    </row>
    <row r="60" ht="409.5">
      <c r="A60" s="35" t="s">
        <v>70</v>
      </c>
      <c r="B60" s="43"/>
      <c r="C60" s="44"/>
      <c r="D60" s="44"/>
      <c r="E60" s="37" t="s">
        <v>698</v>
      </c>
      <c r="F60" s="44"/>
      <c r="G60" s="44"/>
      <c r="H60" s="44"/>
      <c r="I60" s="44"/>
      <c r="J60" s="45"/>
    </row>
    <row r="61">
      <c r="A61" s="35" t="s">
        <v>62</v>
      </c>
      <c r="B61" s="35">
        <v>10</v>
      </c>
      <c r="C61" s="36" t="s">
        <v>190</v>
      </c>
      <c r="D61" s="35" t="s">
        <v>64</v>
      </c>
      <c r="E61" s="37" t="s">
        <v>191</v>
      </c>
      <c r="F61" s="38" t="s">
        <v>127</v>
      </c>
      <c r="G61" s="39">
        <v>9.5</v>
      </c>
      <c r="H61" s="40">
        <v>0</v>
      </c>
      <c r="I61" s="41">
        <f>ROUND(G61*H61,P4)</f>
        <v>0</v>
      </c>
      <c r="J61" s="38" t="s">
        <v>67</v>
      </c>
      <c r="O61" s="42">
        <f>I61*0.21</f>
        <v>0</v>
      </c>
      <c r="P61">
        <v>3</v>
      </c>
    </row>
    <row r="62">
      <c r="A62" s="35" t="s">
        <v>68</v>
      </c>
      <c r="B62" s="43"/>
      <c r="C62" s="44"/>
      <c r="D62" s="44"/>
      <c r="E62" s="37" t="s">
        <v>192</v>
      </c>
      <c r="F62" s="44"/>
      <c r="G62" s="44"/>
      <c r="H62" s="44"/>
      <c r="I62" s="44"/>
      <c r="J62" s="45"/>
    </row>
    <row r="63">
      <c r="A63" s="35" t="s">
        <v>75</v>
      </c>
      <c r="B63" s="43"/>
      <c r="C63" s="44"/>
      <c r="D63" s="44"/>
      <c r="E63" s="47" t="s">
        <v>193</v>
      </c>
      <c r="F63" s="44"/>
      <c r="G63" s="44"/>
      <c r="H63" s="44"/>
      <c r="I63" s="44"/>
      <c r="J63" s="45"/>
    </row>
    <row r="64" ht="30">
      <c r="A64" s="35" t="s">
        <v>75</v>
      </c>
      <c r="B64" s="43"/>
      <c r="C64" s="44"/>
      <c r="D64" s="44"/>
      <c r="E64" s="47" t="s">
        <v>699</v>
      </c>
      <c r="F64" s="44"/>
      <c r="G64" s="44"/>
      <c r="H64" s="44"/>
      <c r="I64" s="44"/>
      <c r="J64" s="45"/>
    </row>
    <row r="65" ht="375">
      <c r="A65" s="35" t="s">
        <v>70</v>
      </c>
      <c r="B65" s="43"/>
      <c r="C65" s="44"/>
      <c r="D65" s="44"/>
      <c r="E65" s="37" t="s">
        <v>195</v>
      </c>
      <c r="F65" s="44"/>
      <c r="G65" s="44"/>
      <c r="H65" s="44"/>
      <c r="I65" s="44"/>
      <c r="J65" s="45"/>
    </row>
    <row r="66">
      <c r="A66" s="35" t="s">
        <v>62</v>
      </c>
      <c r="B66" s="35">
        <v>11</v>
      </c>
      <c r="C66" s="36" t="s">
        <v>196</v>
      </c>
      <c r="D66" s="35" t="s">
        <v>64</v>
      </c>
      <c r="E66" s="37" t="s">
        <v>197</v>
      </c>
      <c r="F66" s="38" t="s">
        <v>127</v>
      </c>
      <c r="G66" s="39">
        <v>44</v>
      </c>
      <c r="H66" s="40">
        <v>0</v>
      </c>
      <c r="I66" s="41">
        <f>ROUND(G66*H66,P4)</f>
        <v>0</v>
      </c>
      <c r="J66" s="38" t="s">
        <v>67</v>
      </c>
      <c r="O66" s="42">
        <f>I66*0.21</f>
        <v>0</v>
      </c>
      <c r="P66">
        <v>3</v>
      </c>
    </row>
    <row r="67" ht="60">
      <c r="A67" s="35" t="s">
        <v>68</v>
      </c>
      <c r="B67" s="43"/>
      <c r="C67" s="44"/>
      <c r="D67" s="44"/>
      <c r="E67" s="37" t="s">
        <v>198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178</v>
      </c>
      <c r="F68" s="44"/>
      <c r="G68" s="44"/>
      <c r="H68" s="44"/>
      <c r="I68" s="44"/>
      <c r="J68" s="45"/>
    </row>
    <row r="69" ht="30">
      <c r="A69" s="35" t="s">
        <v>75</v>
      </c>
      <c r="B69" s="43"/>
      <c r="C69" s="44"/>
      <c r="D69" s="44"/>
      <c r="E69" s="47" t="s">
        <v>700</v>
      </c>
      <c r="F69" s="44"/>
      <c r="G69" s="44"/>
      <c r="H69" s="44"/>
      <c r="I69" s="44"/>
      <c r="J69" s="45"/>
    </row>
    <row r="70" ht="405">
      <c r="A70" s="35" t="s">
        <v>70</v>
      </c>
      <c r="B70" s="43"/>
      <c r="C70" s="44"/>
      <c r="D70" s="44"/>
      <c r="E70" s="37" t="s">
        <v>200</v>
      </c>
      <c r="F70" s="44"/>
      <c r="G70" s="44"/>
      <c r="H70" s="44"/>
      <c r="I70" s="44"/>
      <c r="J70" s="45"/>
    </row>
    <row r="71">
      <c r="A71" s="35" t="s">
        <v>62</v>
      </c>
      <c r="B71" s="35">
        <v>12</v>
      </c>
      <c r="C71" s="36" t="s">
        <v>201</v>
      </c>
      <c r="D71" s="35" t="s">
        <v>64</v>
      </c>
      <c r="E71" s="37" t="s">
        <v>202</v>
      </c>
      <c r="F71" s="38" t="s">
        <v>127</v>
      </c>
      <c r="G71" s="39">
        <v>40.5</v>
      </c>
      <c r="H71" s="40">
        <v>0</v>
      </c>
      <c r="I71" s="41">
        <f>ROUND(G71*H71,P4)</f>
        <v>0</v>
      </c>
      <c r="J71" s="38" t="s">
        <v>67</v>
      </c>
      <c r="O71" s="42">
        <f>I71*0.21</f>
        <v>0</v>
      </c>
      <c r="P71">
        <v>3</v>
      </c>
    </row>
    <row r="72">
      <c r="A72" s="35" t="s">
        <v>68</v>
      </c>
      <c r="B72" s="43"/>
      <c r="C72" s="44"/>
      <c r="D72" s="44"/>
      <c r="E72" s="46" t="s">
        <v>64</v>
      </c>
      <c r="F72" s="44"/>
      <c r="G72" s="44"/>
      <c r="H72" s="44"/>
      <c r="I72" s="44"/>
      <c r="J72" s="45"/>
    </row>
    <row r="73">
      <c r="A73" s="35" t="s">
        <v>75</v>
      </c>
      <c r="B73" s="43"/>
      <c r="C73" s="44"/>
      <c r="D73" s="44"/>
      <c r="E73" s="47" t="s">
        <v>193</v>
      </c>
      <c r="F73" s="44"/>
      <c r="G73" s="44"/>
      <c r="H73" s="44"/>
      <c r="I73" s="44"/>
      <c r="J73" s="45"/>
    </row>
    <row r="74">
      <c r="A74" s="35" t="s">
        <v>75</v>
      </c>
      <c r="B74" s="43"/>
      <c r="C74" s="44"/>
      <c r="D74" s="44"/>
      <c r="E74" s="47" t="s">
        <v>701</v>
      </c>
      <c r="F74" s="44"/>
      <c r="G74" s="44"/>
      <c r="H74" s="44"/>
      <c r="I74" s="44"/>
      <c r="J74" s="45"/>
    </row>
    <row r="75">
      <c r="A75" s="35" t="s">
        <v>75</v>
      </c>
      <c r="B75" s="43"/>
      <c r="C75" s="44"/>
      <c r="D75" s="44"/>
      <c r="E75" s="47" t="s">
        <v>702</v>
      </c>
      <c r="F75" s="44"/>
      <c r="G75" s="44"/>
      <c r="H75" s="44"/>
      <c r="I75" s="44"/>
      <c r="J75" s="45"/>
    </row>
    <row r="76">
      <c r="A76" s="35" t="s">
        <v>75</v>
      </c>
      <c r="B76" s="43"/>
      <c r="C76" s="44"/>
      <c r="D76" s="44"/>
      <c r="E76" s="47" t="s">
        <v>574</v>
      </c>
      <c r="F76" s="44"/>
      <c r="G76" s="44"/>
      <c r="H76" s="44"/>
      <c r="I76" s="44"/>
      <c r="J76" s="45"/>
    </row>
    <row r="77" ht="405">
      <c r="A77" s="35" t="s">
        <v>70</v>
      </c>
      <c r="B77" s="43"/>
      <c r="C77" s="44"/>
      <c r="D77" s="44"/>
      <c r="E77" s="37" t="s">
        <v>206</v>
      </c>
      <c r="F77" s="44"/>
      <c r="G77" s="44"/>
      <c r="H77" s="44"/>
      <c r="I77" s="44"/>
      <c r="J77" s="45"/>
    </row>
    <row r="78">
      <c r="A78" s="35" t="s">
        <v>62</v>
      </c>
      <c r="B78" s="35">
        <v>13</v>
      </c>
      <c r="C78" s="36" t="s">
        <v>207</v>
      </c>
      <c r="D78" s="35" t="s">
        <v>64</v>
      </c>
      <c r="E78" s="37" t="s">
        <v>208</v>
      </c>
      <c r="F78" s="38" t="s">
        <v>127</v>
      </c>
      <c r="G78" s="39">
        <v>5</v>
      </c>
      <c r="H78" s="40">
        <v>0</v>
      </c>
      <c r="I78" s="41">
        <f>ROUND(G78*H78,P4)</f>
        <v>0</v>
      </c>
      <c r="J78" s="38" t="s">
        <v>67</v>
      </c>
      <c r="O78" s="42">
        <f>I78*0.21</f>
        <v>0</v>
      </c>
      <c r="P78">
        <v>3</v>
      </c>
    </row>
    <row r="79">
      <c r="A79" s="35" t="s">
        <v>68</v>
      </c>
      <c r="B79" s="43"/>
      <c r="C79" s="44"/>
      <c r="D79" s="44"/>
      <c r="E79" s="46" t="s">
        <v>64</v>
      </c>
      <c r="F79" s="44"/>
      <c r="G79" s="44"/>
      <c r="H79" s="44"/>
      <c r="I79" s="44"/>
      <c r="J79" s="45"/>
    </row>
    <row r="80">
      <c r="A80" s="35" t="s">
        <v>75</v>
      </c>
      <c r="B80" s="43"/>
      <c r="C80" s="44"/>
      <c r="D80" s="44"/>
      <c r="E80" s="47" t="s">
        <v>193</v>
      </c>
      <c r="F80" s="44"/>
      <c r="G80" s="44"/>
      <c r="H80" s="44"/>
      <c r="I80" s="44"/>
      <c r="J80" s="45"/>
    </row>
    <row r="81">
      <c r="A81" s="35" t="s">
        <v>75</v>
      </c>
      <c r="B81" s="43"/>
      <c r="C81" s="44"/>
      <c r="D81" s="44"/>
      <c r="E81" s="47" t="s">
        <v>703</v>
      </c>
      <c r="F81" s="44"/>
      <c r="G81" s="44"/>
      <c r="H81" s="44"/>
      <c r="I81" s="44"/>
      <c r="J81" s="45"/>
    </row>
    <row r="82" ht="345">
      <c r="A82" s="35" t="s">
        <v>70</v>
      </c>
      <c r="B82" s="43"/>
      <c r="C82" s="44"/>
      <c r="D82" s="44"/>
      <c r="E82" s="37" t="s">
        <v>210</v>
      </c>
      <c r="F82" s="44"/>
      <c r="G82" s="44"/>
      <c r="H82" s="44"/>
      <c r="I82" s="44"/>
      <c r="J82" s="45"/>
    </row>
    <row r="83">
      <c r="A83" s="35" t="s">
        <v>62</v>
      </c>
      <c r="B83" s="35">
        <v>14</v>
      </c>
      <c r="C83" s="36" t="s">
        <v>211</v>
      </c>
      <c r="D83" s="35" t="s">
        <v>64</v>
      </c>
      <c r="E83" s="37" t="s">
        <v>212</v>
      </c>
      <c r="F83" s="38" t="s">
        <v>66</v>
      </c>
      <c r="G83" s="39">
        <v>74.75</v>
      </c>
      <c r="H83" s="40">
        <v>0</v>
      </c>
      <c r="I83" s="41">
        <f>ROUND(G83*H83,P4)</f>
        <v>0</v>
      </c>
      <c r="J83" s="38" t="s">
        <v>67</v>
      </c>
      <c r="O83" s="42">
        <f>I83*0.21</f>
        <v>0</v>
      </c>
      <c r="P83">
        <v>3</v>
      </c>
    </row>
    <row r="84">
      <c r="A84" s="35" t="s">
        <v>68</v>
      </c>
      <c r="B84" s="43"/>
      <c r="C84" s="44"/>
      <c r="D84" s="44"/>
      <c r="E84" s="46" t="s">
        <v>64</v>
      </c>
      <c r="F84" s="44"/>
      <c r="G84" s="44"/>
      <c r="H84" s="44"/>
      <c r="I84" s="44"/>
      <c r="J84" s="45"/>
    </row>
    <row r="85" ht="30">
      <c r="A85" s="35" t="s">
        <v>75</v>
      </c>
      <c r="B85" s="43"/>
      <c r="C85" s="44"/>
      <c r="D85" s="44"/>
      <c r="E85" s="47" t="s">
        <v>704</v>
      </c>
      <c r="F85" s="44"/>
      <c r="G85" s="44"/>
      <c r="H85" s="44"/>
      <c r="I85" s="44"/>
      <c r="J85" s="45"/>
    </row>
    <row r="86" ht="75">
      <c r="A86" s="35" t="s">
        <v>70</v>
      </c>
      <c r="B86" s="43"/>
      <c r="C86" s="44"/>
      <c r="D86" s="44"/>
      <c r="E86" s="37" t="s">
        <v>214</v>
      </c>
      <c r="F86" s="44"/>
      <c r="G86" s="44"/>
      <c r="H86" s="44"/>
      <c r="I86" s="44"/>
      <c r="J86" s="45"/>
    </row>
    <row r="87">
      <c r="A87" s="35" t="s">
        <v>62</v>
      </c>
      <c r="B87" s="35">
        <v>15</v>
      </c>
      <c r="C87" s="36" t="s">
        <v>215</v>
      </c>
      <c r="D87" s="35" t="s">
        <v>64</v>
      </c>
      <c r="E87" s="37" t="s">
        <v>216</v>
      </c>
      <c r="F87" s="38" t="s">
        <v>66</v>
      </c>
      <c r="G87" s="39">
        <v>43</v>
      </c>
      <c r="H87" s="40">
        <v>0</v>
      </c>
      <c r="I87" s="41">
        <f>ROUND(G87*H87,P4)</f>
        <v>0</v>
      </c>
      <c r="J87" s="38" t="s">
        <v>67</v>
      </c>
      <c r="O87" s="42">
        <f>I87*0.21</f>
        <v>0</v>
      </c>
      <c r="P87">
        <v>3</v>
      </c>
    </row>
    <row r="88">
      <c r="A88" s="35" t="s">
        <v>68</v>
      </c>
      <c r="B88" s="43"/>
      <c r="C88" s="44"/>
      <c r="D88" s="44"/>
      <c r="E88" s="46" t="s">
        <v>64</v>
      </c>
      <c r="F88" s="44"/>
      <c r="G88" s="44"/>
      <c r="H88" s="44"/>
      <c r="I88" s="44"/>
      <c r="J88" s="45"/>
    </row>
    <row r="89">
      <c r="A89" s="35" t="s">
        <v>75</v>
      </c>
      <c r="B89" s="43"/>
      <c r="C89" s="44"/>
      <c r="D89" s="44"/>
      <c r="E89" s="47" t="s">
        <v>705</v>
      </c>
      <c r="F89" s="44"/>
      <c r="G89" s="44"/>
      <c r="H89" s="44"/>
      <c r="I89" s="44"/>
      <c r="J89" s="45"/>
    </row>
    <row r="90" ht="60">
      <c r="A90" s="35" t="s">
        <v>70</v>
      </c>
      <c r="B90" s="43"/>
      <c r="C90" s="44"/>
      <c r="D90" s="44"/>
      <c r="E90" s="37" t="s">
        <v>218</v>
      </c>
      <c r="F90" s="44"/>
      <c r="G90" s="44"/>
      <c r="H90" s="44"/>
      <c r="I90" s="44"/>
      <c r="J90" s="45"/>
    </row>
    <row r="91">
      <c r="A91" s="35" t="s">
        <v>62</v>
      </c>
      <c r="B91" s="35">
        <v>16</v>
      </c>
      <c r="C91" s="36" t="s">
        <v>219</v>
      </c>
      <c r="D91" s="35" t="s">
        <v>64</v>
      </c>
      <c r="E91" s="37" t="s">
        <v>220</v>
      </c>
      <c r="F91" s="38" t="s">
        <v>127</v>
      </c>
      <c r="G91" s="39">
        <v>3.375</v>
      </c>
      <c r="H91" s="40">
        <v>0</v>
      </c>
      <c r="I91" s="41">
        <f>ROUND(G91*H91,P4)</f>
        <v>0</v>
      </c>
      <c r="J91" s="38" t="s">
        <v>67</v>
      </c>
      <c r="O91" s="42">
        <f>I91*0.21</f>
        <v>0</v>
      </c>
      <c r="P91">
        <v>3</v>
      </c>
    </row>
    <row r="92">
      <c r="A92" s="35" t="s">
        <v>68</v>
      </c>
      <c r="B92" s="43"/>
      <c r="C92" s="44"/>
      <c r="D92" s="44"/>
      <c r="E92" s="37" t="s">
        <v>706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193</v>
      </c>
      <c r="F93" s="44"/>
      <c r="G93" s="44"/>
      <c r="H93" s="44"/>
      <c r="I93" s="44"/>
      <c r="J93" s="45"/>
    </row>
    <row r="94" ht="30">
      <c r="A94" s="35" t="s">
        <v>75</v>
      </c>
      <c r="B94" s="43"/>
      <c r="C94" s="44"/>
      <c r="D94" s="44"/>
      <c r="E94" s="47" t="s">
        <v>707</v>
      </c>
      <c r="F94" s="44"/>
      <c r="G94" s="44"/>
      <c r="H94" s="44"/>
      <c r="I94" s="44"/>
      <c r="J94" s="45"/>
    </row>
    <row r="95" ht="75">
      <c r="A95" s="35" t="s">
        <v>70</v>
      </c>
      <c r="B95" s="43"/>
      <c r="C95" s="44"/>
      <c r="D95" s="44"/>
      <c r="E95" s="37" t="s">
        <v>223</v>
      </c>
      <c r="F95" s="44"/>
      <c r="G95" s="44"/>
      <c r="H95" s="44"/>
      <c r="I95" s="44"/>
      <c r="J95" s="45"/>
    </row>
    <row r="96">
      <c r="A96" s="35" t="s">
        <v>62</v>
      </c>
      <c r="B96" s="35">
        <v>17</v>
      </c>
      <c r="C96" s="36" t="s">
        <v>224</v>
      </c>
      <c r="D96" s="35" t="s">
        <v>64</v>
      </c>
      <c r="E96" s="37" t="s">
        <v>225</v>
      </c>
      <c r="F96" s="38" t="s">
        <v>127</v>
      </c>
      <c r="G96" s="39">
        <v>3.0750000000000002</v>
      </c>
      <c r="H96" s="40">
        <v>0</v>
      </c>
      <c r="I96" s="41">
        <f>ROUND(G96*H96,P4)</f>
        <v>0</v>
      </c>
      <c r="J96" s="38" t="s">
        <v>67</v>
      </c>
      <c r="O96" s="42">
        <f>I96*0.21</f>
        <v>0</v>
      </c>
      <c r="P96">
        <v>3</v>
      </c>
    </row>
    <row r="97">
      <c r="A97" s="35" t="s">
        <v>68</v>
      </c>
      <c r="B97" s="43"/>
      <c r="C97" s="44"/>
      <c r="D97" s="44"/>
      <c r="E97" s="46" t="s">
        <v>64</v>
      </c>
      <c r="F97" s="44"/>
      <c r="G97" s="44"/>
      <c r="H97" s="44"/>
      <c r="I97" s="44"/>
      <c r="J97" s="45"/>
    </row>
    <row r="98">
      <c r="A98" s="35" t="s">
        <v>75</v>
      </c>
      <c r="B98" s="43"/>
      <c r="C98" s="44"/>
      <c r="D98" s="44"/>
      <c r="E98" s="47" t="s">
        <v>193</v>
      </c>
      <c r="F98" s="44"/>
      <c r="G98" s="44"/>
      <c r="H98" s="44"/>
      <c r="I98" s="44"/>
      <c r="J98" s="45"/>
    </row>
    <row r="99">
      <c r="A99" s="35" t="s">
        <v>75</v>
      </c>
      <c r="B99" s="43"/>
      <c r="C99" s="44"/>
      <c r="D99" s="44"/>
      <c r="E99" s="47" t="s">
        <v>708</v>
      </c>
      <c r="F99" s="44"/>
      <c r="G99" s="44"/>
      <c r="H99" s="44"/>
      <c r="I99" s="44"/>
      <c r="J99" s="45"/>
    </row>
    <row r="100">
      <c r="A100" s="35" t="s">
        <v>75</v>
      </c>
      <c r="B100" s="43"/>
      <c r="C100" s="44"/>
      <c r="D100" s="44"/>
      <c r="E100" s="47" t="s">
        <v>709</v>
      </c>
      <c r="F100" s="44"/>
      <c r="G100" s="44"/>
      <c r="H100" s="44"/>
      <c r="I100" s="44"/>
      <c r="J100" s="45"/>
    </row>
    <row r="101">
      <c r="A101" s="35" t="s">
        <v>75</v>
      </c>
      <c r="B101" s="43"/>
      <c r="C101" s="44"/>
      <c r="D101" s="44"/>
      <c r="E101" s="47" t="s">
        <v>710</v>
      </c>
      <c r="F101" s="44"/>
      <c r="G101" s="44"/>
      <c r="H101" s="44"/>
      <c r="I101" s="44"/>
      <c r="J101" s="45"/>
    </row>
    <row r="102" ht="75">
      <c r="A102" s="35" t="s">
        <v>70</v>
      </c>
      <c r="B102" s="43"/>
      <c r="C102" s="44"/>
      <c r="D102" s="44"/>
      <c r="E102" s="37" t="s">
        <v>229</v>
      </c>
      <c r="F102" s="44"/>
      <c r="G102" s="44"/>
      <c r="H102" s="44"/>
      <c r="I102" s="44"/>
      <c r="J102" s="45"/>
    </row>
    <row r="103">
      <c r="A103" s="35" t="s">
        <v>62</v>
      </c>
      <c r="B103" s="35">
        <v>18</v>
      </c>
      <c r="C103" s="36" t="s">
        <v>230</v>
      </c>
      <c r="D103" s="35" t="s">
        <v>64</v>
      </c>
      <c r="E103" s="37" t="s">
        <v>231</v>
      </c>
      <c r="F103" s="38" t="s">
        <v>66</v>
      </c>
      <c r="G103" s="39">
        <v>43</v>
      </c>
      <c r="H103" s="40">
        <v>0</v>
      </c>
      <c r="I103" s="41">
        <f>ROUND(G103*H103,P4)</f>
        <v>0</v>
      </c>
      <c r="J103" s="38" t="s">
        <v>67</v>
      </c>
      <c r="O103" s="42">
        <f>I103*0.21</f>
        <v>0</v>
      </c>
      <c r="P103">
        <v>3</v>
      </c>
    </row>
    <row r="104">
      <c r="A104" s="35" t="s">
        <v>68</v>
      </c>
      <c r="B104" s="43"/>
      <c r="C104" s="44"/>
      <c r="D104" s="44"/>
      <c r="E104" s="46" t="s">
        <v>64</v>
      </c>
      <c r="F104" s="44"/>
      <c r="G104" s="44"/>
      <c r="H104" s="44"/>
      <c r="I104" s="44"/>
      <c r="J104" s="45"/>
    </row>
    <row r="105">
      <c r="A105" s="35" t="s">
        <v>75</v>
      </c>
      <c r="B105" s="43"/>
      <c r="C105" s="44"/>
      <c r="D105" s="44"/>
      <c r="E105" s="47" t="s">
        <v>711</v>
      </c>
      <c r="F105" s="44"/>
      <c r="G105" s="44"/>
      <c r="H105" s="44"/>
      <c r="I105" s="44"/>
      <c r="J105" s="45"/>
    </row>
    <row r="106" ht="75">
      <c r="A106" s="35" t="s">
        <v>70</v>
      </c>
      <c r="B106" s="43"/>
      <c r="C106" s="44"/>
      <c r="D106" s="44"/>
      <c r="E106" s="37" t="s">
        <v>233</v>
      </c>
      <c r="F106" s="44"/>
      <c r="G106" s="44"/>
      <c r="H106" s="44"/>
      <c r="I106" s="44"/>
      <c r="J106" s="45"/>
    </row>
    <row r="107">
      <c r="A107" s="35" t="s">
        <v>62</v>
      </c>
      <c r="B107" s="35">
        <v>19</v>
      </c>
      <c r="C107" s="36" t="s">
        <v>234</v>
      </c>
      <c r="D107" s="35" t="s">
        <v>64</v>
      </c>
      <c r="E107" s="37" t="s">
        <v>235</v>
      </c>
      <c r="F107" s="38" t="s">
        <v>66</v>
      </c>
      <c r="G107" s="39">
        <v>129</v>
      </c>
      <c r="H107" s="40">
        <v>0</v>
      </c>
      <c r="I107" s="41">
        <f>ROUND(G107*H107,P4)</f>
        <v>0</v>
      </c>
      <c r="J107" s="38" t="s">
        <v>67</v>
      </c>
      <c r="O107" s="42">
        <f>I107*0.21</f>
        <v>0</v>
      </c>
      <c r="P107">
        <v>3</v>
      </c>
    </row>
    <row r="108">
      <c r="A108" s="35" t="s">
        <v>68</v>
      </c>
      <c r="B108" s="43"/>
      <c r="C108" s="44"/>
      <c r="D108" s="44"/>
      <c r="E108" s="37" t="s">
        <v>236</v>
      </c>
      <c r="F108" s="44"/>
      <c r="G108" s="44"/>
      <c r="H108" s="44"/>
      <c r="I108" s="44"/>
      <c r="J108" s="45"/>
    </row>
    <row r="109" ht="30">
      <c r="A109" s="35" t="s">
        <v>75</v>
      </c>
      <c r="B109" s="43"/>
      <c r="C109" s="44"/>
      <c r="D109" s="44"/>
      <c r="E109" s="47" t="s">
        <v>712</v>
      </c>
      <c r="F109" s="44"/>
      <c r="G109" s="44"/>
      <c r="H109" s="44"/>
      <c r="I109" s="44"/>
      <c r="J109" s="45"/>
    </row>
    <row r="110" ht="90">
      <c r="A110" s="35" t="s">
        <v>70</v>
      </c>
      <c r="B110" s="43"/>
      <c r="C110" s="44"/>
      <c r="D110" s="44"/>
      <c r="E110" s="37" t="s">
        <v>238</v>
      </c>
      <c r="F110" s="44"/>
      <c r="G110" s="44"/>
      <c r="H110" s="44"/>
      <c r="I110" s="44"/>
      <c r="J110" s="45"/>
    </row>
    <row r="111">
      <c r="A111" s="29" t="s">
        <v>59</v>
      </c>
      <c r="B111" s="30"/>
      <c r="C111" s="31" t="s">
        <v>239</v>
      </c>
      <c r="D111" s="32"/>
      <c r="E111" s="29" t="s">
        <v>240</v>
      </c>
      <c r="F111" s="32"/>
      <c r="G111" s="32"/>
      <c r="H111" s="32"/>
      <c r="I111" s="33">
        <f>SUMIFS(I112:I116,A112:A116,"P")</f>
        <v>0</v>
      </c>
      <c r="J111" s="34"/>
    </row>
    <row r="112">
      <c r="A112" s="35" t="s">
        <v>62</v>
      </c>
      <c r="B112" s="35">
        <v>20</v>
      </c>
      <c r="C112" s="36" t="s">
        <v>251</v>
      </c>
      <c r="D112" s="35" t="s">
        <v>64</v>
      </c>
      <c r="E112" s="37" t="s">
        <v>252</v>
      </c>
      <c r="F112" s="38" t="s">
        <v>66</v>
      </c>
      <c r="G112" s="39">
        <v>17.600000000000001</v>
      </c>
      <c r="H112" s="40">
        <v>0</v>
      </c>
      <c r="I112" s="41">
        <f>ROUND(G112*H112,P4)</f>
        <v>0</v>
      </c>
      <c r="J112" s="38" t="s">
        <v>67</v>
      </c>
      <c r="O112" s="42">
        <f>I112*0.21</f>
        <v>0</v>
      </c>
      <c r="P112">
        <v>3</v>
      </c>
    </row>
    <row r="113" ht="60">
      <c r="A113" s="35" t="s">
        <v>68</v>
      </c>
      <c r="B113" s="43"/>
      <c r="C113" s="44"/>
      <c r="D113" s="44"/>
      <c r="E113" s="37" t="s">
        <v>253</v>
      </c>
      <c r="F113" s="44"/>
      <c r="G113" s="44"/>
      <c r="H113" s="44"/>
      <c r="I113" s="44"/>
      <c r="J113" s="45"/>
    </row>
    <row r="114">
      <c r="A114" s="35" t="s">
        <v>75</v>
      </c>
      <c r="B114" s="43"/>
      <c r="C114" s="44"/>
      <c r="D114" s="44"/>
      <c r="E114" s="47" t="s">
        <v>178</v>
      </c>
      <c r="F114" s="44"/>
      <c r="G114" s="44"/>
      <c r="H114" s="44"/>
      <c r="I114" s="44"/>
      <c r="J114" s="45"/>
    </row>
    <row r="115" ht="30">
      <c r="A115" s="35" t="s">
        <v>75</v>
      </c>
      <c r="B115" s="43"/>
      <c r="C115" s="44"/>
      <c r="D115" s="44"/>
      <c r="E115" s="47" t="s">
        <v>713</v>
      </c>
      <c r="F115" s="44"/>
      <c r="G115" s="44"/>
      <c r="H115" s="44"/>
      <c r="I115" s="44"/>
      <c r="J115" s="45"/>
    </row>
    <row r="116" ht="150">
      <c r="A116" s="35" t="s">
        <v>70</v>
      </c>
      <c r="B116" s="43"/>
      <c r="C116" s="44"/>
      <c r="D116" s="44"/>
      <c r="E116" s="37" t="s">
        <v>255</v>
      </c>
      <c r="F116" s="44"/>
      <c r="G116" s="44"/>
      <c r="H116" s="44"/>
      <c r="I116" s="44"/>
      <c r="J116" s="45"/>
    </row>
    <row r="117">
      <c r="A117" s="29" t="s">
        <v>59</v>
      </c>
      <c r="B117" s="30"/>
      <c r="C117" s="31" t="s">
        <v>256</v>
      </c>
      <c r="D117" s="32"/>
      <c r="E117" s="29" t="s">
        <v>257</v>
      </c>
      <c r="F117" s="32"/>
      <c r="G117" s="32"/>
      <c r="H117" s="32"/>
      <c r="I117" s="33">
        <f>SUMIFS(I118:I133,A118:A133,"P")</f>
        <v>0</v>
      </c>
      <c r="J117" s="34"/>
    </row>
    <row r="118">
      <c r="A118" s="35" t="s">
        <v>62</v>
      </c>
      <c r="B118" s="35">
        <v>21</v>
      </c>
      <c r="C118" s="36" t="s">
        <v>258</v>
      </c>
      <c r="D118" s="35" t="s">
        <v>64</v>
      </c>
      <c r="E118" s="37" t="s">
        <v>259</v>
      </c>
      <c r="F118" s="38" t="s">
        <v>127</v>
      </c>
      <c r="G118" s="39">
        <v>3.5880000000000001</v>
      </c>
      <c r="H118" s="40">
        <v>0</v>
      </c>
      <c r="I118" s="41">
        <f>ROUND(G118*H118,P4)</f>
        <v>0</v>
      </c>
      <c r="J118" s="38" t="s">
        <v>67</v>
      </c>
      <c r="O118" s="42">
        <f>I118*0.21</f>
        <v>0</v>
      </c>
      <c r="P118">
        <v>3</v>
      </c>
    </row>
    <row r="119">
      <c r="A119" s="35" t="s">
        <v>68</v>
      </c>
      <c r="B119" s="43"/>
      <c r="C119" s="44"/>
      <c r="D119" s="44"/>
      <c r="E119" s="37" t="s">
        <v>260</v>
      </c>
      <c r="F119" s="44"/>
      <c r="G119" s="44"/>
      <c r="H119" s="44"/>
      <c r="I119" s="44"/>
      <c r="J119" s="45"/>
    </row>
    <row r="120">
      <c r="A120" s="35" t="s">
        <v>75</v>
      </c>
      <c r="B120" s="43"/>
      <c r="C120" s="44"/>
      <c r="D120" s="44"/>
      <c r="E120" s="47" t="s">
        <v>714</v>
      </c>
      <c r="F120" s="44"/>
      <c r="G120" s="44"/>
      <c r="H120" s="44"/>
      <c r="I120" s="44"/>
      <c r="J120" s="45"/>
    </row>
    <row r="121" ht="409.5">
      <c r="A121" s="35" t="s">
        <v>70</v>
      </c>
      <c r="B121" s="43"/>
      <c r="C121" s="44"/>
      <c r="D121" s="44"/>
      <c r="E121" s="37" t="s">
        <v>265</v>
      </c>
      <c r="F121" s="44"/>
      <c r="G121" s="44"/>
      <c r="H121" s="44"/>
      <c r="I121" s="44"/>
      <c r="J121" s="45"/>
    </row>
    <row r="122">
      <c r="A122" s="35" t="s">
        <v>62</v>
      </c>
      <c r="B122" s="35">
        <v>22</v>
      </c>
      <c r="C122" s="36" t="s">
        <v>276</v>
      </c>
      <c r="D122" s="35" t="s">
        <v>64</v>
      </c>
      <c r="E122" s="37" t="s">
        <v>277</v>
      </c>
      <c r="F122" s="38" t="s">
        <v>127</v>
      </c>
      <c r="G122" s="39">
        <v>4.3680000000000003</v>
      </c>
      <c r="H122" s="40">
        <v>0</v>
      </c>
      <c r="I122" s="41">
        <f>ROUND(G122*H122,P4)</f>
        <v>0</v>
      </c>
      <c r="J122" s="38" t="s">
        <v>67</v>
      </c>
      <c r="O122" s="42">
        <f>I122*0.21</f>
        <v>0</v>
      </c>
      <c r="P122">
        <v>3</v>
      </c>
    </row>
    <row r="123">
      <c r="A123" s="35" t="s">
        <v>68</v>
      </c>
      <c r="B123" s="43"/>
      <c r="C123" s="44"/>
      <c r="D123" s="44"/>
      <c r="E123" s="37" t="s">
        <v>278</v>
      </c>
      <c r="F123" s="44"/>
      <c r="G123" s="44"/>
      <c r="H123" s="44"/>
      <c r="I123" s="44"/>
      <c r="J123" s="45"/>
    </row>
    <row r="124">
      <c r="A124" s="35" t="s">
        <v>75</v>
      </c>
      <c r="B124" s="43"/>
      <c r="C124" s="44"/>
      <c r="D124" s="44"/>
      <c r="E124" s="47" t="s">
        <v>715</v>
      </c>
      <c r="F124" s="44"/>
      <c r="G124" s="44"/>
      <c r="H124" s="44"/>
      <c r="I124" s="44"/>
      <c r="J124" s="45"/>
    </row>
    <row r="125" ht="105">
      <c r="A125" s="35" t="s">
        <v>70</v>
      </c>
      <c r="B125" s="43"/>
      <c r="C125" s="44"/>
      <c r="D125" s="44"/>
      <c r="E125" s="37" t="s">
        <v>275</v>
      </c>
      <c r="F125" s="44"/>
      <c r="G125" s="44"/>
      <c r="H125" s="44"/>
      <c r="I125" s="44"/>
      <c r="J125" s="45"/>
    </row>
    <row r="126">
      <c r="A126" s="35" t="s">
        <v>62</v>
      </c>
      <c r="B126" s="35">
        <v>23</v>
      </c>
      <c r="C126" s="36" t="s">
        <v>288</v>
      </c>
      <c r="D126" s="35" t="s">
        <v>64</v>
      </c>
      <c r="E126" s="37" t="s">
        <v>289</v>
      </c>
      <c r="F126" s="38" t="s">
        <v>127</v>
      </c>
      <c r="G126" s="39">
        <v>1.1220000000000001</v>
      </c>
      <c r="H126" s="40">
        <v>0</v>
      </c>
      <c r="I126" s="41">
        <f>ROUND(G126*H126,P4)</f>
        <v>0</v>
      </c>
      <c r="J126" s="38" t="s">
        <v>67</v>
      </c>
      <c r="O126" s="42">
        <f>I126*0.21</f>
        <v>0</v>
      </c>
      <c r="P126">
        <v>3</v>
      </c>
    </row>
    <row r="127">
      <c r="A127" s="35" t="s">
        <v>68</v>
      </c>
      <c r="B127" s="43"/>
      <c r="C127" s="44"/>
      <c r="D127" s="44"/>
      <c r="E127" s="46" t="s">
        <v>64</v>
      </c>
      <c r="F127" s="44"/>
      <c r="G127" s="44"/>
      <c r="H127" s="44"/>
      <c r="I127" s="44"/>
      <c r="J127" s="45"/>
    </row>
    <row r="128" ht="30">
      <c r="A128" s="35" t="s">
        <v>75</v>
      </c>
      <c r="B128" s="43"/>
      <c r="C128" s="44"/>
      <c r="D128" s="44"/>
      <c r="E128" s="47" t="s">
        <v>716</v>
      </c>
      <c r="F128" s="44"/>
      <c r="G128" s="44"/>
      <c r="H128" s="44"/>
      <c r="I128" s="44"/>
      <c r="J128" s="45"/>
    </row>
    <row r="129" ht="409.5">
      <c r="A129" s="35" t="s">
        <v>70</v>
      </c>
      <c r="B129" s="43"/>
      <c r="C129" s="44"/>
      <c r="D129" s="44"/>
      <c r="E129" s="37" t="s">
        <v>291</v>
      </c>
      <c r="F129" s="44"/>
      <c r="G129" s="44"/>
      <c r="H129" s="44"/>
      <c r="I129" s="44"/>
      <c r="J129" s="45"/>
    </row>
    <row r="130">
      <c r="A130" s="35" t="s">
        <v>62</v>
      </c>
      <c r="B130" s="35">
        <v>24</v>
      </c>
      <c r="C130" s="36" t="s">
        <v>292</v>
      </c>
      <c r="D130" s="35" t="s">
        <v>64</v>
      </c>
      <c r="E130" s="37" t="s">
        <v>293</v>
      </c>
      <c r="F130" s="38" t="s">
        <v>127</v>
      </c>
      <c r="G130" s="39">
        <v>1.4399999999999999</v>
      </c>
      <c r="H130" s="40">
        <v>0</v>
      </c>
      <c r="I130" s="41">
        <f>ROUND(G130*H130,P4)</f>
        <v>0</v>
      </c>
      <c r="J130" s="38" t="s">
        <v>67</v>
      </c>
      <c r="O130" s="42">
        <f>I130*0.21</f>
        <v>0</v>
      </c>
      <c r="P130">
        <v>3</v>
      </c>
    </row>
    <row r="131">
      <c r="A131" s="35" t="s">
        <v>68</v>
      </c>
      <c r="B131" s="43"/>
      <c r="C131" s="44"/>
      <c r="D131" s="44"/>
      <c r="E131" s="37" t="s">
        <v>294</v>
      </c>
      <c r="F131" s="44"/>
      <c r="G131" s="44"/>
      <c r="H131" s="44"/>
      <c r="I131" s="44"/>
      <c r="J131" s="45"/>
    </row>
    <row r="132" ht="30">
      <c r="A132" s="35" t="s">
        <v>75</v>
      </c>
      <c r="B132" s="43"/>
      <c r="C132" s="44"/>
      <c r="D132" s="44"/>
      <c r="E132" s="47" t="s">
        <v>717</v>
      </c>
      <c r="F132" s="44"/>
      <c r="G132" s="44"/>
      <c r="H132" s="44"/>
      <c r="I132" s="44"/>
      <c r="J132" s="45"/>
    </row>
    <row r="133" ht="409.5">
      <c r="A133" s="35" t="s">
        <v>70</v>
      </c>
      <c r="B133" s="43"/>
      <c r="C133" s="44"/>
      <c r="D133" s="44"/>
      <c r="E133" s="37" t="s">
        <v>291</v>
      </c>
      <c r="F133" s="44"/>
      <c r="G133" s="44"/>
      <c r="H133" s="44"/>
      <c r="I133" s="44"/>
      <c r="J133" s="45"/>
    </row>
    <row r="134">
      <c r="A134" s="29" t="s">
        <v>59</v>
      </c>
      <c r="B134" s="30"/>
      <c r="C134" s="31" t="s">
        <v>299</v>
      </c>
      <c r="D134" s="32"/>
      <c r="E134" s="29" t="s">
        <v>300</v>
      </c>
      <c r="F134" s="32"/>
      <c r="G134" s="32"/>
      <c r="H134" s="32"/>
      <c r="I134" s="33">
        <f>SUMIFS(I135:I166,A135:A166,"P")</f>
        <v>0</v>
      </c>
      <c r="J134" s="34"/>
    </row>
    <row r="135">
      <c r="A135" s="35" t="s">
        <v>62</v>
      </c>
      <c r="B135" s="35">
        <v>25</v>
      </c>
      <c r="C135" s="36" t="s">
        <v>301</v>
      </c>
      <c r="D135" s="35" t="s">
        <v>64</v>
      </c>
      <c r="E135" s="37" t="s">
        <v>302</v>
      </c>
      <c r="F135" s="38" t="s">
        <v>66</v>
      </c>
      <c r="G135" s="39">
        <v>33.170000000000002</v>
      </c>
      <c r="H135" s="40">
        <v>0</v>
      </c>
      <c r="I135" s="41">
        <f>ROUND(G135*H135,P4)</f>
        <v>0</v>
      </c>
      <c r="J135" s="38" t="s">
        <v>67</v>
      </c>
      <c r="O135" s="42">
        <f>I135*0.21</f>
        <v>0</v>
      </c>
      <c r="P135">
        <v>3</v>
      </c>
    </row>
    <row r="136" ht="30">
      <c r="A136" s="35" t="s">
        <v>68</v>
      </c>
      <c r="B136" s="43"/>
      <c r="C136" s="44"/>
      <c r="D136" s="44"/>
      <c r="E136" s="37" t="s">
        <v>718</v>
      </c>
      <c r="F136" s="44"/>
      <c r="G136" s="44"/>
      <c r="H136" s="44"/>
      <c r="I136" s="44"/>
      <c r="J136" s="45"/>
    </row>
    <row r="137" ht="30">
      <c r="A137" s="35" t="s">
        <v>75</v>
      </c>
      <c r="B137" s="43"/>
      <c r="C137" s="44"/>
      <c r="D137" s="44"/>
      <c r="E137" s="47" t="s">
        <v>719</v>
      </c>
      <c r="F137" s="44"/>
      <c r="G137" s="44"/>
      <c r="H137" s="44"/>
      <c r="I137" s="44"/>
      <c r="J137" s="45"/>
    </row>
    <row r="138" ht="165">
      <c r="A138" s="35" t="s">
        <v>70</v>
      </c>
      <c r="B138" s="43"/>
      <c r="C138" s="44"/>
      <c r="D138" s="44"/>
      <c r="E138" s="37" t="s">
        <v>306</v>
      </c>
      <c r="F138" s="44"/>
      <c r="G138" s="44"/>
      <c r="H138" s="44"/>
      <c r="I138" s="44"/>
      <c r="J138" s="45"/>
    </row>
    <row r="139">
      <c r="A139" s="35" t="s">
        <v>62</v>
      </c>
      <c r="B139" s="35">
        <v>26</v>
      </c>
      <c r="C139" s="36" t="s">
        <v>313</v>
      </c>
      <c r="D139" s="35" t="s">
        <v>64</v>
      </c>
      <c r="E139" s="37" t="s">
        <v>314</v>
      </c>
      <c r="F139" s="38" t="s">
        <v>66</v>
      </c>
      <c r="G139" s="39">
        <v>36.380000000000003</v>
      </c>
      <c r="H139" s="40">
        <v>0</v>
      </c>
      <c r="I139" s="41">
        <f>ROUND(G139*H139,P4)</f>
        <v>0</v>
      </c>
      <c r="J139" s="38" t="s">
        <v>67</v>
      </c>
      <c r="O139" s="42">
        <f>I139*0.21</f>
        <v>0</v>
      </c>
      <c r="P139">
        <v>3</v>
      </c>
    </row>
    <row r="140" ht="30">
      <c r="A140" s="35" t="s">
        <v>68</v>
      </c>
      <c r="B140" s="43"/>
      <c r="C140" s="44"/>
      <c r="D140" s="44"/>
      <c r="E140" s="37" t="s">
        <v>720</v>
      </c>
      <c r="F140" s="44"/>
      <c r="G140" s="44"/>
      <c r="H140" s="44"/>
      <c r="I140" s="44"/>
      <c r="J140" s="45"/>
    </row>
    <row r="141" ht="30">
      <c r="A141" s="35" t="s">
        <v>75</v>
      </c>
      <c r="B141" s="43"/>
      <c r="C141" s="44"/>
      <c r="D141" s="44"/>
      <c r="E141" s="47" t="s">
        <v>721</v>
      </c>
      <c r="F141" s="44"/>
      <c r="G141" s="44"/>
      <c r="H141" s="44"/>
      <c r="I141" s="44"/>
      <c r="J141" s="45"/>
    </row>
    <row r="142" ht="165">
      <c r="A142" s="35" t="s">
        <v>70</v>
      </c>
      <c r="B142" s="43"/>
      <c r="C142" s="44"/>
      <c r="D142" s="44"/>
      <c r="E142" s="37" t="s">
        <v>306</v>
      </c>
      <c r="F142" s="44"/>
      <c r="G142" s="44"/>
      <c r="H142" s="44"/>
      <c r="I142" s="44"/>
      <c r="J142" s="45"/>
    </row>
    <row r="143">
      <c r="A143" s="35" t="s">
        <v>62</v>
      </c>
      <c r="B143" s="35">
        <v>27</v>
      </c>
      <c r="C143" s="36" t="s">
        <v>322</v>
      </c>
      <c r="D143" s="35" t="s">
        <v>64</v>
      </c>
      <c r="E143" s="37" t="s">
        <v>323</v>
      </c>
      <c r="F143" s="38" t="s">
        <v>66</v>
      </c>
      <c r="G143" s="39">
        <v>74.75</v>
      </c>
      <c r="H143" s="40">
        <v>0</v>
      </c>
      <c r="I143" s="41">
        <f>ROUND(G143*H143,P4)</f>
        <v>0</v>
      </c>
      <c r="J143" s="38" t="s">
        <v>67</v>
      </c>
      <c r="O143" s="42">
        <f>I143*0.21</f>
        <v>0</v>
      </c>
      <c r="P143">
        <v>3</v>
      </c>
    </row>
    <row r="144" ht="45">
      <c r="A144" s="35" t="s">
        <v>68</v>
      </c>
      <c r="B144" s="43"/>
      <c r="C144" s="44"/>
      <c r="D144" s="44"/>
      <c r="E144" s="37" t="s">
        <v>722</v>
      </c>
      <c r="F144" s="44"/>
      <c r="G144" s="44"/>
      <c r="H144" s="44"/>
      <c r="I144" s="44"/>
      <c r="J144" s="45"/>
    </row>
    <row r="145">
      <c r="A145" s="35" t="s">
        <v>75</v>
      </c>
      <c r="B145" s="43"/>
      <c r="C145" s="44"/>
      <c r="D145" s="44"/>
      <c r="E145" s="47" t="s">
        <v>723</v>
      </c>
      <c r="F145" s="44"/>
      <c r="G145" s="44"/>
      <c r="H145" s="44"/>
      <c r="I145" s="44"/>
      <c r="J145" s="45"/>
    </row>
    <row r="146" ht="90">
      <c r="A146" s="35" t="s">
        <v>70</v>
      </c>
      <c r="B146" s="43"/>
      <c r="C146" s="44"/>
      <c r="D146" s="44"/>
      <c r="E146" s="37" t="s">
        <v>321</v>
      </c>
      <c r="F146" s="44"/>
      <c r="G146" s="44"/>
      <c r="H146" s="44"/>
      <c r="I146" s="44"/>
      <c r="J146" s="45"/>
    </row>
    <row r="147">
      <c r="A147" s="35" t="s">
        <v>62</v>
      </c>
      <c r="B147" s="35">
        <v>28</v>
      </c>
      <c r="C147" s="36" t="s">
        <v>342</v>
      </c>
      <c r="D147" s="35" t="s">
        <v>64</v>
      </c>
      <c r="E147" s="37" t="s">
        <v>343</v>
      </c>
      <c r="F147" s="38" t="s">
        <v>66</v>
      </c>
      <c r="G147" s="39">
        <v>15</v>
      </c>
      <c r="H147" s="40">
        <v>0</v>
      </c>
      <c r="I147" s="41">
        <f>ROUND(G147*H147,P4)</f>
        <v>0</v>
      </c>
      <c r="J147" s="38" t="s">
        <v>67</v>
      </c>
      <c r="O147" s="42">
        <f>I147*0.21</f>
        <v>0</v>
      </c>
      <c r="P147">
        <v>3</v>
      </c>
    </row>
    <row r="148">
      <c r="A148" s="35" t="s">
        <v>68</v>
      </c>
      <c r="B148" s="43"/>
      <c r="C148" s="44"/>
      <c r="D148" s="44"/>
      <c r="E148" s="37" t="s">
        <v>344</v>
      </c>
      <c r="F148" s="44"/>
      <c r="G148" s="44"/>
      <c r="H148" s="44"/>
      <c r="I148" s="44"/>
      <c r="J148" s="45"/>
    </row>
    <row r="149">
      <c r="A149" s="35" t="s">
        <v>75</v>
      </c>
      <c r="B149" s="43"/>
      <c r="C149" s="44"/>
      <c r="D149" s="44"/>
      <c r="E149" s="47" t="s">
        <v>724</v>
      </c>
      <c r="F149" s="44"/>
      <c r="G149" s="44"/>
      <c r="H149" s="44"/>
      <c r="I149" s="44"/>
      <c r="J149" s="45"/>
    </row>
    <row r="150" ht="120">
      <c r="A150" s="35" t="s">
        <v>70</v>
      </c>
      <c r="B150" s="43"/>
      <c r="C150" s="44"/>
      <c r="D150" s="44"/>
      <c r="E150" s="37" t="s">
        <v>346</v>
      </c>
      <c r="F150" s="44"/>
      <c r="G150" s="44"/>
      <c r="H150" s="44"/>
      <c r="I150" s="44"/>
      <c r="J150" s="45"/>
    </row>
    <row r="151">
      <c r="A151" s="35" t="s">
        <v>62</v>
      </c>
      <c r="B151" s="35">
        <v>29</v>
      </c>
      <c r="C151" s="36" t="s">
        <v>347</v>
      </c>
      <c r="D151" s="35" t="s">
        <v>64</v>
      </c>
      <c r="E151" s="37" t="s">
        <v>348</v>
      </c>
      <c r="F151" s="38" t="s">
        <v>66</v>
      </c>
      <c r="G151" s="39">
        <v>32.240000000000002</v>
      </c>
      <c r="H151" s="40">
        <v>0</v>
      </c>
      <c r="I151" s="41">
        <f>ROUND(G151*H151,P4)</f>
        <v>0</v>
      </c>
      <c r="J151" s="38" t="s">
        <v>67</v>
      </c>
      <c r="O151" s="42">
        <f>I151*0.21</f>
        <v>0</v>
      </c>
      <c r="P151">
        <v>3</v>
      </c>
    </row>
    <row r="152" ht="30">
      <c r="A152" s="35" t="s">
        <v>68</v>
      </c>
      <c r="B152" s="43"/>
      <c r="C152" s="44"/>
      <c r="D152" s="44"/>
      <c r="E152" s="37" t="s">
        <v>725</v>
      </c>
      <c r="F152" s="44"/>
      <c r="G152" s="44"/>
      <c r="H152" s="44"/>
      <c r="I152" s="44"/>
      <c r="J152" s="45"/>
    </row>
    <row r="153" ht="30">
      <c r="A153" s="35" t="s">
        <v>75</v>
      </c>
      <c r="B153" s="43"/>
      <c r="C153" s="44"/>
      <c r="D153" s="44"/>
      <c r="E153" s="47" t="s">
        <v>726</v>
      </c>
      <c r="F153" s="44"/>
      <c r="G153" s="44"/>
      <c r="H153" s="44"/>
      <c r="I153" s="44"/>
      <c r="J153" s="45"/>
    </row>
    <row r="154" ht="120">
      <c r="A154" s="35" t="s">
        <v>70</v>
      </c>
      <c r="B154" s="43"/>
      <c r="C154" s="44"/>
      <c r="D154" s="44"/>
      <c r="E154" s="37" t="s">
        <v>353</v>
      </c>
      <c r="F154" s="44"/>
      <c r="G154" s="44"/>
      <c r="H154" s="44"/>
      <c r="I154" s="44"/>
      <c r="J154" s="45"/>
    </row>
    <row r="155">
      <c r="A155" s="35" t="s">
        <v>62</v>
      </c>
      <c r="B155" s="35">
        <v>30</v>
      </c>
      <c r="C155" s="36" t="s">
        <v>358</v>
      </c>
      <c r="D155" s="35" t="s">
        <v>64</v>
      </c>
      <c r="E155" s="37" t="s">
        <v>359</v>
      </c>
      <c r="F155" s="38" t="s">
        <v>66</v>
      </c>
      <c r="G155" s="39">
        <v>31</v>
      </c>
      <c r="H155" s="40">
        <v>0</v>
      </c>
      <c r="I155" s="41">
        <f>ROUND(G155*H155,P4)</f>
        <v>0</v>
      </c>
      <c r="J155" s="38" t="s">
        <v>67</v>
      </c>
      <c r="O155" s="42">
        <f>I155*0.21</f>
        <v>0</v>
      </c>
      <c r="P155">
        <v>3</v>
      </c>
    </row>
    <row r="156">
      <c r="A156" s="35" t="s">
        <v>68</v>
      </c>
      <c r="B156" s="43"/>
      <c r="C156" s="44"/>
      <c r="D156" s="44"/>
      <c r="E156" s="37" t="s">
        <v>360</v>
      </c>
      <c r="F156" s="44"/>
      <c r="G156" s="44"/>
      <c r="H156" s="44"/>
      <c r="I156" s="44"/>
      <c r="J156" s="45"/>
    </row>
    <row r="157" ht="30">
      <c r="A157" s="35" t="s">
        <v>75</v>
      </c>
      <c r="B157" s="43"/>
      <c r="C157" s="44"/>
      <c r="D157" s="44"/>
      <c r="E157" s="47" t="s">
        <v>727</v>
      </c>
      <c r="F157" s="44"/>
      <c r="G157" s="44"/>
      <c r="H157" s="44"/>
      <c r="I157" s="44"/>
      <c r="J157" s="45"/>
    </row>
    <row r="158" ht="195">
      <c r="A158" s="35" t="s">
        <v>70</v>
      </c>
      <c r="B158" s="43"/>
      <c r="C158" s="44"/>
      <c r="D158" s="44"/>
      <c r="E158" s="37" t="s">
        <v>362</v>
      </c>
      <c r="F158" s="44"/>
      <c r="G158" s="44"/>
      <c r="H158" s="44"/>
      <c r="I158" s="44"/>
      <c r="J158" s="45"/>
    </row>
    <row r="159">
      <c r="A159" s="35" t="s">
        <v>62</v>
      </c>
      <c r="B159" s="35">
        <v>31</v>
      </c>
      <c r="C159" s="36" t="s">
        <v>375</v>
      </c>
      <c r="D159" s="35" t="s">
        <v>64</v>
      </c>
      <c r="E159" s="37" t="s">
        <v>376</v>
      </c>
      <c r="F159" s="38" t="s">
        <v>66</v>
      </c>
      <c r="G159" s="39">
        <v>32.240000000000002</v>
      </c>
      <c r="H159" s="40">
        <v>0</v>
      </c>
      <c r="I159" s="41">
        <f>ROUND(G159*H159,P4)</f>
        <v>0</v>
      </c>
      <c r="J159" s="38" t="s">
        <v>67</v>
      </c>
      <c r="O159" s="42">
        <f>I159*0.21</f>
        <v>0</v>
      </c>
      <c r="P159">
        <v>3</v>
      </c>
    </row>
    <row r="160" ht="30">
      <c r="A160" s="35" t="s">
        <v>68</v>
      </c>
      <c r="B160" s="43"/>
      <c r="C160" s="44"/>
      <c r="D160" s="44"/>
      <c r="E160" s="37" t="s">
        <v>728</v>
      </c>
      <c r="F160" s="44"/>
      <c r="G160" s="44"/>
      <c r="H160" s="44"/>
      <c r="I160" s="44"/>
      <c r="J160" s="45"/>
    </row>
    <row r="161" ht="30">
      <c r="A161" s="35" t="s">
        <v>75</v>
      </c>
      <c r="B161" s="43"/>
      <c r="C161" s="44"/>
      <c r="D161" s="44"/>
      <c r="E161" s="47" t="s">
        <v>726</v>
      </c>
      <c r="F161" s="44"/>
      <c r="G161" s="44"/>
      <c r="H161" s="44"/>
      <c r="I161" s="44"/>
      <c r="J161" s="45"/>
    </row>
    <row r="162" ht="195">
      <c r="A162" s="35" t="s">
        <v>70</v>
      </c>
      <c r="B162" s="43"/>
      <c r="C162" s="44"/>
      <c r="D162" s="44"/>
      <c r="E162" s="37" t="s">
        <v>362</v>
      </c>
      <c r="F162" s="44"/>
      <c r="G162" s="44"/>
      <c r="H162" s="44"/>
      <c r="I162" s="44"/>
      <c r="J162" s="45"/>
    </row>
    <row r="163">
      <c r="A163" s="35" t="s">
        <v>62</v>
      </c>
      <c r="B163" s="35">
        <v>32</v>
      </c>
      <c r="C163" s="36" t="s">
        <v>394</v>
      </c>
      <c r="D163" s="35" t="s">
        <v>64</v>
      </c>
      <c r="E163" s="37" t="s">
        <v>395</v>
      </c>
      <c r="F163" s="38" t="s">
        <v>66</v>
      </c>
      <c r="G163" s="39">
        <v>34</v>
      </c>
      <c r="H163" s="40">
        <v>0</v>
      </c>
      <c r="I163" s="41">
        <f>ROUND(G163*H163,P4)</f>
        <v>0</v>
      </c>
      <c r="J163" s="38" t="s">
        <v>67</v>
      </c>
      <c r="O163" s="42">
        <f>I163*0.21</f>
        <v>0</v>
      </c>
      <c r="P163">
        <v>3</v>
      </c>
    </row>
    <row r="164" ht="30">
      <c r="A164" s="35" t="s">
        <v>68</v>
      </c>
      <c r="B164" s="43"/>
      <c r="C164" s="44"/>
      <c r="D164" s="44"/>
      <c r="E164" s="37" t="s">
        <v>396</v>
      </c>
      <c r="F164" s="44"/>
      <c r="G164" s="44"/>
      <c r="H164" s="44"/>
      <c r="I164" s="44"/>
      <c r="J164" s="45"/>
    </row>
    <row r="165" ht="30">
      <c r="A165" s="35" t="s">
        <v>75</v>
      </c>
      <c r="B165" s="43"/>
      <c r="C165" s="44"/>
      <c r="D165" s="44"/>
      <c r="E165" s="47" t="s">
        <v>729</v>
      </c>
      <c r="F165" s="44"/>
      <c r="G165" s="44"/>
      <c r="H165" s="44"/>
      <c r="I165" s="44"/>
      <c r="J165" s="45"/>
    </row>
    <row r="166" ht="225">
      <c r="A166" s="35" t="s">
        <v>70</v>
      </c>
      <c r="B166" s="43"/>
      <c r="C166" s="44"/>
      <c r="D166" s="44"/>
      <c r="E166" s="37" t="s">
        <v>398</v>
      </c>
      <c r="F166" s="44"/>
      <c r="G166" s="44"/>
      <c r="H166" s="44"/>
      <c r="I166" s="44"/>
      <c r="J166" s="45"/>
    </row>
    <row r="167">
      <c r="A167" s="29" t="s">
        <v>59</v>
      </c>
      <c r="B167" s="30"/>
      <c r="C167" s="31" t="s">
        <v>399</v>
      </c>
      <c r="D167" s="32"/>
      <c r="E167" s="29" t="s">
        <v>400</v>
      </c>
      <c r="F167" s="32"/>
      <c r="G167" s="32"/>
      <c r="H167" s="32"/>
      <c r="I167" s="33">
        <f>SUMIFS(I168:I171,A168:A171,"P")</f>
        <v>0</v>
      </c>
      <c r="J167" s="34"/>
    </row>
    <row r="168">
      <c r="A168" s="35" t="s">
        <v>62</v>
      </c>
      <c r="B168" s="35">
        <v>33</v>
      </c>
      <c r="C168" s="36" t="s">
        <v>434</v>
      </c>
      <c r="D168" s="35" t="s">
        <v>64</v>
      </c>
      <c r="E168" s="37" t="s">
        <v>435</v>
      </c>
      <c r="F168" s="38" t="s">
        <v>127</v>
      </c>
      <c r="G168" s="39">
        <v>4.056</v>
      </c>
      <c r="H168" s="40">
        <v>0</v>
      </c>
      <c r="I168" s="41">
        <f>ROUND(G168*H168,P4)</f>
        <v>0</v>
      </c>
      <c r="J168" s="38" t="s">
        <v>67</v>
      </c>
      <c r="O168" s="42">
        <f>I168*0.21</f>
        <v>0</v>
      </c>
      <c r="P168">
        <v>3</v>
      </c>
    </row>
    <row r="169" ht="45">
      <c r="A169" s="35" t="s">
        <v>68</v>
      </c>
      <c r="B169" s="43"/>
      <c r="C169" s="44"/>
      <c r="D169" s="44"/>
      <c r="E169" s="37" t="s">
        <v>436</v>
      </c>
      <c r="F169" s="44"/>
      <c r="G169" s="44"/>
      <c r="H169" s="44"/>
      <c r="I169" s="44"/>
      <c r="J169" s="45"/>
    </row>
    <row r="170">
      <c r="A170" s="35" t="s">
        <v>75</v>
      </c>
      <c r="B170" s="43"/>
      <c r="C170" s="44"/>
      <c r="D170" s="44"/>
      <c r="E170" s="47" t="s">
        <v>730</v>
      </c>
      <c r="F170" s="44"/>
      <c r="G170" s="44"/>
      <c r="H170" s="44"/>
      <c r="I170" s="44"/>
      <c r="J170" s="45"/>
    </row>
    <row r="171" ht="409.5">
      <c r="A171" s="35" t="s">
        <v>70</v>
      </c>
      <c r="B171" s="43"/>
      <c r="C171" s="44"/>
      <c r="D171" s="44"/>
      <c r="E171" s="37" t="s">
        <v>440</v>
      </c>
      <c r="F171" s="44"/>
      <c r="G171" s="44"/>
      <c r="H171" s="44"/>
      <c r="I171" s="44"/>
      <c r="J171" s="45"/>
    </row>
    <row r="172">
      <c r="A172" s="29" t="s">
        <v>59</v>
      </c>
      <c r="B172" s="30"/>
      <c r="C172" s="31" t="s">
        <v>93</v>
      </c>
      <c r="D172" s="32"/>
      <c r="E172" s="29" t="s">
        <v>94</v>
      </c>
      <c r="F172" s="32"/>
      <c r="G172" s="32"/>
      <c r="H172" s="32"/>
      <c r="I172" s="33">
        <f>SUMIFS(I173:I198,A173:A198,"P")</f>
        <v>0</v>
      </c>
      <c r="J172" s="34"/>
    </row>
    <row r="173">
      <c r="A173" s="35" t="s">
        <v>62</v>
      </c>
      <c r="B173" s="35">
        <v>34</v>
      </c>
      <c r="C173" s="36" t="s">
        <v>454</v>
      </c>
      <c r="D173" s="35" t="s">
        <v>64</v>
      </c>
      <c r="E173" s="37" t="s">
        <v>455</v>
      </c>
      <c r="F173" s="38" t="s">
        <v>74</v>
      </c>
      <c r="G173" s="39">
        <v>2</v>
      </c>
      <c r="H173" s="40">
        <v>0</v>
      </c>
      <c r="I173" s="41">
        <f>ROUND(G173*H173,P4)</f>
        <v>0</v>
      </c>
      <c r="J173" s="38" t="s">
        <v>67</v>
      </c>
      <c r="O173" s="42">
        <f>I173*0.21</f>
        <v>0</v>
      </c>
      <c r="P173">
        <v>3</v>
      </c>
    </row>
    <row r="174">
      <c r="A174" s="35" t="s">
        <v>68</v>
      </c>
      <c r="B174" s="43"/>
      <c r="C174" s="44"/>
      <c r="D174" s="44"/>
      <c r="E174" s="46" t="s">
        <v>64</v>
      </c>
      <c r="F174" s="44"/>
      <c r="G174" s="44"/>
      <c r="H174" s="44"/>
      <c r="I174" s="44"/>
      <c r="J174" s="45"/>
    </row>
    <row r="175">
      <c r="A175" s="35" t="s">
        <v>75</v>
      </c>
      <c r="B175" s="43"/>
      <c r="C175" s="44"/>
      <c r="D175" s="44"/>
      <c r="E175" s="47" t="s">
        <v>731</v>
      </c>
      <c r="F175" s="44"/>
      <c r="G175" s="44"/>
      <c r="H175" s="44"/>
      <c r="I175" s="44"/>
      <c r="J175" s="45"/>
    </row>
    <row r="176" ht="90">
      <c r="A176" s="35" t="s">
        <v>70</v>
      </c>
      <c r="B176" s="43"/>
      <c r="C176" s="44"/>
      <c r="D176" s="44"/>
      <c r="E176" s="37" t="s">
        <v>457</v>
      </c>
      <c r="F176" s="44"/>
      <c r="G176" s="44"/>
      <c r="H176" s="44"/>
      <c r="I176" s="44"/>
      <c r="J176" s="45"/>
    </row>
    <row r="177">
      <c r="A177" s="35" t="s">
        <v>62</v>
      </c>
      <c r="B177" s="35">
        <v>35</v>
      </c>
      <c r="C177" s="36" t="s">
        <v>489</v>
      </c>
      <c r="D177" s="35" t="s">
        <v>64</v>
      </c>
      <c r="E177" s="37" t="s">
        <v>490</v>
      </c>
      <c r="F177" s="38" t="s">
        <v>142</v>
      </c>
      <c r="G177" s="39">
        <v>10</v>
      </c>
      <c r="H177" s="40">
        <v>0</v>
      </c>
      <c r="I177" s="41">
        <f>ROUND(G177*H177,P4)</f>
        <v>0</v>
      </c>
      <c r="J177" s="38" t="s">
        <v>67</v>
      </c>
      <c r="O177" s="42">
        <f>I177*0.21</f>
        <v>0</v>
      </c>
      <c r="P177">
        <v>3</v>
      </c>
    </row>
    <row r="178">
      <c r="A178" s="35" t="s">
        <v>68</v>
      </c>
      <c r="B178" s="43"/>
      <c r="C178" s="44"/>
      <c r="D178" s="44"/>
      <c r="E178" s="37" t="s">
        <v>480</v>
      </c>
      <c r="F178" s="44"/>
      <c r="G178" s="44"/>
      <c r="H178" s="44"/>
      <c r="I178" s="44"/>
      <c r="J178" s="45"/>
    </row>
    <row r="179">
      <c r="A179" s="35" t="s">
        <v>75</v>
      </c>
      <c r="B179" s="43"/>
      <c r="C179" s="44"/>
      <c r="D179" s="44"/>
      <c r="E179" s="47" t="s">
        <v>732</v>
      </c>
      <c r="F179" s="44"/>
      <c r="G179" s="44"/>
      <c r="H179" s="44"/>
      <c r="I179" s="44"/>
      <c r="J179" s="45"/>
    </row>
    <row r="180" ht="90">
      <c r="A180" s="35" t="s">
        <v>70</v>
      </c>
      <c r="B180" s="43"/>
      <c r="C180" s="44"/>
      <c r="D180" s="44"/>
      <c r="E180" s="37" t="s">
        <v>482</v>
      </c>
      <c r="F180" s="44"/>
      <c r="G180" s="44"/>
      <c r="H180" s="44"/>
      <c r="I180" s="44"/>
      <c r="J180" s="45"/>
    </row>
    <row r="181">
      <c r="A181" s="35" t="s">
        <v>62</v>
      </c>
      <c r="B181" s="35">
        <v>36</v>
      </c>
      <c r="C181" s="36" t="s">
        <v>495</v>
      </c>
      <c r="D181" s="35" t="s">
        <v>64</v>
      </c>
      <c r="E181" s="37" t="s">
        <v>496</v>
      </c>
      <c r="F181" s="38" t="s">
        <v>142</v>
      </c>
      <c r="G181" s="39">
        <v>15.6</v>
      </c>
      <c r="H181" s="40">
        <v>0</v>
      </c>
      <c r="I181" s="41">
        <f>ROUND(G181*H181,P4)</f>
        <v>0</v>
      </c>
      <c r="J181" s="38" t="s">
        <v>67</v>
      </c>
      <c r="O181" s="42">
        <f>I181*0.21</f>
        <v>0</v>
      </c>
      <c r="P181">
        <v>3</v>
      </c>
    </row>
    <row r="182">
      <c r="A182" s="35" t="s">
        <v>68</v>
      </c>
      <c r="B182" s="43"/>
      <c r="C182" s="44"/>
      <c r="D182" s="44"/>
      <c r="E182" s="37" t="s">
        <v>497</v>
      </c>
      <c r="F182" s="44"/>
      <c r="G182" s="44"/>
      <c r="H182" s="44"/>
      <c r="I182" s="44"/>
      <c r="J182" s="45"/>
    </row>
    <row r="183" ht="30">
      <c r="A183" s="35" t="s">
        <v>75</v>
      </c>
      <c r="B183" s="43"/>
      <c r="C183" s="44"/>
      <c r="D183" s="44"/>
      <c r="E183" s="47" t="s">
        <v>733</v>
      </c>
      <c r="F183" s="44"/>
      <c r="G183" s="44"/>
      <c r="H183" s="44"/>
      <c r="I183" s="44"/>
      <c r="J183" s="45"/>
    </row>
    <row r="184" ht="90">
      <c r="A184" s="35" t="s">
        <v>70</v>
      </c>
      <c r="B184" s="43"/>
      <c r="C184" s="44"/>
      <c r="D184" s="44"/>
      <c r="E184" s="37" t="s">
        <v>502</v>
      </c>
      <c r="F184" s="44"/>
      <c r="G184" s="44"/>
      <c r="H184" s="44"/>
      <c r="I184" s="44"/>
      <c r="J184" s="45"/>
    </row>
    <row r="185">
      <c r="A185" s="35" t="s">
        <v>62</v>
      </c>
      <c r="B185" s="35">
        <v>37</v>
      </c>
      <c r="C185" s="36" t="s">
        <v>503</v>
      </c>
      <c r="D185" s="35" t="s">
        <v>64</v>
      </c>
      <c r="E185" s="37" t="s">
        <v>504</v>
      </c>
      <c r="F185" s="38" t="s">
        <v>142</v>
      </c>
      <c r="G185" s="39">
        <v>7.5</v>
      </c>
      <c r="H185" s="40">
        <v>0</v>
      </c>
      <c r="I185" s="41">
        <f>ROUND(G185*H185,P4)</f>
        <v>0</v>
      </c>
      <c r="J185" s="38" t="s">
        <v>67</v>
      </c>
      <c r="O185" s="42">
        <f>I185*0.21</f>
        <v>0</v>
      </c>
      <c r="P185">
        <v>3</v>
      </c>
    </row>
    <row r="186" ht="30">
      <c r="A186" s="35" t="s">
        <v>68</v>
      </c>
      <c r="B186" s="43"/>
      <c r="C186" s="44"/>
      <c r="D186" s="44"/>
      <c r="E186" s="37" t="s">
        <v>505</v>
      </c>
      <c r="F186" s="44"/>
      <c r="G186" s="44"/>
      <c r="H186" s="44"/>
      <c r="I186" s="44"/>
      <c r="J186" s="45"/>
    </row>
    <row r="187">
      <c r="A187" s="35" t="s">
        <v>75</v>
      </c>
      <c r="B187" s="43"/>
      <c r="C187" s="44"/>
      <c r="D187" s="44"/>
      <c r="E187" s="47" t="s">
        <v>129</v>
      </c>
      <c r="F187" s="44"/>
      <c r="G187" s="44"/>
      <c r="H187" s="44"/>
      <c r="I187" s="44"/>
      <c r="J187" s="45"/>
    </row>
    <row r="188">
      <c r="A188" s="35" t="s">
        <v>75</v>
      </c>
      <c r="B188" s="43"/>
      <c r="C188" s="44"/>
      <c r="D188" s="44"/>
      <c r="E188" s="47" t="s">
        <v>734</v>
      </c>
      <c r="F188" s="44"/>
      <c r="G188" s="44"/>
      <c r="H188" s="44"/>
      <c r="I188" s="44"/>
      <c r="J188" s="45"/>
    </row>
    <row r="189" ht="75">
      <c r="A189" s="35" t="s">
        <v>70</v>
      </c>
      <c r="B189" s="43"/>
      <c r="C189" s="44"/>
      <c r="D189" s="44"/>
      <c r="E189" s="37" t="s">
        <v>507</v>
      </c>
      <c r="F189" s="44"/>
      <c r="G189" s="44"/>
      <c r="H189" s="44"/>
      <c r="I189" s="44"/>
      <c r="J189" s="45"/>
    </row>
    <row r="190">
      <c r="A190" s="35" t="s">
        <v>62</v>
      </c>
      <c r="B190" s="35">
        <v>38</v>
      </c>
      <c r="C190" s="36" t="s">
        <v>508</v>
      </c>
      <c r="D190" s="35" t="s">
        <v>64</v>
      </c>
      <c r="E190" s="37" t="s">
        <v>509</v>
      </c>
      <c r="F190" s="38" t="s">
        <v>142</v>
      </c>
      <c r="G190" s="39">
        <v>43</v>
      </c>
      <c r="H190" s="40">
        <v>0</v>
      </c>
      <c r="I190" s="41">
        <f>ROUND(G190*H190,P4)</f>
        <v>0</v>
      </c>
      <c r="J190" s="38" t="s">
        <v>67</v>
      </c>
      <c r="O190" s="42">
        <f>I190*0.21</f>
        <v>0</v>
      </c>
      <c r="P190">
        <v>3</v>
      </c>
    </row>
    <row r="191" ht="30">
      <c r="A191" s="35" t="s">
        <v>68</v>
      </c>
      <c r="B191" s="43"/>
      <c r="C191" s="44"/>
      <c r="D191" s="44"/>
      <c r="E191" s="37" t="s">
        <v>510</v>
      </c>
      <c r="F191" s="44"/>
      <c r="G191" s="44"/>
      <c r="H191" s="44"/>
      <c r="I191" s="44"/>
      <c r="J191" s="45"/>
    </row>
    <row r="192">
      <c r="A192" s="35" t="s">
        <v>75</v>
      </c>
      <c r="B192" s="43"/>
      <c r="C192" s="44"/>
      <c r="D192" s="44"/>
      <c r="E192" s="47" t="s">
        <v>156</v>
      </c>
      <c r="F192" s="44"/>
      <c r="G192" s="44"/>
      <c r="H192" s="44"/>
      <c r="I192" s="44"/>
      <c r="J192" s="45"/>
    </row>
    <row r="193" ht="45">
      <c r="A193" s="35" t="s">
        <v>75</v>
      </c>
      <c r="B193" s="43"/>
      <c r="C193" s="44"/>
      <c r="D193" s="44"/>
      <c r="E193" s="47" t="s">
        <v>735</v>
      </c>
      <c r="F193" s="44"/>
      <c r="G193" s="44"/>
      <c r="H193" s="44"/>
      <c r="I193" s="44"/>
      <c r="J193" s="45"/>
    </row>
    <row r="194" ht="90">
      <c r="A194" s="35" t="s">
        <v>70</v>
      </c>
      <c r="B194" s="43"/>
      <c r="C194" s="44"/>
      <c r="D194" s="44"/>
      <c r="E194" s="37" t="s">
        <v>512</v>
      </c>
      <c r="F194" s="44"/>
      <c r="G194" s="44"/>
      <c r="H194" s="44"/>
      <c r="I194" s="44"/>
      <c r="J194" s="45"/>
    </row>
    <row r="195" ht="30">
      <c r="A195" s="35" t="s">
        <v>62</v>
      </c>
      <c r="B195" s="35">
        <v>39</v>
      </c>
      <c r="C195" s="36" t="s">
        <v>518</v>
      </c>
      <c r="D195" s="35" t="s">
        <v>64</v>
      </c>
      <c r="E195" s="37" t="s">
        <v>519</v>
      </c>
      <c r="F195" s="38" t="s">
        <v>66</v>
      </c>
      <c r="G195" s="39">
        <v>12</v>
      </c>
      <c r="H195" s="40">
        <v>0</v>
      </c>
      <c r="I195" s="41">
        <f>ROUND(G195*H195,P4)</f>
        <v>0</v>
      </c>
      <c r="J195" s="38" t="s">
        <v>67</v>
      </c>
      <c r="O195" s="42">
        <f>I195*0.21</f>
        <v>0</v>
      </c>
      <c r="P195">
        <v>3</v>
      </c>
    </row>
    <row r="196" ht="30">
      <c r="A196" s="35" t="s">
        <v>68</v>
      </c>
      <c r="B196" s="43"/>
      <c r="C196" s="44"/>
      <c r="D196" s="44"/>
      <c r="E196" s="37" t="s">
        <v>736</v>
      </c>
      <c r="F196" s="44"/>
      <c r="G196" s="44"/>
      <c r="H196" s="44"/>
      <c r="I196" s="44"/>
      <c r="J196" s="45"/>
    </row>
    <row r="197" ht="30">
      <c r="A197" s="35" t="s">
        <v>75</v>
      </c>
      <c r="B197" s="43"/>
      <c r="C197" s="44"/>
      <c r="D197" s="44"/>
      <c r="E197" s="47" t="s">
        <v>737</v>
      </c>
      <c r="F197" s="44"/>
      <c r="G197" s="44"/>
      <c r="H197" s="44"/>
      <c r="I197" s="44"/>
      <c r="J197" s="45"/>
    </row>
    <row r="198" ht="150">
      <c r="A198" s="35" t="s">
        <v>70</v>
      </c>
      <c r="B198" s="48"/>
      <c r="C198" s="49"/>
      <c r="D198" s="49"/>
      <c r="E198" s="37" t="s">
        <v>522</v>
      </c>
      <c r="F198" s="49"/>
      <c r="G198" s="49"/>
      <c r="H198" s="49"/>
      <c r="I198" s="49"/>
      <c r="J198" s="50"/>
    </row>
  </sheetData>
  <sheetProtection sheet="1" objects="1" scenarios="1" spinCount="100000" saltValue="2m/g0Am444rekWROgjcBzAKE16zKtCdYPnfW94iwenI6xOu7lGN7R072tKQpLwc35yB82sozD5U7IMeaAbO6+w==" hashValue="mGCRZhYO4PpSOq2oLdz5GftFL/2G5DjcBf6gInP+A5lrxi08LDOIRkSazpNLkkBN+1X4MEIcvwgPqxUQmOfot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19</v>
      </c>
      <c r="I3" s="23">
        <f>SUMIFS(I8:I147,A8:A147,"SD")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SUMIFS(I9:I26,A9:A26,"P")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835.20000000000005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738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739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740</v>
      </c>
      <c r="F13" s="44"/>
      <c r="G13" s="44"/>
      <c r="H13" s="44"/>
      <c r="I13" s="44"/>
      <c r="J13" s="45"/>
    </row>
    <row r="14" ht="135">
      <c r="A14" s="35" t="s">
        <v>70</v>
      </c>
      <c r="B14" s="43"/>
      <c r="C14" s="44"/>
      <c r="D14" s="44"/>
      <c r="E14" s="37" t="s">
        <v>110</v>
      </c>
      <c r="F14" s="44"/>
      <c r="G14" s="44"/>
      <c r="H14" s="44"/>
      <c r="I14" s="44"/>
      <c r="J14" s="45"/>
    </row>
    <row r="15">
      <c r="A15" s="35" t="s">
        <v>62</v>
      </c>
      <c r="B15" s="35">
        <v>2</v>
      </c>
      <c r="C15" s="36" t="s">
        <v>741</v>
      </c>
      <c r="D15" s="35" t="s">
        <v>64</v>
      </c>
      <c r="E15" s="37" t="s">
        <v>742</v>
      </c>
      <c r="F15" s="38" t="s">
        <v>743</v>
      </c>
      <c r="G15" s="39">
        <v>1</v>
      </c>
      <c r="H15" s="40">
        <v>0</v>
      </c>
      <c r="I15" s="41">
        <f>ROUND(G15*H15,P4)</f>
        <v>0</v>
      </c>
      <c r="J15" s="38" t="s">
        <v>67</v>
      </c>
      <c r="O15" s="42">
        <f>I15*0.21</f>
        <v>0</v>
      </c>
      <c r="P15">
        <v>3</v>
      </c>
    </row>
    <row r="16">
      <c r="A16" s="35" t="s">
        <v>68</v>
      </c>
      <c r="B16" s="43"/>
      <c r="C16" s="44"/>
      <c r="D16" s="44"/>
      <c r="E16" s="46" t="s">
        <v>64</v>
      </c>
      <c r="F16" s="44"/>
      <c r="G16" s="44"/>
      <c r="H16" s="44"/>
      <c r="I16" s="44"/>
      <c r="J16" s="45"/>
    </row>
    <row r="17" ht="45">
      <c r="A17" s="35" t="s">
        <v>75</v>
      </c>
      <c r="B17" s="43"/>
      <c r="C17" s="44"/>
      <c r="D17" s="44"/>
      <c r="E17" s="47" t="s">
        <v>744</v>
      </c>
      <c r="F17" s="44"/>
      <c r="G17" s="44"/>
      <c r="H17" s="44"/>
      <c r="I17" s="44"/>
      <c r="J17" s="45"/>
    </row>
    <row r="18" ht="75">
      <c r="A18" s="35" t="s">
        <v>70</v>
      </c>
      <c r="B18" s="43"/>
      <c r="C18" s="44"/>
      <c r="D18" s="44"/>
      <c r="E18" s="37" t="s">
        <v>745</v>
      </c>
      <c r="F18" s="44"/>
      <c r="G18" s="44"/>
      <c r="H18" s="44"/>
      <c r="I18" s="44"/>
      <c r="J18" s="45"/>
    </row>
    <row r="19">
      <c r="A19" s="35" t="s">
        <v>62</v>
      </c>
      <c r="B19" s="35">
        <v>3</v>
      </c>
      <c r="C19" s="36" t="s">
        <v>746</v>
      </c>
      <c r="D19" s="35" t="s">
        <v>64</v>
      </c>
      <c r="E19" s="37" t="s">
        <v>747</v>
      </c>
      <c r="F19" s="38" t="s">
        <v>743</v>
      </c>
      <c r="G19" s="39">
        <v>1</v>
      </c>
      <c r="H19" s="40">
        <v>0</v>
      </c>
      <c r="I19" s="41">
        <f>ROUND(G19*H19,P4)</f>
        <v>0</v>
      </c>
      <c r="J19" s="38" t="s">
        <v>67</v>
      </c>
      <c r="O19" s="42">
        <f>I19*0.21</f>
        <v>0</v>
      </c>
      <c r="P19">
        <v>3</v>
      </c>
    </row>
    <row r="20" ht="135">
      <c r="A20" s="35" t="s">
        <v>68</v>
      </c>
      <c r="B20" s="43"/>
      <c r="C20" s="44"/>
      <c r="D20" s="44"/>
      <c r="E20" s="37" t="s">
        <v>748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749</v>
      </c>
      <c r="F21" s="44"/>
      <c r="G21" s="44"/>
      <c r="H21" s="44"/>
      <c r="I21" s="44"/>
      <c r="J21" s="45"/>
    </row>
    <row r="22" ht="60">
      <c r="A22" s="35" t="s">
        <v>70</v>
      </c>
      <c r="B22" s="43"/>
      <c r="C22" s="44"/>
      <c r="D22" s="44"/>
      <c r="E22" s="37" t="s">
        <v>750</v>
      </c>
      <c r="F22" s="44"/>
      <c r="G22" s="44"/>
      <c r="H22" s="44"/>
      <c r="I22" s="44"/>
      <c r="J22" s="45"/>
    </row>
    <row r="23">
      <c r="A23" s="35" t="s">
        <v>62</v>
      </c>
      <c r="B23" s="35">
        <v>4</v>
      </c>
      <c r="C23" s="36" t="s">
        <v>751</v>
      </c>
      <c r="D23" s="35" t="s">
        <v>64</v>
      </c>
      <c r="E23" s="37" t="s">
        <v>752</v>
      </c>
      <c r="F23" s="38" t="s">
        <v>743</v>
      </c>
      <c r="G23" s="39">
        <v>1</v>
      </c>
      <c r="H23" s="40">
        <v>0</v>
      </c>
      <c r="I23" s="41">
        <f>ROUND(G23*H23,P4)</f>
        <v>0</v>
      </c>
      <c r="J23" s="38" t="s">
        <v>67</v>
      </c>
      <c r="O23" s="42">
        <f>I23*0.21</f>
        <v>0</v>
      </c>
      <c r="P23">
        <v>3</v>
      </c>
    </row>
    <row r="24">
      <c r="A24" s="35" t="s">
        <v>68</v>
      </c>
      <c r="B24" s="43"/>
      <c r="C24" s="44"/>
      <c r="D24" s="44"/>
      <c r="E24" s="46" t="s">
        <v>64</v>
      </c>
      <c r="F24" s="44"/>
      <c r="G24" s="44"/>
      <c r="H24" s="44"/>
      <c r="I24" s="44"/>
      <c r="J24" s="45"/>
    </row>
    <row r="25" ht="30">
      <c r="A25" s="35" t="s">
        <v>75</v>
      </c>
      <c r="B25" s="43"/>
      <c r="C25" s="44"/>
      <c r="D25" s="44"/>
      <c r="E25" s="47" t="s">
        <v>753</v>
      </c>
      <c r="F25" s="44"/>
      <c r="G25" s="44"/>
      <c r="H25" s="44"/>
      <c r="I25" s="44"/>
      <c r="J25" s="45"/>
    </row>
    <row r="26" ht="60">
      <c r="A26" s="35" t="s">
        <v>70</v>
      </c>
      <c r="B26" s="43"/>
      <c r="C26" s="44"/>
      <c r="D26" s="44"/>
      <c r="E26" s="37" t="s">
        <v>754</v>
      </c>
      <c r="F26" s="44"/>
      <c r="G26" s="44"/>
      <c r="H26" s="44"/>
      <c r="I26" s="44"/>
      <c r="J26" s="45"/>
    </row>
    <row r="27">
      <c r="A27" s="29" t="s">
        <v>59</v>
      </c>
      <c r="B27" s="30"/>
      <c r="C27" s="31" t="s">
        <v>60</v>
      </c>
      <c r="D27" s="32"/>
      <c r="E27" s="29" t="s">
        <v>61</v>
      </c>
      <c r="F27" s="32"/>
      <c r="G27" s="32"/>
      <c r="H27" s="32"/>
      <c r="I27" s="33">
        <f>SUMIFS(I28:I95,A28:A95,"P")</f>
        <v>0</v>
      </c>
      <c r="J27" s="34"/>
    </row>
    <row r="28">
      <c r="A28" s="35" t="s">
        <v>62</v>
      </c>
      <c r="B28" s="35">
        <v>5</v>
      </c>
      <c r="C28" s="36" t="s">
        <v>132</v>
      </c>
      <c r="D28" s="35" t="s">
        <v>64</v>
      </c>
      <c r="E28" s="37" t="s">
        <v>133</v>
      </c>
      <c r="F28" s="38" t="s">
        <v>127</v>
      </c>
      <c r="G28" s="39">
        <v>2.7999999999999998</v>
      </c>
      <c r="H28" s="40">
        <v>0</v>
      </c>
      <c r="I28" s="41">
        <f>ROUND(G28*H28,P4)</f>
        <v>0</v>
      </c>
      <c r="J28" s="38" t="s">
        <v>67</v>
      </c>
      <c r="O28" s="42">
        <f>I28*0.21</f>
        <v>0</v>
      </c>
      <c r="P28">
        <v>3</v>
      </c>
    </row>
    <row r="29" ht="45">
      <c r="A29" s="35" t="s">
        <v>68</v>
      </c>
      <c r="B29" s="43"/>
      <c r="C29" s="44"/>
      <c r="D29" s="44"/>
      <c r="E29" s="37" t="s">
        <v>755</v>
      </c>
      <c r="F29" s="44"/>
      <c r="G29" s="44"/>
      <c r="H29" s="44"/>
      <c r="I29" s="44"/>
      <c r="J29" s="45"/>
    </row>
    <row r="30">
      <c r="A30" s="35" t="s">
        <v>75</v>
      </c>
      <c r="B30" s="43"/>
      <c r="C30" s="44"/>
      <c r="D30" s="44"/>
      <c r="E30" s="47" t="s">
        <v>756</v>
      </c>
      <c r="F30" s="44"/>
      <c r="G30" s="44"/>
      <c r="H30" s="44"/>
      <c r="I30" s="44"/>
      <c r="J30" s="45"/>
    </row>
    <row r="31" ht="30">
      <c r="A31" s="35" t="s">
        <v>75</v>
      </c>
      <c r="B31" s="43"/>
      <c r="C31" s="44"/>
      <c r="D31" s="44"/>
      <c r="E31" s="47" t="s">
        <v>757</v>
      </c>
      <c r="F31" s="44"/>
      <c r="G31" s="44"/>
      <c r="H31" s="44"/>
      <c r="I31" s="44"/>
      <c r="J31" s="45"/>
    </row>
    <row r="32" ht="120">
      <c r="A32" s="35" t="s">
        <v>70</v>
      </c>
      <c r="B32" s="43"/>
      <c r="C32" s="44"/>
      <c r="D32" s="44"/>
      <c r="E32" s="37" t="s">
        <v>131</v>
      </c>
      <c r="F32" s="44"/>
      <c r="G32" s="44"/>
      <c r="H32" s="44"/>
      <c r="I32" s="44"/>
      <c r="J32" s="45"/>
    </row>
    <row r="33">
      <c r="A33" s="35" t="s">
        <v>62</v>
      </c>
      <c r="B33" s="35">
        <v>6</v>
      </c>
      <c r="C33" s="36" t="s">
        <v>145</v>
      </c>
      <c r="D33" s="35" t="s">
        <v>146</v>
      </c>
      <c r="E33" s="37" t="s">
        <v>147</v>
      </c>
      <c r="F33" s="38" t="s">
        <v>127</v>
      </c>
      <c r="G33" s="39">
        <v>7.1200000000000001</v>
      </c>
      <c r="H33" s="40">
        <v>0</v>
      </c>
      <c r="I33" s="41">
        <f>ROUND(G33*H33,P4)</f>
        <v>0</v>
      </c>
      <c r="J33" s="38" t="s">
        <v>67</v>
      </c>
      <c r="O33" s="42">
        <f>I33*0.21</f>
        <v>0</v>
      </c>
      <c r="P33">
        <v>3</v>
      </c>
    </row>
    <row r="34" ht="105">
      <c r="A34" s="35" t="s">
        <v>68</v>
      </c>
      <c r="B34" s="43"/>
      <c r="C34" s="44"/>
      <c r="D34" s="44"/>
      <c r="E34" s="37" t="s">
        <v>758</v>
      </c>
      <c r="F34" s="44"/>
      <c r="G34" s="44"/>
      <c r="H34" s="44"/>
      <c r="I34" s="44"/>
      <c r="J34" s="45"/>
    </row>
    <row r="35">
      <c r="A35" s="35" t="s">
        <v>75</v>
      </c>
      <c r="B35" s="43"/>
      <c r="C35" s="44"/>
      <c r="D35" s="44"/>
      <c r="E35" s="47" t="s">
        <v>756</v>
      </c>
      <c r="F35" s="44"/>
      <c r="G35" s="44"/>
      <c r="H35" s="44"/>
      <c r="I35" s="44"/>
      <c r="J35" s="45"/>
    </row>
    <row r="36" ht="45">
      <c r="A36" s="35" t="s">
        <v>75</v>
      </c>
      <c r="B36" s="43"/>
      <c r="C36" s="44"/>
      <c r="D36" s="44"/>
      <c r="E36" s="47" t="s">
        <v>759</v>
      </c>
      <c r="F36" s="44"/>
      <c r="G36" s="44"/>
      <c r="H36" s="44"/>
      <c r="I36" s="44"/>
      <c r="J36" s="45"/>
    </row>
    <row r="37" ht="120">
      <c r="A37" s="35" t="s">
        <v>70</v>
      </c>
      <c r="B37" s="43"/>
      <c r="C37" s="44"/>
      <c r="D37" s="44"/>
      <c r="E37" s="37" t="s">
        <v>131</v>
      </c>
      <c r="F37" s="44"/>
      <c r="G37" s="44"/>
      <c r="H37" s="44"/>
      <c r="I37" s="44"/>
      <c r="J37" s="45"/>
    </row>
    <row r="38">
      <c r="A38" s="35" t="s">
        <v>62</v>
      </c>
      <c r="B38" s="35">
        <v>7</v>
      </c>
      <c r="C38" s="36" t="s">
        <v>145</v>
      </c>
      <c r="D38" s="35" t="s">
        <v>150</v>
      </c>
      <c r="E38" s="37" t="s">
        <v>147</v>
      </c>
      <c r="F38" s="38" t="s">
        <v>127</v>
      </c>
      <c r="G38" s="39">
        <v>1.5600000000000001</v>
      </c>
      <c r="H38" s="40">
        <v>0</v>
      </c>
      <c r="I38" s="41">
        <f>ROUND(G38*H38,P4)</f>
        <v>0</v>
      </c>
      <c r="J38" s="38" t="s">
        <v>67</v>
      </c>
      <c r="O38" s="42">
        <f>I38*0.21</f>
        <v>0</v>
      </c>
      <c r="P38">
        <v>3</v>
      </c>
    </row>
    <row r="39" ht="60">
      <c r="A39" s="35" t="s">
        <v>68</v>
      </c>
      <c r="B39" s="43"/>
      <c r="C39" s="44"/>
      <c r="D39" s="44"/>
      <c r="E39" s="37" t="s">
        <v>760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756</v>
      </c>
      <c r="F40" s="44"/>
      <c r="G40" s="44"/>
      <c r="H40" s="44"/>
      <c r="I40" s="44"/>
      <c r="J40" s="45"/>
    </row>
    <row r="41" ht="30">
      <c r="A41" s="35" t="s">
        <v>75</v>
      </c>
      <c r="B41" s="43"/>
      <c r="C41" s="44"/>
      <c r="D41" s="44"/>
      <c r="E41" s="47" t="s">
        <v>761</v>
      </c>
      <c r="F41" s="44"/>
      <c r="G41" s="44"/>
      <c r="H41" s="44"/>
      <c r="I41" s="44"/>
      <c r="J41" s="45"/>
    </row>
    <row r="42" ht="120">
      <c r="A42" s="35" t="s">
        <v>70</v>
      </c>
      <c r="B42" s="43"/>
      <c r="C42" s="44"/>
      <c r="D42" s="44"/>
      <c r="E42" s="37" t="s">
        <v>131</v>
      </c>
      <c r="F42" s="44"/>
      <c r="G42" s="44"/>
      <c r="H42" s="44"/>
      <c r="I42" s="44"/>
      <c r="J42" s="45"/>
    </row>
    <row r="43">
      <c r="A43" s="35" t="s">
        <v>62</v>
      </c>
      <c r="B43" s="35">
        <v>8</v>
      </c>
      <c r="C43" s="36" t="s">
        <v>159</v>
      </c>
      <c r="D43" s="35" t="s">
        <v>64</v>
      </c>
      <c r="E43" s="37" t="s">
        <v>160</v>
      </c>
      <c r="F43" s="38" t="s">
        <v>127</v>
      </c>
      <c r="G43" s="39">
        <v>55.5</v>
      </c>
      <c r="H43" s="40">
        <v>0</v>
      </c>
      <c r="I43" s="41">
        <f>ROUND(G43*H43,P4)</f>
        <v>0</v>
      </c>
      <c r="J43" s="38" t="s">
        <v>67</v>
      </c>
      <c r="O43" s="42">
        <f>I43*0.21</f>
        <v>0</v>
      </c>
      <c r="P43">
        <v>3</v>
      </c>
    </row>
    <row r="44">
      <c r="A44" s="35" t="s">
        <v>68</v>
      </c>
      <c r="B44" s="43"/>
      <c r="C44" s="44"/>
      <c r="D44" s="44"/>
      <c r="E44" s="37" t="s">
        <v>762</v>
      </c>
      <c r="F44" s="44"/>
      <c r="G44" s="44"/>
      <c r="H44" s="44"/>
      <c r="I44" s="44"/>
      <c r="J44" s="45"/>
    </row>
    <row r="45">
      <c r="A45" s="35" t="s">
        <v>75</v>
      </c>
      <c r="B45" s="43"/>
      <c r="C45" s="44"/>
      <c r="D45" s="44"/>
      <c r="E45" s="47" t="s">
        <v>756</v>
      </c>
      <c r="F45" s="44"/>
      <c r="G45" s="44"/>
      <c r="H45" s="44"/>
      <c r="I45" s="44"/>
      <c r="J45" s="45"/>
    </row>
    <row r="46" ht="30">
      <c r="A46" s="35" t="s">
        <v>75</v>
      </c>
      <c r="B46" s="43"/>
      <c r="C46" s="44"/>
      <c r="D46" s="44"/>
      <c r="E46" s="47" t="s">
        <v>763</v>
      </c>
      <c r="F46" s="44"/>
      <c r="G46" s="44"/>
      <c r="H46" s="44"/>
      <c r="I46" s="44"/>
      <c r="J46" s="45"/>
    </row>
    <row r="47" ht="75">
      <c r="A47" s="35" t="s">
        <v>70</v>
      </c>
      <c r="B47" s="43"/>
      <c r="C47" s="44"/>
      <c r="D47" s="44"/>
      <c r="E47" s="37" t="s">
        <v>163</v>
      </c>
      <c r="F47" s="44"/>
      <c r="G47" s="44"/>
      <c r="H47" s="44"/>
      <c r="I47" s="44"/>
      <c r="J47" s="45"/>
    </row>
    <row r="48">
      <c r="A48" s="35" t="s">
        <v>62</v>
      </c>
      <c r="B48" s="35">
        <v>9</v>
      </c>
      <c r="C48" s="36" t="s">
        <v>167</v>
      </c>
      <c r="D48" s="35" t="s">
        <v>146</v>
      </c>
      <c r="E48" s="37" t="s">
        <v>168</v>
      </c>
      <c r="F48" s="38" t="s">
        <v>127</v>
      </c>
      <c r="G48" s="39">
        <v>110</v>
      </c>
      <c r="H48" s="40">
        <v>0</v>
      </c>
      <c r="I48" s="41">
        <f>ROUND(G48*H48,P4)</f>
        <v>0</v>
      </c>
      <c r="J48" s="38" t="s">
        <v>67</v>
      </c>
      <c r="O48" s="42">
        <f>I48*0.21</f>
        <v>0</v>
      </c>
      <c r="P48">
        <v>3</v>
      </c>
    </row>
    <row r="49" ht="30">
      <c r="A49" s="35" t="s">
        <v>68</v>
      </c>
      <c r="B49" s="43"/>
      <c r="C49" s="44"/>
      <c r="D49" s="44"/>
      <c r="E49" s="37" t="s">
        <v>169</v>
      </c>
      <c r="F49" s="44"/>
      <c r="G49" s="44"/>
      <c r="H49" s="44"/>
      <c r="I49" s="44"/>
      <c r="J49" s="45"/>
    </row>
    <row r="50" ht="30">
      <c r="A50" s="35" t="s">
        <v>75</v>
      </c>
      <c r="B50" s="43"/>
      <c r="C50" s="44"/>
      <c r="D50" s="44"/>
      <c r="E50" s="47" t="s">
        <v>764</v>
      </c>
      <c r="F50" s="44"/>
      <c r="G50" s="44"/>
      <c r="H50" s="44"/>
      <c r="I50" s="44"/>
      <c r="J50" s="45"/>
    </row>
    <row r="51" ht="409.5">
      <c r="A51" s="35" t="s">
        <v>70</v>
      </c>
      <c r="B51" s="43"/>
      <c r="C51" s="44"/>
      <c r="D51" s="44"/>
      <c r="E51" s="37" t="s">
        <v>171</v>
      </c>
      <c r="F51" s="44"/>
      <c r="G51" s="44"/>
      <c r="H51" s="44"/>
      <c r="I51" s="44"/>
      <c r="J51" s="45"/>
    </row>
    <row r="52">
      <c r="A52" s="35" t="s">
        <v>62</v>
      </c>
      <c r="B52" s="35">
        <v>10</v>
      </c>
      <c r="C52" s="36" t="s">
        <v>167</v>
      </c>
      <c r="D52" s="35" t="s">
        <v>150</v>
      </c>
      <c r="E52" s="37" t="s">
        <v>168</v>
      </c>
      <c r="F52" s="38" t="s">
        <v>127</v>
      </c>
      <c r="G52" s="39">
        <v>30</v>
      </c>
      <c r="H52" s="40">
        <v>0</v>
      </c>
      <c r="I52" s="41">
        <f>ROUND(G52*H52,P4)</f>
        <v>0</v>
      </c>
      <c r="J52" s="38" t="s">
        <v>67</v>
      </c>
      <c r="O52" s="42">
        <f>I52*0.21</f>
        <v>0</v>
      </c>
      <c r="P52">
        <v>3</v>
      </c>
    </row>
    <row r="53">
      <c r="A53" s="35" t="s">
        <v>68</v>
      </c>
      <c r="B53" s="43"/>
      <c r="C53" s="44"/>
      <c r="D53" s="44"/>
      <c r="E53" s="37" t="s">
        <v>143</v>
      </c>
      <c r="F53" s="44"/>
      <c r="G53" s="44"/>
      <c r="H53" s="44"/>
      <c r="I53" s="44"/>
      <c r="J53" s="45"/>
    </row>
    <row r="54">
      <c r="A54" s="35" t="s">
        <v>75</v>
      </c>
      <c r="B54" s="43"/>
      <c r="C54" s="44"/>
      <c r="D54" s="44"/>
      <c r="E54" s="47" t="s">
        <v>756</v>
      </c>
      <c r="F54" s="44"/>
      <c r="G54" s="44"/>
      <c r="H54" s="44"/>
      <c r="I54" s="44"/>
      <c r="J54" s="45"/>
    </row>
    <row r="55">
      <c r="A55" s="35" t="s">
        <v>75</v>
      </c>
      <c r="B55" s="43"/>
      <c r="C55" s="44"/>
      <c r="D55" s="44"/>
      <c r="E55" s="47" t="s">
        <v>765</v>
      </c>
      <c r="F55" s="44"/>
      <c r="G55" s="44"/>
      <c r="H55" s="44"/>
      <c r="I55" s="44"/>
      <c r="J55" s="45"/>
    </row>
    <row r="56" ht="30">
      <c r="A56" s="35" t="s">
        <v>75</v>
      </c>
      <c r="B56" s="43"/>
      <c r="C56" s="44"/>
      <c r="D56" s="44"/>
      <c r="E56" s="47" t="s">
        <v>766</v>
      </c>
      <c r="F56" s="44"/>
      <c r="G56" s="44"/>
      <c r="H56" s="44"/>
      <c r="I56" s="44"/>
      <c r="J56" s="45"/>
    </row>
    <row r="57">
      <c r="A57" s="35" t="s">
        <v>75</v>
      </c>
      <c r="B57" s="43"/>
      <c r="C57" s="44"/>
      <c r="D57" s="44"/>
      <c r="E57" s="47" t="s">
        <v>767</v>
      </c>
      <c r="F57" s="44"/>
      <c r="G57" s="44"/>
      <c r="H57" s="44"/>
      <c r="I57" s="44"/>
      <c r="J57" s="45"/>
    </row>
    <row r="58" ht="409.5">
      <c r="A58" s="35" t="s">
        <v>70</v>
      </c>
      <c r="B58" s="43"/>
      <c r="C58" s="44"/>
      <c r="D58" s="44"/>
      <c r="E58" s="37" t="s">
        <v>171</v>
      </c>
      <c r="F58" s="44"/>
      <c r="G58" s="44"/>
      <c r="H58" s="44"/>
      <c r="I58" s="44"/>
      <c r="J58" s="45"/>
    </row>
    <row r="59">
      <c r="A59" s="35" t="s">
        <v>62</v>
      </c>
      <c r="B59" s="35">
        <v>11</v>
      </c>
      <c r="C59" s="36" t="s">
        <v>175</v>
      </c>
      <c r="D59" s="35" t="s">
        <v>64</v>
      </c>
      <c r="E59" s="37" t="s">
        <v>176</v>
      </c>
      <c r="F59" s="38" t="s">
        <v>127</v>
      </c>
      <c r="G59" s="39">
        <v>434</v>
      </c>
      <c r="H59" s="40">
        <v>0</v>
      </c>
      <c r="I59" s="41">
        <f>ROUND(G59*H59,P4)</f>
        <v>0</v>
      </c>
      <c r="J59" s="38" t="s">
        <v>67</v>
      </c>
      <c r="O59" s="42">
        <f>I59*0.21</f>
        <v>0</v>
      </c>
      <c r="P59">
        <v>3</v>
      </c>
    </row>
    <row r="60" ht="60">
      <c r="A60" s="35" t="s">
        <v>68</v>
      </c>
      <c r="B60" s="43"/>
      <c r="C60" s="44"/>
      <c r="D60" s="44"/>
      <c r="E60" s="37" t="s">
        <v>177</v>
      </c>
      <c r="F60" s="44"/>
      <c r="G60" s="44"/>
      <c r="H60" s="44"/>
      <c r="I60" s="44"/>
      <c r="J60" s="45"/>
    </row>
    <row r="61">
      <c r="A61" s="35" t="s">
        <v>75</v>
      </c>
      <c r="B61" s="43"/>
      <c r="C61" s="44"/>
      <c r="D61" s="44"/>
      <c r="E61" s="47" t="s">
        <v>768</v>
      </c>
      <c r="F61" s="44"/>
      <c r="G61" s="44"/>
      <c r="H61" s="44"/>
      <c r="I61" s="44"/>
      <c r="J61" s="45"/>
    </row>
    <row r="62" ht="45">
      <c r="A62" s="35" t="s">
        <v>75</v>
      </c>
      <c r="B62" s="43"/>
      <c r="C62" s="44"/>
      <c r="D62" s="44"/>
      <c r="E62" s="47" t="s">
        <v>769</v>
      </c>
      <c r="F62" s="44"/>
      <c r="G62" s="44"/>
      <c r="H62" s="44"/>
      <c r="I62" s="44"/>
      <c r="J62" s="45"/>
    </row>
    <row r="63" ht="409.5">
      <c r="A63" s="35" t="s">
        <v>70</v>
      </c>
      <c r="B63" s="43"/>
      <c r="C63" s="44"/>
      <c r="D63" s="44"/>
      <c r="E63" s="37" t="s">
        <v>171</v>
      </c>
      <c r="F63" s="44"/>
      <c r="G63" s="44"/>
      <c r="H63" s="44"/>
      <c r="I63" s="44"/>
      <c r="J63" s="45"/>
    </row>
    <row r="64">
      <c r="A64" s="35" t="s">
        <v>62</v>
      </c>
      <c r="B64" s="35">
        <v>12</v>
      </c>
      <c r="C64" s="36" t="s">
        <v>180</v>
      </c>
      <c r="D64" s="35" t="s">
        <v>64</v>
      </c>
      <c r="E64" s="37" t="s">
        <v>181</v>
      </c>
      <c r="F64" s="38" t="s">
        <v>127</v>
      </c>
      <c r="G64" s="39">
        <v>165.5</v>
      </c>
      <c r="H64" s="40">
        <v>0</v>
      </c>
      <c r="I64" s="41">
        <f>ROUND(G64*H64,P4)</f>
        <v>0</v>
      </c>
      <c r="J64" s="38" t="s">
        <v>67</v>
      </c>
      <c r="O64" s="42">
        <f>I64*0.21</f>
        <v>0</v>
      </c>
      <c r="P64">
        <v>3</v>
      </c>
    </row>
    <row r="65">
      <c r="A65" s="35" t="s">
        <v>68</v>
      </c>
      <c r="B65" s="43"/>
      <c r="C65" s="44"/>
      <c r="D65" s="44"/>
      <c r="E65" s="37" t="s">
        <v>182</v>
      </c>
      <c r="F65" s="44"/>
      <c r="G65" s="44"/>
      <c r="H65" s="44"/>
      <c r="I65" s="44"/>
      <c r="J65" s="45"/>
    </row>
    <row r="66">
      <c r="A66" s="35" t="s">
        <v>75</v>
      </c>
      <c r="B66" s="43"/>
      <c r="C66" s="44"/>
      <c r="D66" s="44"/>
      <c r="E66" s="47" t="s">
        <v>770</v>
      </c>
      <c r="F66" s="44"/>
      <c r="G66" s="44"/>
      <c r="H66" s="44"/>
      <c r="I66" s="44"/>
      <c r="J66" s="45"/>
    </row>
    <row r="67">
      <c r="A67" s="35" t="s">
        <v>75</v>
      </c>
      <c r="B67" s="43"/>
      <c r="C67" s="44"/>
      <c r="D67" s="44"/>
      <c r="E67" s="47" t="s">
        <v>771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772</v>
      </c>
      <c r="F68" s="44"/>
      <c r="G68" s="44"/>
      <c r="H68" s="44"/>
      <c r="I68" s="44"/>
      <c r="J68" s="45"/>
    </row>
    <row r="69" ht="405">
      <c r="A69" s="35" t="s">
        <v>70</v>
      </c>
      <c r="B69" s="43"/>
      <c r="C69" s="44"/>
      <c r="D69" s="44"/>
      <c r="E69" s="37" t="s">
        <v>185</v>
      </c>
      <c r="F69" s="44"/>
      <c r="G69" s="44"/>
      <c r="H69" s="44"/>
      <c r="I69" s="44"/>
      <c r="J69" s="45"/>
    </row>
    <row r="70">
      <c r="A70" s="35" t="s">
        <v>62</v>
      </c>
      <c r="B70" s="35">
        <v>13</v>
      </c>
      <c r="C70" s="36" t="s">
        <v>190</v>
      </c>
      <c r="D70" s="35" t="s">
        <v>64</v>
      </c>
      <c r="E70" s="37" t="s">
        <v>191</v>
      </c>
      <c r="F70" s="38" t="s">
        <v>127</v>
      </c>
      <c r="G70" s="39">
        <v>110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>
      <c r="A71" s="35" t="s">
        <v>68</v>
      </c>
      <c r="B71" s="43"/>
      <c r="C71" s="44"/>
      <c r="D71" s="44"/>
      <c r="E71" s="46" t="s">
        <v>64</v>
      </c>
      <c r="F71" s="44"/>
      <c r="G71" s="44"/>
      <c r="H71" s="44"/>
      <c r="I71" s="44"/>
      <c r="J71" s="45"/>
    </row>
    <row r="72">
      <c r="A72" s="35" t="s">
        <v>75</v>
      </c>
      <c r="B72" s="43"/>
      <c r="C72" s="44"/>
      <c r="D72" s="44"/>
      <c r="E72" s="47" t="s">
        <v>773</v>
      </c>
      <c r="F72" s="44"/>
      <c r="G72" s="44"/>
      <c r="H72" s="44"/>
      <c r="I72" s="44"/>
      <c r="J72" s="45"/>
    </row>
    <row r="73" ht="30">
      <c r="A73" s="35" t="s">
        <v>75</v>
      </c>
      <c r="B73" s="43"/>
      <c r="C73" s="44"/>
      <c r="D73" s="44"/>
      <c r="E73" s="47" t="s">
        <v>774</v>
      </c>
      <c r="F73" s="44"/>
      <c r="G73" s="44"/>
      <c r="H73" s="44"/>
      <c r="I73" s="44"/>
      <c r="J73" s="45"/>
    </row>
    <row r="74" ht="375">
      <c r="A74" s="35" t="s">
        <v>70</v>
      </c>
      <c r="B74" s="43"/>
      <c r="C74" s="44"/>
      <c r="D74" s="44"/>
      <c r="E74" s="37" t="s">
        <v>195</v>
      </c>
      <c r="F74" s="44"/>
      <c r="G74" s="44"/>
      <c r="H74" s="44"/>
      <c r="I74" s="44"/>
      <c r="J74" s="45"/>
    </row>
    <row r="75">
      <c r="A75" s="35" t="s">
        <v>62</v>
      </c>
      <c r="B75" s="35">
        <v>14</v>
      </c>
      <c r="C75" s="36" t="s">
        <v>211</v>
      </c>
      <c r="D75" s="35" t="s">
        <v>64</v>
      </c>
      <c r="E75" s="37" t="s">
        <v>212</v>
      </c>
      <c r="F75" s="38" t="s">
        <v>66</v>
      </c>
      <c r="G75" s="39">
        <v>885.5</v>
      </c>
      <c r="H75" s="40">
        <v>0</v>
      </c>
      <c r="I75" s="41">
        <f>ROUND(G75*H75,P4)</f>
        <v>0</v>
      </c>
      <c r="J75" s="38" t="s">
        <v>67</v>
      </c>
      <c r="O75" s="42">
        <f>I75*0.21</f>
        <v>0</v>
      </c>
      <c r="P75">
        <v>3</v>
      </c>
    </row>
    <row r="76">
      <c r="A76" s="35" t="s">
        <v>68</v>
      </c>
      <c r="B76" s="43"/>
      <c r="C76" s="44"/>
      <c r="D76" s="44"/>
      <c r="E76" s="46" t="s">
        <v>64</v>
      </c>
      <c r="F76" s="44"/>
      <c r="G76" s="44"/>
      <c r="H76" s="44"/>
      <c r="I76" s="44"/>
      <c r="J76" s="45"/>
    </row>
    <row r="77" ht="30">
      <c r="A77" s="35" t="s">
        <v>75</v>
      </c>
      <c r="B77" s="43"/>
      <c r="C77" s="44"/>
      <c r="D77" s="44"/>
      <c r="E77" s="47" t="s">
        <v>775</v>
      </c>
      <c r="F77" s="44"/>
      <c r="G77" s="44"/>
      <c r="H77" s="44"/>
      <c r="I77" s="44"/>
      <c r="J77" s="45"/>
    </row>
    <row r="78" ht="75">
      <c r="A78" s="35" t="s">
        <v>70</v>
      </c>
      <c r="B78" s="43"/>
      <c r="C78" s="44"/>
      <c r="D78" s="44"/>
      <c r="E78" s="37" t="s">
        <v>214</v>
      </c>
      <c r="F78" s="44"/>
      <c r="G78" s="44"/>
      <c r="H78" s="44"/>
      <c r="I78" s="44"/>
      <c r="J78" s="45"/>
    </row>
    <row r="79">
      <c r="A79" s="35" t="s">
        <v>62</v>
      </c>
      <c r="B79" s="35">
        <v>15</v>
      </c>
      <c r="C79" s="36" t="s">
        <v>215</v>
      </c>
      <c r="D79" s="35" t="s">
        <v>64</v>
      </c>
      <c r="E79" s="37" t="s">
        <v>216</v>
      </c>
      <c r="F79" s="38" t="s">
        <v>66</v>
      </c>
      <c r="G79" s="39">
        <v>370</v>
      </c>
      <c r="H79" s="40">
        <v>0</v>
      </c>
      <c r="I79" s="41">
        <f>ROUND(G79*H79,P4)</f>
        <v>0</v>
      </c>
      <c r="J79" s="38" t="s">
        <v>67</v>
      </c>
      <c r="O79" s="42">
        <f>I79*0.21</f>
        <v>0</v>
      </c>
      <c r="P79">
        <v>3</v>
      </c>
    </row>
    <row r="80">
      <c r="A80" s="35" t="s">
        <v>68</v>
      </c>
      <c r="B80" s="43"/>
      <c r="C80" s="44"/>
      <c r="D80" s="44"/>
      <c r="E80" s="46" t="s">
        <v>64</v>
      </c>
      <c r="F80" s="44"/>
      <c r="G80" s="44"/>
      <c r="H80" s="44"/>
      <c r="I80" s="44"/>
      <c r="J80" s="45"/>
    </row>
    <row r="81">
      <c r="A81" s="35" t="s">
        <v>75</v>
      </c>
      <c r="B81" s="43"/>
      <c r="C81" s="44"/>
      <c r="D81" s="44"/>
      <c r="E81" s="47" t="s">
        <v>776</v>
      </c>
      <c r="F81" s="44"/>
      <c r="G81" s="44"/>
      <c r="H81" s="44"/>
      <c r="I81" s="44"/>
      <c r="J81" s="45"/>
    </row>
    <row r="82" ht="60">
      <c r="A82" s="35" t="s">
        <v>70</v>
      </c>
      <c r="B82" s="43"/>
      <c r="C82" s="44"/>
      <c r="D82" s="44"/>
      <c r="E82" s="37" t="s">
        <v>218</v>
      </c>
      <c r="F82" s="44"/>
      <c r="G82" s="44"/>
      <c r="H82" s="44"/>
      <c r="I82" s="44"/>
      <c r="J82" s="45"/>
    </row>
    <row r="83">
      <c r="A83" s="35" t="s">
        <v>62</v>
      </c>
      <c r="B83" s="35">
        <v>16</v>
      </c>
      <c r="C83" s="36" t="s">
        <v>219</v>
      </c>
      <c r="D83" s="35" t="s">
        <v>64</v>
      </c>
      <c r="E83" s="37" t="s">
        <v>220</v>
      </c>
      <c r="F83" s="38" t="s">
        <v>127</v>
      </c>
      <c r="G83" s="39">
        <v>55.5</v>
      </c>
      <c r="H83" s="40">
        <v>0</v>
      </c>
      <c r="I83" s="41">
        <f>ROUND(G83*H83,P4)</f>
        <v>0</v>
      </c>
      <c r="J83" s="38" t="s">
        <v>67</v>
      </c>
      <c r="O83" s="42">
        <f>I83*0.21</f>
        <v>0</v>
      </c>
      <c r="P83">
        <v>3</v>
      </c>
    </row>
    <row r="84">
      <c r="A84" s="35" t="s">
        <v>68</v>
      </c>
      <c r="B84" s="43"/>
      <c r="C84" s="44"/>
      <c r="D84" s="44"/>
      <c r="E84" s="46" t="s">
        <v>64</v>
      </c>
      <c r="F84" s="44"/>
      <c r="G84" s="44"/>
      <c r="H84" s="44"/>
      <c r="I84" s="44"/>
      <c r="J84" s="45"/>
    </row>
    <row r="85">
      <c r="A85" s="35" t="s">
        <v>75</v>
      </c>
      <c r="B85" s="43"/>
      <c r="C85" s="44"/>
      <c r="D85" s="44"/>
      <c r="E85" s="47" t="s">
        <v>193</v>
      </c>
      <c r="F85" s="44"/>
      <c r="G85" s="44"/>
      <c r="H85" s="44"/>
      <c r="I85" s="44"/>
      <c r="J85" s="45"/>
    </row>
    <row r="86">
      <c r="A86" s="35" t="s">
        <v>75</v>
      </c>
      <c r="B86" s="43"/>
      <c r="C86" s="44"/>
      <c r="D86" s="44"/>
      <c r="E86" s="47" t="s">
        <v>777</v>
      </c>
      <c r="F86" s="44"/>
      <c r="G86" s="44"/>
      <c r="H86" s="44"/>
      <c r="I86" s="44"/>
      <c r="J86" s="45"/>
    </row>
    <row r="87" ht="75">
      <c r="A87" s="35" t="s">
        <v>70</v>
      </c>
      <c r="B87" s="43"/>
      <c r="C87" s="44"/>
      <c r="D87" s="44"/>
      <c r="E87" s="37" t="s">
        <v>223</v>
      </c>
      <c r="F87" s="44"/>
      <c r="G87" s="44"/>
      <c r="H87" s="44"/>
      <c r="I87" s="44"/>
      <c r="J87" s="45"/>
    </row>
    <row r="88">
      <c r="A88" s="35" t="s">
        <v>62</v>
      </c>
      <c r="B88" s="35">
        <v>17</v>
      </c>
      <c r="C88" s="36" t="s">
        <v>778</v>
      </c>
      <c r="D88" s="35" t="s">
        <v>64</v>
      </c>
      <c r="E88" s="37" t="s">
        <v>779</v>
      </c>
      <c r="F88" s="38" t="s">
        <v>66</v>
      </c>
      <c r="G88" s="39">
        <v>370</v>
      </c>
      <c r="H88" s="40">
        <v>0</v>
      </c>
      <c r="I88" s="41">
        <f>ROUND(G88*H88,P4)</f>
        <v>0</v>
      </c>
      <c r="J88" s="38" t="s">
        <v>67</v>
      </c>
      <c r="O88" s="42">
        <f>I88*0.21</f>
        <v>0</v>
      </c>
      <c r="P88">
        <v>3</v>
      </c>
    </row>
    <row r="89">
      <c r="A89" s="35" t="s">
        <v>68</v>
      </c>
      <c r="B89" s="43"/>
      <c r="C89" s="44"/>
      <c r="D89" s="44"/>
      <c r="E89" s="46" t="s">
        <v>64</v>
      </c>
      <c r="F89" s="44"/>
      <c r="G89" s="44"/>
      <c r="H89" s="44"/>
      <c r="I89" s="44"/>
      <c r="J89" s="45"/>
    </row>
    <row r="90">
      <c r="A90" s="35" t="s">
        <v>75</v>
      </c>
      <c r="B90" s="43"/>
      <c r="C90" s="44"/>
      <c r="D90" s="44"/>
      <c r="E90" s="47" t="s">
        <v>780</v>
      </c>
      <c r="F90" s="44"/>
      <c r="G90" s="44"/>
      <c r="H90" s="44"/>
      <c r="I90" s="44"/>
      <c r="J90" s="45"/>
    </row>
    <row r="91" ht="75">
      <c r="A91" s="35" t="s">
        <v>70</v>
      </c>
      <c r="B91" s="43"/>
      <c r="C91" s="44"/>
      <c r="D91" s="44"/>
      <c r="E91" s="37" t="s">
        <v>781</v>
      </c>
      <c r="F91" s="44"/>
      <c r="G91" s="44"/>
      <c r="H91" s="44"/>
      <c r="I91" s="44"/>
      <c r="J91" s="45"/>
    </row>
    <row r="92">
      <c r="A92" s="35" t="s">
        <v>62</v>
      </c>
      <c r="B92" s="35">
        <v>18</v>
      </c>
      <c r="C92" s="36" t="s">
        <v>234</v>
      </c>
      <c r="D92" s="35" t="s">
        <v>64</v>
      </c>
      <c r="E92" s="37" t="s">
        <v>235</v>
      </c>
      <c r="F92" s="38" t="s">
        <v>66</v>
      </c>
      <c r="G92" s="39">
        <v>1110</v>
      </c>
      <c r="H92" s="40">
        <v>0</v>
      </c>
      <c r="I92" s="41">
        <f>ROUND(G92*H92,P4)</f>
        <v>0</v>
      </c>
      <c r="J92" s="38" t="s">
        <v>67</v>
      </c>
      <c r="O92" s="42">
        <f>I92*0.21</f>
        <v>0</v>
      </c>
      <c r="P92">
        <v>3</v>
      </c>
    </row>
    <row r="93">
      <c r="A93" s="35" t="s">
        <v>68</v>
      </c>
      <c r="B93" s="43"/>
      <c r="C93" s="44"/>
      <c r="D93" s="44"/>
      <c r="E93" s="37" t="s">
        <v>236</v>
      </c>
      <c r="F93" s="44"/>
      <c r="G93" s="44"/>
      <c r="H93" s="44"/>
      <c r="I93" s="44"/>
      <c r="J93" s="45"/>
    </row>
    <row r="94" ht="30">
      <c r="A94" s="35" t="s">
        <v>75</v>
      </c>
      <c r="B94" s="43"/>
      <c r="C94" s="44"/>
      <c r="D94" s="44"/>
      <c r="E94" s="47" t="s">
        <v>782</v>
      </c>
      <c r="F94" s="44"/>
      <c r="G94" s="44"/>
      <c r="H94" s="44"/>
      <c r="I94" s="44"/>
      <c r="J94" s="45"/>
    </row>
    <row r="95" ht="90">
      <c r="A95" s="35" t="s">
        <v>70</v>
      </c>
      <c r="B95" s="43"/>
      <c r="C95" s="44"/>
      <c r="D95" s="44"/>
      <c r="E95" s="37" t="s">
        <v>238</v>
      </c>
      <c r="F95" s="44"/>
      <c r="G95" s="44"/>
      <c r="H95" s="44"/>
      <c r="I95" s="44"/>
      <c r="J95" s="45"/>
    </row>
    <row r="96">
      <c r="A96" s="29" t="s">
        <v>59</v>
      </c>
      <c r="B96" s="30"/>
      <c r="C96" s="31" t="s">
        <v>239</v>
      </c>
      <c r="D96" s="32"/>
      <c r="E96" s="29" t="s">
        <v>240</v>
      </c>
      <c r="F96" s="32"/>
      <c r="G96" s="32"/>
      <c r="H96" s="32"/>
      <c r="I96" s="33">
        <f>SUMIFS(I97:I100,A97:A100,"P")</f>
        <v>0</v>
      </c>
      <c r="J96" s="34"/>
    </row>
    <row r="97">
      <c r="A97" s="35" t="s">
        <v>62</v>
      </c>
      <c r="B97" s="35">
        <v>19</v>
      </c>
      <c r="C97" s="36" t="s">
        <v>783</v>
      </c>
      <c r="D97" s="35" t="s">
        <v>64</v>
      </c>
      <c r="E97" s="37" t="s">
        <v>784</v>
      </c>
      <c r="F97" s="38" t="s">
        <v>66</v>
      </c>
      <c r="G97" s="39">
        <v>70</v>
      </c>
      <c r="H97" s="40">
        <v>0</v>
      </c>
      <c r="I97" s="41">
        <f>ROUND(G97*H97,P4)</f>
        <v>0</v>
      </c>
      <c r="J97" s="38" t="s">
        <v>67</v>
      </c>
      <c r="O97" s="42">
        <f>I97*0.21</f>
        <v>0</v>
      </c>
      <c r="P97">
        <v>3</v>
      </c>
    </row>
    <row r="98">
      <c r="A98" s="35" t="s">
        <v>68</v>
      </c>
      <c r="B98" s="43"/>
      <c r="C98" s="44"/>
      <c r="D98" s="44"/>
      <c r="E98" s="46" t="s">
        <v>64</v>
      </c>
      <c r="F98" s="44"/>
      <c r="G98" s="44"/>
      <c r="H98" s="44"/>
      <c r="I98" s="44"/>
      <c r="J98" s="45"/>
    </row>
    <row r="99" ht="30">
      <c r="A99" s="35" t="s">
        <v>75</v>
      </c>
      <c r="B99" s="43"/>
      <c r="C99" s="44"/>
      <c r="D99" s="44"/>
      <c r="E99" s="47" t="s">
        <v>785</v>
      </c>
      <c r="F99" s="44"/>
      <c r="G99" s="44"/>
      <c r="H99" s="44"/>
      <c r="I99" s="44"/>
      <c r="J99" s="45"/>
    </row>
    <row r="100" ht="180">
      <c r="A100" s="35" t="s">
        <v>70</v>
      </c>
      <c r="B100" s="43"/>
      <c r="C100" s="44"/>
      <c r="D100" s="44"/>
      <c r="E100" s="37" t="s">
        <v>786</v>
      </c>
      <c r="F100" s="44"/>
      <c r="G100" s="44"/>
      <c r="H100" s="44"/>
      <c r="I100" s="44"/>
      <c r="J100" s="45"/>
    </row>
    <row r="101">
      <c r="A101" s="29" t="s">
        <v>59</v>
      </c>
      <c r="B101" s="30"/>
      <c r="C101" s="31" t="s">
        <v>256</v>
      </c>
      <c r="D101" s="32"/>
      <c r="E101" s="29" t="s">
        <v>257</v>
      </c>
      <c r="F101" s="32"/>
      <c r="G101" s="32"/>
      <c r="H101" s="32"/>
      <c r="I101" s="33">
        <f>SUMIFS(I102:I105,A102:A105,"P")</f>
        <v>0</v>
      </c>
      <c r="J101" s="34"/>
    </row>
    <row r="102">
      <c r="A102" s="35" t="s">
        <v>62</v>
      </c>
      <c r="B102" s="35">
        <v>20</v>
      </c>
      <c r="C102" s="36" t="s">
        <v>271</v>
      </c>
      <c r="D102" s="35" t="s">
        <v>64</v>
      </c>
      <c r="E102" s="37" t="s">
        <v>272</v>
      </c>
      <c r="F102" s="38" t="s">
        <v>127</v>
      </c>
      <c r="G102" s="39">
        <v>15</v>
      </c>
      <c r="H102" s="40">
        <v>0</v>
      </c>
      <c r="I102" s="41">
        <f>ROUND(G102*H102,P4)</f>
        <v>0</v>
      </c>
      <c r="J102" s="38" t="s">
        <v>67</v>
      </c>
      <c r="O102" s="42">
        <f>I102*0.21</f>
        <v>0</v>
      </c>
      <c r="P102">
        <v>3</v>
      </c>
    </row>
    <row r="103">
      <c r="A103" s="35" t="s">
        <v>68</v>
      </c>
      <c r="B103" s="43"/>
      <c r="C103" s="44"/>
      <c r="D103" s="44"/>
      <c r="E103" s="46" t="s">
        <v>64</v>
      </c>
      <c r="F103" s="44"/>
      <c r="G103" s="44"/>
      <c r="H103" s="44"/>
      <c r="I103" s="44"/>
      <c r="J103" s="45"/>
    </row>
    <row r="104">
      <c r="A104" s="35" t="s">
        <v>75</v>
      </c>
      <c r="B104" s="43"/>
      <c r="C104" s="44"/>
      <c r="D104" s="44"/>
      <c r="E104" s="47" t="s">
        <v>787</v>
      </c>
      <c r="F104" s="44"/>
      <c r="G104" s="44"/>
      <c r="H104" s="44"/>
      <c r="I104" s="44"/>
      <c r="J104" s="45"/>
    </row>
    <row r="105" ht="105">
      <c r="A105" s="35" t="s">
        <v>70</v>
      </c>
      <c r="B105" s="43"/>
      <c r="C105" s="44"/>
      <c r="D105" s="44"/>
      <c r="E105" s="37" t="s">
        <v>275</v>
      </c>
      <c r="F105" s="44"/>
      <c r="G105" s="44"/>
      <c r="H105" s="44"/>
      <c r="I105" s="44"/>
      <c r="J105" s="45"/>
    </row>
    <row r="106">
      <c r="A106" s="29" t="s">
        <v>59</v>
      </c>
      <c r="B106" s="30"/>
      <c r="C106" s="31" t="s">
        <v>299</v>
      </c>
      <c r="D106" s="32"/>
      <c r="E106" s="29" t="s">
        <v>300</v>
      </c>
      <c r="F106" s="32"/>
      <c r="G106" s="32"/>
      <c r="H106" s="32"/>
      <c r="I106" s="33">
        <f>SUMIFS(I107:I138,A107:A138,"P")</f>
        <v>0</v>
      </c>
      <c r="J106" s="34"/>
    </row>
    <row r="107">
      <c r="A107" s="35" t="s">
        <v>62</v>
      </c>
      <c r="B107" s="35">
        <v>21</v>
      </c>
      <c r="C107" s="36" t="s">
        <v>317</v>
      </c>
      <c r="D107" s="35" t="s">
        <v>64</v>
      </c>
      <c r="E107" s="37" t="s">
        <v>318</v>
      </c>
      <c r="F107" s="38" t="s">
        <v>66</v>
      </c>
      <c r="G107" s="39">
        <v>847</v>
      </c>
      <c r="H107" s="40">
        <v>0</v>
      </c>
      <c r="I107" s="41">
        <f>ROUND(G107*H107,P4)</f>
        <v>0</v>
      </c>
      <c r="J107" s="38" t="s">
        <v>67</v>
      </c>
      <c r="O107" s="42">
        <f>I107*0.21</f>
        <v>0</v>
      </c>
      <c r="P107">
        <v>3</v>
      </c>
    </row>
    <row r="108" ht="30">
      <c r="A108" s="35" t="s">
        <v>68</v>
      </c>
      <c r="B108" s="43"/>
      <c r="C108" s="44"/>
      <c r="D108" s="44"/>
      <c r="E108" s="37" t="s">
        <v>788</v>
      </c>
      <c r="F108" s="44"/>
      <c r="G108" s="44"/>
      <c r="H108" s="44"/>
      <c r="I108" s="44"/>
      <c r="J108" s="45"/>
    </row>
    <row r="109">
      <c r="A109" s="35" t="s">
        <v>75</v>
      </c>
      <c r="B109" s="43"/>
      <c r="C109" s="44"/>
      <c r="D109" s="44"/>
      <c r="E109" s="47" t="s">
        <v>789</v>
      </c>
      <c r="F109" s="44"/>
      <c r="G109" s="44"/>
      <c r="H109" s="44"/>
      <c r="I109" s="44"/>
      <c r="J109" s="45"/>
    </row>
    <row r="110" ht="90">
      <c r="A110" s="35" t="s">
        <v>70</v>
      </c>
      <c r="B110" s="43"/>
      <c r="C110" s="44"/>
      <c r="D110" s="44"/>
      <c r="E110" s="37" t="s">
        <v>321</v>
      </c>
      <c r="F110" s="44"/>
      <c r="G110" s="44"/>
      <c r="H110" s="44"/>
      <c r="I110" s="44"/>
      <c r="J110" s="45"/>
    </row>
    <row r="111">
      <c r="A111" s="35" t="s">
        <v>62</v>
      </c>
      <c r="B111" s="35">
        <v>22</v>
      </c>
      <c r="C111" s="36" t="s">
        <v>322</v>
      </c>
      <c r="D111" s="35" t="s">
        <v>64</v>
      </c>
      <c r="E111" s="37" t="s">
        <v>323</v>
      </c>
      <c r="F111" s="38" t="s">
        <v>66</v>
      </c>
      <c r="G111" s="39">
        <v>885.5</v>
      </c>
      <c r="H111" s="40">
        <v>0</v>
      </c>
      <c r="I111" s="41">
        <f>ROUND(G111*H111,P4)</f>
        <v>0</v>
      </c>
      <c r="J111" s="38" t="s">
        <v>67</v>
      </c>
      <c r="O111" s="42">
        <f>I111*0.21</f>
        <v>0</v>
      </c>
      <c r="P111">
        <v>3</v>
      </c>
    </row>
    <row r="112" ht="45">
      <c r="A112" s="35" t="s">
        <v>68</v>
      </c>
      <c r="B112" s="43"/>
      <c r="C112" s="44"/>
      <c r="D112" s="44"/>
      <c r="E112" s="37" t="s">
        <v>790</v>
      </c>
      <c r="F112" s="44"/>
      <c r="G112" s="44"/>
      <c r="H112" s="44"/>
      <c r="I112" s="44"/>
      <c r="J112" s="45"/>
    </row>
    <row r="113">
      <c r="A113" s="35" t="s">
        <v>75</v>
      </c>
      <c r="B113" s="43"/>
      <c r="C113" s="44"/>
      <c r="D113" s="44"/>
      <c r="E113" s="47" t="s">
        <v>791</v>
      </c>
      <c r="F113" s="44"/>
      <c r="G113" s="44"/>
      <c r="H113" s="44"/>
      <c r="I113" s="44"/>
      <c r="J113" s="45"/>
    </row>
    <row r="114" ht="90">
      <c r="A114" s="35" t="s">
        <v>70</v>
      </c>
      <c r="B114" s="43"/>
      <c r="C114" s="44"/>
      <c r="D114" s="44"/>
      <c r="E114" s="37" t="s">
        <v>321</v>
      </c>
      <c r="F114" s="44"/>
      <c r="G114" s="44"/>
      <c r="H114" s="44"/>
      <c r="I114" s="44"/>
      <c r="J114" s="45"/>
    </row>
    <row r="115">
      <c r="A115" s="35" t="s">
        <v>62</v>
      </c>
      <c r="B115" s="35">
        <v>23</v>
      </c>
      <c r="C115" s="36" t="s">
        <v>342</v>
      </c>
      <c r="D115" s="35" t="s">
        <v>64</v>
      </c>
      <c r="E115" s="37" t="s">
        <v>343</v>
      </c>
      <c r="F115" s="38" t="s">
        <v>66</v>
      </c>
      <c r="G115" s="39">
        <v>150</v>
      </c>
      <c r="H115" s="40">
        <v>0</v>
      </c>
      <c r="I115" s="41">
        <f>ROUND(G115*H115,P4)</f>
        <v>0</v>
      </c>
      <c r="J115" s="38" t="s">
        <v>67</v>
      </c>
      <c r="O115" s="42">
        <f>I115*0.21</f>
        <v>0</v>
      </c>
      <c r="P115">
        <v>3</v>
      </c>
    </row>
    <row r="116">
      <c r="A116" s="35" t="s">
        <v>68</v>
      </c>
      <c r="B116" s="43"/>
      <c r="C116" s="44"/>
      <c r="D116" s="44"/>
      <c r="E116" s="37" t="s">
        <v>344</v>
      </c>
      <c r="F116" s="44"/>
      <c r="G116" s="44"/>
      <c r="H116" s="44"/>
      <c r="I116" s="44"/>
      <c r="J116" s="45"/>
    </row>
    <row r="117" ht="30">
      <c r="A117" s="35" t="s">
        <v>75</v>
      </c>
      <c r="B117" s="43"/>
      <c r="C117" s="44"/>
      <c r="D117" s="44"/>
      <c r="E117" s="47" t="s">
        <v>792</v>
      </c>
      <c r="F117" s="44"/>
      <c r="G117" s="44"/>
      <c r="H117" s="44"/>
      <c r="I117" s="44"/>
      <c r="J117" s="45"/>
    </row>
    <row r="118" ht="120">
      <c r="A118" s="35" t="s">
        <v>70</v>
      </c>
      <c r="B118" s="43"/>
      <c r="C118" s="44"/>
      <c r="D118" s="44"/>
      <c r="E118" s="37" t="s">
        <v>346</v>
      </c>
      <c r="F118" s="44"/>
      <c r="G118" s="44"/>
      <c r="H118" s="44"/>
      <c r="I118" s="44"/>
      <c r="J118" s="45"/>
    </row>
    <row r="119">
      <c r="A119" s="35" t="s">
        <v>62</v>
      </c>
      <c r="B119" s="35">
        <v>24</v>
      </c>
      <c r="C119" s="36" t="s">
        <v>347</v>
      </c>
      <c r="D119" s="35" t="s">
        <v>64</v>
      </c>
      <c r="E119" s="37" t="s">
        <v>348</v>
      </c>
      <c r="F119" s="38" t="s">
        <v>66</v>
      </c>
      <c r="G119" s="39">
        <v>785.39999999999998</v>
      </c>
      <c r="H119" s="40">
        <v>0</v>
      </c>
      <c r="I119" s="41">
        <f>ROUND(G119*H119,P4)</f>
        <v>0</v>
      </c>
      <c r="J119" s="38" t="s">
        <v>67</v>
      </c>
      <c r="O119" s="42">
        <f>I119*0.21</f>
        <v>0</v>
      </c>
      <c r="P119">
        <v>3</v>
      </c>
    </row>
    <row r="120" ht="30">
      <c r="A120" s="35" t="s">
        <v>68</v>
      </c>
      <c r="B120" s="43"/>
      <c r="C120" s="44"/>
      <c r="D120" s="44"/>
      <c r="E120" s="37" t="s">
        <v>793</v>
      </c>
      <c r="F120" s="44"/>
      <c r="G120" s="44"/>
      <c r="H120" s="44"/>
      <c r="I120" s="44"/>
      <c r="J120" s="45"/>
    </row>
    <row r="121">
      <c r="A121" s="35" t="s">
        <v>75</v>
      </c>
      <c r="B121" s="43"/>
      <c r="C121" s="44"/>
      <c r="D121" s="44"/>
      <c r="E121" s="47" t="s">
        <v>794</v>
      </c>
      <c r="F121" s="44"/>
      <c r="G121" s="44"/>
      <c r="H121" s="44"/>
      <c r="I121" s="44"/>
      <c r="J121" s="45"/>
    </row>
    <row r="122" ht="120">
      <c r="A122" s="35" t="s">
        <v>70</v>
      </c>
      <c r="B122" s="43"/>
      <c r="C122" s="44"/>
      <c r="D122" s="44"/>
      <c r="E122" s="37" t="s">
        <v>353</v>
      </c>
      <c r="F122" s="44"/>
      <c r="G122" s="44"/>
      <c r="H122" s="44"/>
      <c r="I122" s="44"/>
      <c r="J122" s="45"/>
    </row>
    <row r="123">
      <c r="A123" s="35" t="s">
        <v>62</v>
      </c>
      <c r="B123" s="35">
        <v>25</v>
      </c>
      <c r="C123" s="36" t="s">
        <v>795</v>
      </c>
      <c r="D123" s="35" t="s">
        <v>64</v>
      </c>
      <c r="E123" s="37" t="s">
        <v>796</v>
      </c>
      <c r="F123" s="38" t="s">
        <v>66</v>
      </c>
      <c r="G123" s="39">
        <v>380</v>
      </c>
      <c r="H123" s="40">
        <v>0</v>
      </c>
      <c r="I123" s="41">
        <f>ROUND(G123*H123,P4)</f>
        <v>0</v>
      </c>
      <c r="J123" s="38" t="s">
        <v>67</v>
      </c>
      <c r="O123" s="42">
        <f>I123*0.21</f>
        <v>0</v>
      </c>
      <c r="P123">
        <v>3</v>
      </c>
    </row>
    <row r="124">
      <c r="A124" s="35" t="s">
        <v>68</v>
      </c>
      <c r="B124" s="43"/>
      <c r="C124" s="44"/>
      <c r="D124" s="44"/>
      <c r="E124" s="46" t="s">
        <v>64</v>
      </c>
      <c r="F124" s="44"/>
      <c r="G124" s="44"/>
      <c r="H124" s="44"/>
      <c r="I124" s="44"/>
      <c r="J124" s="45"/>
    </row>
    <row r="125" ht="30">
      <c r="A125" s="35" t="s">
        <v>75</v>
      </c>
      <c r="B125" s="43"/>
      <c r="C125" s="44"/>
      <c r="D125" s="44"/>
      <c r="E125" s="47" t="s">
        <v>797</v>
      </c>
      <c r="F125" s="44"/>
      <c r="G125" s="44"/>
      <c r="H125" s="44"/>
      <c r="I125" s="44"/>
      <c r="J125" s="45"/>
    </row>
    <row r="126" ht="105">
      <c r="A126" s="35" t="s">
        <v>70</v>
      </c>
      <c r="B126" s="43"/>
      <c r="C126" s="44"/>
      <c r="D126" s="44"/>
      <c r="E126" s="37" t="s">
        <v>798</v>
      </c>
      <c r="F126" s="44"/>
      <c r="G126" s="44"/>
      <c r="H126" s="44"/>
      <c r="I126" s="44"/>
      <c r="J126" s="45"/>
    </row>
    <row r="127">
      <c r="A127" s="35" t="s">
        <v>62</v>
      </c>
      <c r="B127" s="35">
        <v>26</v>
      </c>
      <c r="C127" s="36" t="s">
        <v>799</v>
      </c>
      <c r="D127" s="35" t="s">
        <v>64</v>
      </c>
      <c r="E127" s="37" t="s">
        <v>800</v>
      </c>
      <c r="F127" s="38" t="s">
        <v>66</v>
      </c>
      <c r="G127" s="39">
        <v>770</v>
      </c>
      <c r="H127" s="40">
        <v>0</v>
      </c>
      <c r="I127" s="41">
        <f>ROUND(G127*H127,P4)</f>
        <v>0</v>
      </c>
      <c r="J127" s="38" t="s">
        <v>67</v>
      </c>
      <c r="O127" s="42">
        <f>I127*0.21</f>
        <v>0</v>
      </c>
      <c r="P127">
        <v>3</v>
      </c>
    </row>
    <row r="128">
      <c r="A128" s="35" t="s">
        <v>68</v>
      </c>
      <c r="B128" s="43"/>
      <c r="C128" s="44"/>
      <c r="D128" s="44"/>
      <c r="E128" s="37" t="s">
        <v>801</v>
      </c>
      <c r="F128" s="44"/>
      <c r="G128" s="44"/>
      <c r="H128" s="44"/>
      <c r="I128" s="44"/>
      <c r="J128" s="45"/>
    </row>
    <row r="129">
      <c r="A129" s="35" t="s">
        <v>75</v>
      </c>
      <c r="B129" s="43"/>
      <c r="C129" s="44"/>
      <c r="D129" s="44"/>
      <c r="E129" s="47" t="s">
        <v>802</v>
      </c>
      <c r="F129" s="44"/>
      <c r="G129" s="44"/>
      <c r="H129" s="44"/>
      <c r="I129" s="44"/>
      <c r="J129" s="45"/>
    </row>
    <row r="130" ht="195">
      <c r="A130" s="35" t="s">
        <v>70</v>
      </c>
      <c r="B130" s="43"/>
      <c r="C130" s="44"/>
      <c r="D130" s="44"/>
      <c r="E130" s="37" t="s">
        <v>362</v>
      </c>
      <c r="F130" s="44"/>
      <c r="G130" s="44"/>
      <c r="H130" s="44"/>
      <c r="I130" s="44"/>
      <c r="J130" s="45"/>
    </row>
    <row r="131">
      <c r="A131" s="35" t="s">
        <v>62</v>
      </c>
      <c r="B131" s="35">
        <v>27</v>
      </c>
      <c r="C131" s="36" t="s">
        <v>379</v>
      </c>
      <c r="D131" s="35" t="s">
        <v>64</v>
      </c>
      <c r="E131" s="37" t="s">
        <v>380</v>
      </c>
      <c r="F131" s="38" t="s">
        <v>66</v>
      </c>
      <c r="G131" s="39">
        <v>785.39999999999998</v>
      </c>
      <c r="H131" s="40">
        <v>0</v>
      </c>
      <c r="I131" s="41">
        <f>ROUND(G131*H131,P4)</f>
        <v>0</v>
      </c>
      <c r="J131" s="38" t="s">
        <v>67</v>
      </c>
      <c r="O131" s="42">
        <f>I131*0.21</f>
        <v>0</v>
      </c>
      <c r="P131">
        <v>3</v>
      </c>
    </row>
    <row r="132" ht="45">
      <c r="A132" s="35" t="s">
        <v>68</v>
      </c>
      <c r="B132" s="43"/>
      <c r="C132" s="44"/>
      <c r="D132" s="44"/>
      <c r="E132" s="37" t="s">
        <v>381</v>
      </c>
      <c r="F132" s="44"/>
      <c r="G132" s="44"/>
      <c r="H132" s="44"/>
      <c r="I132" s="44"/>
      <c r="J132" s="45"/>
    </row>
    <row r="133">
      <c r="A133" s="35" t="s">
        <v>75</v>
      </c>
      <c r="B133" s="43"/>
      <c r="C133" s="44"/>
      <c r="D133" s="44"/>
      <c r="E133" s="47" t="s">
        <v>794</v>
      </c>
      <c r="F133" s="44"/>
      <c r="G133" s="44"/>
      <c r="H133" s="44"/>
      <c r="I133" s="44"/>
      <c r="J133" s="45"/>
    </row>
    <row r="134" ht="195">
      <c r="A134" s="35" t="s">
        <v>70</v>
      </c>
      <c r="B134" s="43"/>
      <c r="C134" s="44"/>
      <c r="D134" s="44"/>
      <c r="E134" s="37" t="s">
        <v>362</v>
      </c>
      <c r="F134" s="44"/>
      <c r="G134" s="44"/>
      <c r="H134" s="44"/>
      <c r="I134" s="44"/>
      <c r="J134" s="45"/>
    </row>
    <row r="135">
      <c r="A135" s="35" t="s">
        <v>62</v>
      </c>
      <c r="B135" s="35">
        <v>28</v>
      </c>
      <c r="C135" s="36" t="s">
        <v>803</v>
      </c>
      <c r="D135" s="35" t="s">
        <v>64</v>
      </c>
      <c r="E135" s="37" t="s">
        <v>804</v>
      </c>
      <c r="F135" s="38" t="s">
        <v>142</v>
      </c>
      <c r="G135" s="39">
        <v>195</v>
      </c>
      <c r="H135" s="40">
        <v>0</v>
      </c>
      <c r="I135" s="41">
        <f>ROUND(G135*H135,P4)</f>
        <v>0</v>
      </c>
      <c r="J135" s="38" t="s">
        <v>67</v>
      </c>
      <c r="O135" s="42">
        <f>I135*0.21</f>
        <v>0</v>
      </c>
      <c r="P135">
        <v>3</v>
      </c>
    </row>
    <row r="136">
      <c r="A136" s="35" t="s">
        <v>68</v>
      </c>
      <c r="B136" s="43"/>
      <c r="C136" s="44"/>
      <c r="D136" s="44"/>
      <c r="E136" s="46" t="s">
        <v>64</v>
      </c>
      <c r="F136" s="44"/>
      <c r="G136" s="44"/>
      <c r="H136" s="44"/>
      <c r="I136" s="44"/>
      <c r="J136" s="45"/>
    </row>
    <row r="137">
      <c r="A137" s="35" t="s">
        <v>75</v>
      </c>
      <c r="B137" s="43"/>
      <c r="C137" s="44"/>
      <c r="D137" s="44"/>
      <c r="E137" s="47" t="s">
        <v>805</v>
      </c>
      <c r="F137" s="44"/>
      <c r="G137" s="44"/>
      <c r="H137" s="44"/>
      <c r="I137" s="44"/>
      <c r="J137" s="45"/>
    </row>
    <row r="138" ht="75">
      <c r="A138" s="35" t="s">
        <v>70</v>
      </c>
      <c r="B138" s="43"/>
      <c r="C138" s="44"/>
      <c r="D138" s="44"/>
      <c r="E138" s="37" t="s">
        <v>806</v>
      </c>
      <c r="F138" s="44"/>
      <c r="G138" s="44"/>
      <c r="H138" s="44"/>
      <c r="I138" s="44"/>
      <c r="J138" s="45"/>
    </row>
    <row r="139">
      <c r="A139" s="29" t="s">
        <v>59</v>
      </c>
      <c r="B139" s="30"/>
      <c r="C139" s="31" t="s">
        <v>93</v>
      </c>
      <c r="D139" s="32"/>
      <c r="E139" s="29" t="s">
        <v>94</v>
      </c>
      <c r="F139" s="32"/>
      <c r="G139" s="32"/>
      <c r="H139" s="32"/>
      <c r="I139" s="33">
        <f>SUMIFS(I140:I147,A140:A147,"P")</f>
        <v>0</v>
      </c>
      <c r="J139" s="34"/>
    </row>
    <row r="140">
      <c r="A140" s="35" t="s">
        <v>62</v>
      </c>
      <c r="B140" s="35">
        <v>29</v>
      </c>
      <c r="C140" s="36" t="s">
        <v>807</v>
      </c>
      <c r="D140" s="35" t="s">
        <v>64</v>
      </c>
      <c r="E140" s="37" t="s">
        <v>808</v>
      </c>
      <c r="F140" s="38" t="s">
        <v>142</v>
      </c>
      <c r="G140" s="39">
        <v>38</v>
      </c>
      <c r="H140" s="40">
        <v>0</v>
      </c>
      <c r="I140" s="41">
        <f>ROUND(G140*H140,P4)</f>
        <v>0</v>
      </c>
      <c r="J140" s="35"/>
      <c r="O140" s="42">
        <f>I140*0.21</f>
        <v>0</v>
      </c>
      <c r="P140">
        <v>3</v>
      </c>
    </row>
    <row r="141">
      <c r="A141" s="35" t="s">
        <v>68</v>
      </c>
      <c r="B141" s="43"/>
      <c r="C141" s="44"/>
      <c r="D141" s="44"/>
      <c r="E141" s="46" t="s">
        <v>64</v>
      </c>
      <c r="F141" s="44"/>
      <c r="G141" s="44"/>
      <c r="H141" s="44"/>
      <c r="I141" s="44"/>
      <c r="J141" s="45"/>
    </row>
    <row r="142" ht="30">
      <c r="A142" s="35" t="s">
        <v>75</v>
      </c>
      <c r="B142" s="43"/>
      <c r="C142" s="44"/>
      <c r="D142" s="44"/>
      <c r="E142" s="47" t="s">
        <v>809</v>
      </c>
      <c r="F142" s="44"/>
      <c r="G142" s="44"/>
      <c r="H142" s="44"/>
      <c r="I142" s="44"/>
      <c r="J142" s="45"/>
    </row>
    <row r="143">
      <c r="A143" s="35" t="s">
        <v>70</v>
      </c>
      <c r="B143" s="43"/>
      <c r="C143" s="44"/>
      <c r="D143" s="44"/>
      <c r="E143" s="46" t="s">
        <v>64</v>
      </c>
      <c r="F143" s="44"/>
      <c r="G143" s="44"/>
      <c r="H143" s="44"/>
      <c r="I143" s="44"/>
      <c r="J143" s="45"/>
    </row>
    <row r="144">
      <c r="A144" s="35" t="s">
        <v>62</v>
      </c>
      <c r="B144" s="35">
        <v>30</v>
      </c>
      <c r="C144" s="36" t="s">
        <v>503</v>
      </c>
      <c r="D144" s="35" t="s">
        <v>64</v>
      </c>
      <c r="E144" s="37" t="s">
        <v>504</v>
      </c>
      <c r="F144" s="38" t="s">
        <v>142</v>
      </c>
      <c r="G144" s="39">
        <v>195</v>
      </c>
      <c r="H144" s="40">
        <v>0</v>
      </c>
      <c r="I144" s="41">
        <f>ROUND(G144*H144,P4)</f>
        <v>0</v>
      </c>
      <c r="J144" s="38" t="s">
        <v>67</v>
      </c>
      <c r="O144" s="42">
        <f>I144*0.21</f>
        <v>0</v>
      </c>
      <c r="P144">
        <v>3</v>
      </c>
    </row>
    <row r="145" ht="30">
      <c r="A145" s="35" t="s">
        <v>68</v>
      </c>
      <c r="B145" s="43"/>
      <c r="C145" s="44"/>
      <c r="D145" s="44"/>
      <c r="E145" s="37" t="s">
        <v>505</v>
      </c>
      <c r="F145" s="44"/>
      <c r="G145" s="44"/>
      <c r="H145" s="44"/>
      <c r="I145" s="44"/>
      <c r="J145" s="45"/>
    </row>
    <row r="146">
      <c r="A146" s="35" t="s">
        <v>75</v>
      </c>
      <c r="B146" s="43"/>
      <c r="C146" s="44"/>
      <c r="D146" s="44"/>
      <c r="E146" s="47" t="s">
        <v>810</v>
      </c>
      <c r="F146" s="44"/>
      <c r="G146" s="44"/>
      <c r="H146" s="44"/>
      <c r="I146" s="44"/>
      <c r="J146" s="45"/>
    </row>
    <row r="147" ht="75">
      <c r="A147" s="35" t="s">
        <v>70</v>
      </c>
      <c r="B147" s="48"/>
      <c r="C147" s="49"/>
      <c r="D147" s="49"/>
      <c r="E147" s="37" t="s">
        <v>507</v>
      </c>
      <c r="F147" s="49"/>
      <c r="G147" s="49"/>
      <c r="H147" s="49"/>
      <c r="I147" s="49"/>
      <c r="J147" s="50"/>
    </row>
  </sheetData>
  <sheetProtection sheet="1" objects="1" scenarios="1" spinCount="100000" saltValue="dbNVhx1sB8/KiMgUDQ2m0/lpZwRSLpRuS8IsVMDLYj59lZbWkzg6hmiEUxsMKF+KKXLBjAXKSIRjqTp0OIg3QA==" hashValue="WtHh5xRtU439sBxUk7LQowfeVdwXIDVIq3+MaVgWYzvZaf+hDzuJTa4zvghAokFb08qTnAVgBSMzrHWQpCD8Q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21</v>
      </c>
      <c r="I3" s="23">
        <f>SUMIFS(I8:I65,A8:A65,"SD")</f>
        <v>0</v>
      </c>
      <c r="J3" s="17"/>
      <c r="O3">
        <v>0</v>
      </c>
      <c r="P3">
        <v>2</v>
      </c>
    </row>
    <row r="4" ht="30">
      <c r="A4" s="3" t="s">
        <v>46</v>
      </c>
      <c r="B4" s="18" t="s">
        <v>47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93</v>
      </c>
      <c r="D8" s="32"/>
      <c r="E8" s="29" t="s">
        <v>94</v>
      </c>
      <c r="F8" s="32"/>
      <c r="G8" s="32"/>
      <c r="H8" s="32"/>
      <c r="I8" s="33">
        <f>SUMIFS(I9:I65,A9:A65,"P")</f>
        <v>0</v>
      </c>
      <c r="J8" s="34"/>
    </row>
    <row r="9" ht="30">
      <c r="A9" s="35" t="s">
        <v>62</v>
      </c>
      <c r="B9" s="35">
        <v>1</v>
      </c>
      <c r="C9" s="36" t="s">
        <v>811</v>
      </c>
      <c r="D9" s="35" t="s">
        <v>64</v>
      </c>
      <c r="E9" s="37" t="s">
        <v>812</v>
      </c>
      <c r="F9" s="38" t="s">
        <v>74</v>
      </c>
      <c r="G9" s="39">
        <v>28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 ht="30">
      <c r="A10" s="35" t="s">
        <v>68</v>
      </c>
      <c r="B10" s="43"/>
      <c r="C10" s="44"/>
      <c r="D10" s="44"/>
      <c r="E10" s="37" t="s">
        <v>813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814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815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816</v>
      </c>
      <c r="F13" s="44"/>
      <c r="G13" s="44"/>
      <c r="H13" s="44"/>
      <c r="I13" s="44"/>
      <c r="J13" s="45"/>
    </row>
    <row r="14">
      <c r="A14" s="35" t="s">
        <v>75</v>
      </c>
      <c r="B14" s="43"/>
      <c r="C14" s="44"/>
      <c r="D14" s="44"/>
      <c r="E14" s="47" t="s">
        <v>817</v>
      </c>
      <c r="F14" s="44"/>
      <c r="G14" s="44"/>
      <c r="H14" s="44"/>
      <c r="I14" s="44"/>
      <c r="J14" s="45"/>
    </row>
    <row r="15">
      <c r="A15" s="35" t="s">
        <v>75</v>
      </c>
      <c r="B15" s="43"/>
      <c r="C15" s="44"/>
      <c r="D15" s="44"/>
      <c r="E15" s="47" t="s">
        <v>818</v>
      </c>
      <c r="F15" s="44"/>
      <c r="G15" s="44"/>
      <c r="H15" s="44"/>
      <c r="I15" s="44"/>
      <c r="J15" s="45"/>
    </row>
    <row r="16">
      <c r="A16" s="35" t="s">
        <v>75</v>
      </c>
      <c r="B16" s="43"/>
      <c r="C16" s="44"/>
      <c r="D16" s="44"/>
      <c r="E16" s="47" t="s">
        <v>819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820</v>
      </c>
      <c r="F17" s="44"/>
      <c r="G17" s="44"/>
      <c r="H17" s="44"/>
      <c r="I17" s="44"/>
      <c r="J17" s="45"/>
    </row>
    <row r="18">
      <c r="A18" s="35" t="s">
        <v>75</v>
      </c>
      <c r="B18" s="43"/>
      <c r="C18" s="44"/>
      <c r="D18" s="44"/>
      <c r="E18" s="47" t="s">
        <v>821</v>
      </c>
      <c r="F18" s="44"/>
      <c r="G18" s="44"/>
      <c r="H18" s="44"/>
      <c r="I18" s="44"/>
      <c r="J18" s="45"/>
    </row>
    <row r="19">
      <c r="A19" s="35" t="s">
        <v>75</v>
      </c>
      <c r="B19" s="43"/>
      <c r="C19" s="44"/>
      <c r="D19" s="44"/>
      <c r="E19" s="47" t="s">
        <v>822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823</v>
      </c>
      <c r="F20" s="44"/>
      <c r="G20" s="44"/>
      <c r="H20" s="44"/>
      <c r="I20" s="44"/>
      <c r="J20" s="45"/>
    </row>
    <row r="21">
      <c r="A21" s="35" t="s">
        <v>75</v>
      </c>
      <c r="B21" s="43"/>
      <c r="C21" s="44"/>
      <c r="D21" s="44"/>
      <c r="E21" s="47" t="s">
        <v>824</v>
      </c>
      <c r="F21" s="44"/>
      <c r="G21" s="44"/>
      <c r="H21" s="44"/>
      <c r="I21" s="44"/>
      <c r="J21" s="45"/>
    </row>
    <row r="22">
      <c r="A22" s="35" t="s">
        <v>75</v>
      </c>
      <c r="B22" s="43"/>
      <c r="C22" s="44"/>
      <c r="D22" s="44"/>
      <c r="E22" s="47" t="s">
        <v>825</v>
      </c>
      <c r="F22" s="44"/>
      <c r="G22" s="44"/>
      <c r="H22" s="44"/>
      <c r="I22" s="44"/>
      <c r="J22" s="45"/>
    </row>
    <row r="23" ht="60">
      <c r="A23" s="35" t="s">
        <v>70</v>
      </c>
      <c r="B23" s="43"/>
      <c r="C23" s="44"/>
      <c r="D23" s="44"/>
      <c r="E23" s="37" t="s">
        <v>826</v>
      </c>
      <c r="F23" s="44"/>
      <c r="G23" s="44"/>
      <c r="H23" s="44"/>
      <c r="I23" s="44"/>
      <c r="J23" s="45"/>
    </row>
    <row r="24">
      <c r="A24" s="35" t="s">
        <v>62</v>
      </c>
      <c r="B24" s="35">
        <v>2</v>
      </c>
      <c r="C24" s="36" t="s">
        <v>827</v>
      </c>
      <c r="D24" s="35" t="s">
        <v>64</v>
      </c>
      <c r="E24" s="37" t="s">
        <v>828</v>
      </c>
      <c r="F24" s="38" t="s">
        <v>66</v>
      </c>
      <c r="G24" s="39">
        <v>48</v>
      </c>
      <c r="H24" s="40">
        <v>0</v>
      </c>
      <c r="I24" s="41">
        <f>ROUND(G24*H24,P4)</f>
        <v>0</v>
      </c>
      <c r="J24" s="38" t="s">
        <v>67</v>
      </c>
      <c r="O24" s="42">
        <f>I24*0.21</f>
        <v>0</v>
      </c>
      <c r="P24">
        <v>3</v>
      </c>
    </row>
    <row r="25" ht="30">
      <c r="A25" s="35" t="s">
        <v>68</v>
      </c>
      <c r="B25" s="43"/>
      <c r="C25" s="44"/>
      <c r="D25" s="44"/>
      <c r="E25" s="37" t="s">
        <v>829</v>
      </c>
      <c r="F25" s="44"/>
      <c r="G25" s="44"/>
      <c r="H25" s="44"/>
      <c r="I25" s="44"/>
      <c r="J25" s="45"/>
    </row>
    <row r="26">
      <c r="A26" s="35" t="s">
        <v>75</v>
      </c>
      <c r="B26" s="43"/>
      <c r="C26" s="44"/>
      <c r="D26" s="44"/>
      <c r="E26" s="47" t="s">
        <v>830</v>
      </c>
      <c r="F26" s="44"/>
      <c r="G26" s="44"/>
      <c r="H26" s="44"/>
      <c r="I26" s="44"/>
      <c r="J26" s="45"/>
    </row>
    <row r="27" ht="60">
      <c r="A27" s="35" t="s">
        <v>70</v>
      </c>
      <c r="B27" s="43"/>
      <c r="C27" s="44"/>
      <c r="D27" s="44"/>
      <c r="E27" s="37" t="s">
        <v>826</v>
      </c>
      <c r="F27" s="44"/>
      <c r="G27" s="44"/>
      <c r="H27" s="44"/>
      <c r="I27" s="44"/>
      <c r="J27" s="45"/>
    </row>
    <row r="28" ht="30">
      <c r="A28" s="35" t="s">
        <v>62</v>
      </c>
      <c r="B28" s="35">
        <v>3</v>
      </c>
      <c r="C28" s="36" t="s">
        <v>831</v>
      </c>
      <c r="D28" s="35" t="s">
        <v>64</v>
      </c>
      <c r="E28" s="37" t="s">
        <v>832</v>
      </c>
      <c r="F28" s="38" t="s">
        <v>74</v>
      </c>
      <c r="G28" s="39">
        <v>21</v>
      </c>
      <c r="H28" s="40">
        <v>0</v>
      </c>
      <c r="I28" s="41">
        <f>ROUND(G28*H28,P4)</f>
        <v>0</v>
      </c>
      <c r="J28" s="38" t="s">
        <v>67</v>
      </c>
      <c r="O28" s="42">
        <f>I28*0.21</f>
        <v>0</v>
      </c>
      <c r="P28">
        <v>3</v>
      </c>
    </row>
    <row r="29">
      <c r="A29" s="35" t="s">
        <v>68</v>
      </c>
      <c r="B29" s="43"/>
      <c r="C29" s="44"/>
      <c r="D29" s="44"/>
      <c r="E29" s="37" t="s">
        <v>833</v>
      </c>
      <c r="F29" s="44"/>
      <c r="G29" s="44"/>
      <c r="H29" s="44"/>
      <c r="I29" s="44"/>
      <c r="J29" s="45"/>
    </row>
    <row r="30">
      <c r="A30" s="35" t="s">
        <v>75</v>
      </c>
      <c r="B30" s="43"/>
      <c r="C30" s="44"/>
      <c r="D30" s="44"/>
      <c r="E30" s="47" t="s">
        <v>834</v>
      </c>
      <c r="F30" s="44"/>
      <c r="G30" s="44"/>
      <c r="H30" s="44"/>
      <c r="I30" s="44"/>
      <c r="J30" s="45"/>
    </row>
    <row r="31" ht="90">
      <c r="A31" s="35" t="s">
        <v>70</v>
      </c>
      <c r="B31" s="43"/>
      <c r="C31" s="44"/>
      <c r="D31" s="44"/>
      <c r="E31" s="37" t="s">
        <v>835</v>
      </c>
      <c r="F31" s="44"/>
      <c r="G31" s="44"/>
      <c r="H31" s="44"/>
      <c r="I31" s="44"/>
      <c r="J31" s="45"/>
    </row>
    <row r="32">
      <c r="A32" s="35" t="s">
        <v>62</v>
      </c>
      <c r="B32" s="35">
        <v>4</v>
      </c>
      <c r="C32" s="36" t="s">
        <v>836</v>
      </c>
      <c r="D32" s="35" t="s">
        <v>64</v>
      </c>
      <c r="E32" s="37" t="s">
        <v>837</v>
      </c>
      <c r="F32" s="38" t="s">
        <v>74</v>
      </c>
      <c r="G32" s="39">
        <v>8</v>
      </c>
      <c r="H32" s="40">
        <v>0</v>
      </c>
      <c r="I32" s="41">
        <f>ROUND(G32*H32,P4)</f>
        <v>0</v>
      </c>
      <c r="J32" s="38" t="s">
        <v>67</v>
      </c>
      <c r="O32" s="42">
        <f>I32*0.21</f>
        <v>0</v>
      </c>
      <c r="P32">
        <v>3</v>
      </c>
    </row>
    <row r="33">
      <c r="A33" s="35" t="s">
        <v>68</v>
      </c>
      <c r="B33" s="43"/>
      <c r="C33" s="44"/>
      <c r="D33" s="44"/>
      <c r="E33" s="37" t="s">
        <v>838</v>
      </c>
      <c r="F33" s="44"/>
      <c r="G33" s="44"/>
      <c r="H33" s="44"/>
      <c r="I33" s="44"/>
      <c r="J33" s="45"/>
    </row>
    <row r="34">
      <c r="A34" s="35" t="s">
        <v>75</v>
      </c>
      <c r="B34" s="43"/>
      <c r="C34" s="44"/>
      <c r="D34" s="44"/>
      <c r="E34" s="47" t="s">
        <v>839</v>
      </c>
      <c r="F34" s="44"/>
      <c r="G34" s="44"/>
      <c r="H34" s="44"/>
      <c r="I34" s="44"/>
      <c r="J34" s="45"/>
    </row>
    <row r="35" ht="90">
      <c r="A35" s="35" t="s">
        <v>70</v>
      </c>
      <c r="B35" s="43"/>
      <c r="C35" s="44"/>
      <c r="D35" s="44"/>
      <c r="E35" s="37" t="s">
        <v>835</v>
      </c>
      <c r="F35" s="44"/>
      <c r="G35" s="44"/>
      <c r="H35" s="44"/>
      <c r="I35" s="44"/>
      <c r="J35" s="45"/>
    </row>
    <row r="36" ht="30">
      <c r="A36" s="35" t="s">
        <v>62</v>
      </c>
      <c r="B36" s="35">
        <v>5</v>
      </c>
      <c r="C36" s="36" t="s">
        <v>840</v>
      </c>
      <c r="D36" s="35" t="s">
        <v>64</v>
      </c>
      <c r="E36" s="37" t="s">
        <v>841</v>
      </c>
      <c r="F36" s="38" t="s">
        <v>66</v>
      </c>
      <c r="G36" s="39">
        <v>271.5</v>
      </c>
      <c r="H36" s="40">
        <v>0</v>
      </c>
      <c r="I36" s="41">
        <f>ROUND(G36*H36,P4)</f>
        <v>0</v>
      </c>
      <c r="J36" s="38" t="s">
        <v>67</v>
      </c>
      <c r="O36" s="42">
        <f>I36*0.21</f>
        <v>0</v>
      </c>
      <c r="P36">
        <v>3</v>
      </c>
    </row>
    <row r="37" ht="30">
      <c r="A37" s="35" t="s">
        <v>68</v>
      </c>
      <c r="B37" s="43"/>
      <c r="C37" s="44"/>
      <c r="D37" s="44"/>
      <c r="E37" s="37" t="s">
        <v>842</v>
      </c>
      <c r="F37" s="44"/>
      <c r="G37" s="44"/>
      <c r="H37" s="44"/>
      <c r="I37" s="44"/>
      <c r="J37" s="45"/>
    </row>
    <row r="38">
      <c r="A38" s="35" t="s">
        <v>75</v>
      </c>
      <c r="B38" s="43"/>
      <c r="C38" s="44"/>
      <c r="D38" s="44"/>
      <c r="E38" s="47" t="s">
        <v>843</v>
      </c>
      <c r="F38" s="44"/>
      <c r="G38" s="44"/>
      <c r="H38" s="44"/>
      <c r="I38" s="44"/>
      <c r="J38" s="45"/>
    </row>
    <row r="39">
      <c r="A39" s="35" t="s">
        <v>75</v>
      </c>
      <c r="B39" s="43"/>
      <c r="C39" s="44"/>
      <c r="D39" s="44"/>
      <c r="E39" s="47" t="s">
        <v>844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845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846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847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848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849</v>
      </c>
      <c r="F44" s="44"/>
      <c r="G44" s="44"/>
      <c r="H44" s="44"/>
      <c r="I44" s="44"/>
      <c r="J44" s="45"/>
    </row>
    <row r="45">
      <c r="A45" s="35" t="s">
        <v>75</v>
      </c>
      <c r="B45" s="43"/>
      <c r="C45" s="44"/>
      <c r="D45" s="44"/>
      <c r="E45" s="47" t="s">
        <v>850</v>
      </c>
      <c r="F45" s="44"/>
      <c r="G45" s="44"/>
      <c r="H45" s="44"/>
      <c r="I45" s="44"/>
      <c r="J45" s="45"/>
    </row>
    <row r="46" ht="105">
      <c r="A46" s="35" t="s">
        <v>70</v>
      </c>
      <c r="B46" s="43"/>
      <c r="C46" s="44"/>
      <c r="D46" s="44"/>
      <c r="E46" s="37" t="s">
        <v>851</v>
      </c>
      <c r="F46" s="44"/>
      <c r="G46" s="44"/>
      <c r="H46" s="44"/>
      <c r="I46" s="44"/>
      <c r="J46" s="45"/>
    </row>
    <row r="47" ht="30">
      <c r="A47" s="35" t="s">
        <v>62</v>
      </c>
      <c r="B47" s="35">
        <v>6</v>
      </c>
      <c r="C47" s="36" t="s">
        <v>852</v>
      </c>
      <c r="D47" s="35" t="s">
        <v>64</v>
      </c>
      <c r="E47" s="37" t="s">
        <v>853</v>
      </c>
      <c r="F47" s="38" t="s">
        <v>66</v>
      </c>
      <c r="G47" s="39">
        <v>54</v>
      </c>
      <c r="H47" s="40">
        <v>0</v>
      </c>
      <c r="I47" s="41">
        <f>ROUND(G47*H47,P4)</f>
        <v>0</v>
      </c>
      <c r="J47" s="38" t="s">
        <v>67</v>
      </c>
      <c r="O47" s="42">
        <f>I47*0.21</f>
        <v>0</v>
      </c>
      <c r="P47">
        <v>3</v>
      </c>
    </row>
    <row r="48" ht="30">
      <c r="A48" s="35" t="s">
        <v>68</v>
      </c>
      <c r="B48" s="43"/>
      <c r="C48" s="44"/>
      <c r="D48" s="44"/>
      <c r="E48" s="37" t="s">
        <v>854</v>
      </c>
      <c r="F48" s="44"/>
      <c r="G48" s="44"/>
      <c r="H48" s="44"/>
      <c r="I48" s="44"/>
      <c r="J48" s="45"/>
    </row>
    <row r="49">
      <c r="A49" s="35" t="s">
        <v>75</v>
      </c>
      <c r="B49" s="43"/>
      <c r="C49" s="44"/>
      <c r="D49" s="44"/>
      <c r="E49" s="47" t="s">
        <v>843</v>
      </c>
      <c r="F49" s="44"/>
      <c r="G49" s="44"/>
      <c r="H49" s="44"/>
      <c r="I49" s="44"/>
      <c r="J49" s="45"/>
    </row>
    <row r="50">
      <c r="A50" s="35" t="s">
        <v>75</v>
      </c>
      <c r="B50" s="43"/>
      <c r="C50" s="44"/>
      <c r="D50" s="44"/>
      <c r="E50" s="47" t="s">
        <v>855</v>
      </c>
      <c r="F50" s="44"/>
      <c r="G50" s="44"/>
      <c r="H50" s="44"/>
      <c r="I50" s="44"/>
      <c r="J50" s="45"/>
    </row>
    <row r="51" ht="105">
      <c r="A51" s="35" t="s">
        <v>70</v>
      </c>
      <c r="B51" s="43"/>
      <c r="C51" s="44"/>
      <c r="D51" s="44"/>
      <c r="E51" s="37" t="s">
        <v>851</v>
      </c>
      <c r="F51" s="44"/>
      <c r="G51" s="44"/>
      <c r="H51" s="44"/>
      <c r="I51" s="44"/>
      <c r="J51" s="45"/>
    </row>
    <row r="52" ht="30">
      <c r="A52" s="35" t="s">
        <v>62</v>
      </c>
      <c r="B52" s="35">
        <v>7</v>
      </c>
      <c r="C52" s="36" t="s">
        <v>856</v>
      </c>
      <c r="D52" s="35" t="s">
        <v>64</v>
      </c>
      <c r="E52" s="37" t="s">
        <v>857</v>
      </c>
      <c r="F52" s="38" t="s">
        <v>66</v>
      </c>
      <c r="G52" s="39">
        <v>271.5</v>
      </c>
      <c r="H52" s="40">
        <v>0</v>
      </c>
      <c r="I52" s="41">
        <f>ROUND(G52*H52,P4)</f>
        <v>0</v>
      </c>
      <c r="J52" s="38" t="s">
        <v>67</v>
      </c>
      <c r="O52" s="42">
        <f>I52*0.21</f>
        <v>0</v>
      </c>
      <c r="P52">
        <v>3</v>
      </c>
    </row>
    <row r="53" ht="30">
      <c r="A53" s="35" t="s">
        <v>68</v>
      </c>
      <c r="B53" s="43"/>
      <c r="C53" s="44"/>
      <c r="D53" s="44"/>
      <c r="E53" s="37" t="s">
        <v>854</v>
      </c>
      <c r="F53" s="44"/>
      <c r="G53" s="44"/>
      <c r="H53" s="44"/>
      <c r="I53" s="44"/>
      <c r="J53" s="45"/>
    </row>
    <row r="54">
      <c r="A54" s="35" t="s">
        <v>75</v>
      </c>
      <c r="B54" s="43"/>
      <c r="C54" s="44"/>
      <c r="D54" s="44"/>
      <c r="E54" s="47" t="s">
        <v>843</v>
      </c>
      <c r="F54" s="44"/>
      <c r="G54" s="44"/>
      <c r="H54" s="44"/>
      <c r="I54" s="44"/>
      <c r="J54" s="45"/>
    </row>
    <row r="55">
      <c r="A55" s="35" t="s">
        <v>75</v>
      </c>
      <c r="B55" s="43"/>
      <c r="C55" s="44"/>
      <c r="D55" s="44"/>
      <c r="E55" s="47" t="s">
        <v>844</v>
      </c>
      <c r="F55" s="44"/>
      <c r="G55" s="44"/>
      <c r="H55" s="44"/>
      <c r="I55" s="44"/>
      <c r="J55" s="45"/>
    </row>
    <row r="56">
      <c r="A56" s="35" t="s">
        <v>75</v>
      </c>
      <c r="B56" s="43"/>
      <c r="C56" s="44"/>
      <c r="D56" s="44"/>
      <c r="E56" s="47" t="s">
        <v>845</v>
      </c>
      <c r="F56" s="44"/>
      <c r="G56" s="44"/>
      <c r="H56" s="44"/>
      <c r="I56" s="44"/>
      <c r="J56" s="45"/>
    </row>
    <row r="57">
      <c r="A57" s="35" t="s">
        <v>75</v>
      </c>
      <c r="B57" s="43"/>
      <c r="C57" s="44"/>
      <c r="D57" s="44"/>
      <c r="E57" s="47" t="s">
        <v>846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847</v>
      </c>
      <c r="F58" s="44"/>
      <c r="G58" s="44"/>
      <c r="H58" s="44"/>
      <c r="I58" s="44"/>
      <c r="J58" s="45"/>
    </row>
    <row r="59">
      <c r="A59" s="35" t="s">
        <v>75</v>
      </c>
      <c r="B59" s="43"/>
      <c r="C59" s="44"/>
      <c r="D59" s="44"/>
      <c r="E59" s="47" t="s">
        <v>848</v>
      </c>
      <c r="F59" s="44"/>
      <c r="G59" s="44"/>
      <c r="H59" s="44"/>
      <c r="I59" s="44"/>
      <c r="J59" s="45"/>
    </row>
    <row r="60">
      <c r="A60" s="35" t="s">
        <v>75</v>
      </c>
      <c r="B60" s="43"/>
      <c r="C60" s="44"/>
      <c r="D60" s="44"/>
      <c r="E60" s="47" t="s">
        <v>849</v>
      </c>
      <c r="F60" s="44"/>
      <c r="G60" s="44"/>
      <c r="H60" s="44"/>
      <c r="I60" s="44"/>
      <c r="J60" s="45"/>
    </row>
    <row r="61">
      <c r="A61" s="35" t="s">
        <v>75</v>
      </c>
      <c r="B61" s="43"/>
      <c r="C61" s="44"/>
      <c r="D61" s="44"/>
      <c r="E61" s="47" t="s">
        <v>850</v>
      </c>
      <c r="F61" s="44"/>
      <c r="G61" s="44"/>
      <c r="H61" s="44"/>
      <c r="I61" s="44"/>
      <c r="J61" s="45"/>
    </row>
    <row r="62" ht="105">
      <c r="A62" s="35" t="s">
        <v>70</v>
      </c>
      <c r="B62" s="43"/>
      <c r="C62" s="44"/>
      <c r="D62" s="44"/>
      <c r="E62" s="37" t="s">
        <v>851</v>
      </c>
      <c r="F62" s="44"/>
      <c r="G62" s="44"/>
      <c r="H62" s="44"/>
      <c r="I62" s="44"/>
      <c r="J62" s="45"/>
    </row>
    <row r="63">
      <c r="A63" s="35" t="s">
        <v>62</v>
      </c>
      <c r="B63" s="35">
        <v>8</v>
      </c>
      <c r="C63" s="36" t="s">
        <v>858</v>
      </c>
      <c r="D63" s="35" t="s">
        <v>64</v>
      </c>
      <c r="E63" s="37" t="s">
        <v>859</v>
      </c>
      <c r="F63" s="38" t="s">
        <v>66</v>
      </c>
      <c r="G63" s="39">
        <v>3700</v>
      </c>
      <c r="H63" s="40">
        <v>0</v>
      </c>
      <c r="I63" s="41">
        <f>ROUND(G63*H63,P4)</f>
        <v>0</v>
      </c>
      <c r="J63" s="38" t="s">
        <v>67</v>
      </c>
      <c r="O63" s="42">
        <f>I63*0.21</f>
        <v>0</v>
      </c>
      <c r="P63">
        <v>3</v>
      </c>
    </row>
    <row r="64" ht="30">
      <c r="A64" s="35" t="s">
        <v>68</v>
      </c>
      <c r="B64" s="43"/>
      <c r="C64" s="44"/>
      <c r="D64" s="44"/>
      <c r="E64" s="37" t="s">
        <v>860</v>
      </c>
      <c r="F64" s="44"/>
      <c r="G64" s="44"/>
      <c r="H64" s="44"/>
      <c r="I64" s="44"/>
      <c r="J64" s="45"/>
    </row>
    <row r="65" ht="75">
      <c r="A65" s="35" t="s">
        <v>70</v>
      </c>
      <c r="B65" s="48"/>
      <c r="C65" s="49"/>
      <c r="D65" s="49"/>
      <c r="E65" s="37" t="s">
        <v>98</v>
      </c>
      <c r="F65" s="49"/>
      <c r="G65" s="49"/>
      <c r="H65" s="49"/>
      <c r="I65" s="49"/>
      <c r="J65" s="50"/>
    </row>
  </sheetData>
  <sheetProtection sheet="1" objects="1" scenarios="1" spinCount="100000" saltValue="FFnCwrNkU8GSZzdhOhOiqQSLPtdq3tjAjqsf6QxQxV68x26dbFWGm/eUjW7uSF4RQygjQOIHMj4goT/ABNr3tA==" hashValue="izl8OoY7S/LY0n86nzMzS6uVgEJaV2llSkusOt2y00U2aumBhcOp3sbw2pLJ4nBH/n5jGW1lb1XrT8iE8Ts8F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23</v>
      </c>
      <c r="I3" s="23">
        <f>SUMIFS(I8:I87,A8:A87,"SD")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93</v>
      </c>
      <c r="D8" s="32"/>
      <c r="E8" s="29" t="s">
        <v>94</v>
      </c>
      <c r="F8" s="32"/>
      <c r="G8" s="32"/>
      <c r="H8" s="32"/>
      <c r="I8" s="33">
        <f>SUMIFS(I9:I87,A9:A87,"P")</f>
        <v>0</v>
      </c>
      <c r="J8" s="34"/>
    </row>
    <row r="9" ht="30">
      <c r="A9" s="35" t="s">
        <v>62</v>
      </c>
      <c r="B9" s="35">
        <v>1</v>
      </c>
      <c r="C9" s="36" t="s">
        <v>811</v>
      </c>
      <c r="D9" s="35" t="s">
        <v>64</v>
      </c>
      <c r="E9" s="37" t="s">
        <v>812</v>
      </c>
      <c r="F9" s="38" t="s">
        <v>74</v>
      </c>
      <c r="G9" s="39">
        <v>9</v>
      </c>
      <c r="H9" s="40">
        <v>0</v>
      </c>
      <c r="I9" s="41">
        <f>ROUND(G9*H9,P4)</f>
        <v>0</v>
      </c>
      <c r="J9" s="38" t="s">
        <v>67</v>
      </c>
      <c r="O9" s="42">
        <f>I9*0.21</f>
        <v>0</v>
      </c>
      <c r="P9">
        <v>3</v>
      </c>
    </row>
    <row r="10" ht="30">
      <c r="A10" s="35" t="s">
        <v>68</v>
      </c>
      <c r="B10" s="43"/>
      <c r="C10" s="44"/>
      <c r="D10" s="44"/>
      <c r="E10" s="37" t="s">
        <v>813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814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861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862</v>
      </c>
      <c r="F13" s="44"/>
      <c r="G13" s="44"/>
      <c r="H13" s="44"/>
      <c r="I13" s="44"/>
      <c r="J13" s="45"/>
    </row>
    <row r="14">
      <c r="A14" s="35" t="s">
        <v>75</v>
      </c>
      <c r="B14" s="43"/>
      <c r="C14" s="44"/>
      <c r="D14" s="44"/>
      <c r="E14" s="47" t="s">
        <v>863</v>
      </c>
      <c r="F14" s="44"/>
      <c r="G14" s="44"/>
      <c r="H14" s="44"/>
      <c r="I14" s="44"/>
      <c r="J14" s="45"/>
    </row>
    <row r="15">
      <c r="A15" s="35" t="s">
        <v>75</v>
      </c>
      <c r="B15" s="43"/>
      <c r="C15" s="44"/>
      <c r="D15" s="44"/>
      <c r="E15" s="47" t="s">
        <v>864</v>
      </c>
      <c r="F15" s="44"/>
      <c r="G15" s="44"/>
      <c r="H15" s="44"/>
      <c r="I15" s="44"/>
      <c r="J15" s="45"/>
    </row>
    <row r="16">
      <c r="A16" s="35" t="s">
        <v>75</v>
      </c>
      <c r="B16" s="43"/>
      <c r="C16" s="44"/>
      <c r="D16" s="44"/>
      <c r="E16" s="47" t="s">
        <v>865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866</v>
      </c>
      <c r="F17" s="44"/>
      <c r="G17" s="44"/>
      <c r="H17" s="44"/>
      <c r="I17" s="44"/>
      <c r="J17" s="45"/>
    </row>
    <row r="18">
      <c r="A18" s="35" t="s">
        <v>75</v>
      </c>
      <c r="B18" s="43"/>
      <c r="C18" s="44"/>
      <c r="D18" s="44"/>
      <c r="E18" s="47" t="s">
        <v>867</v>
      </c>
      <c r="F18" s="44"/>
      <c r="G18" s="44"/>
      <c r="H18" s="44"/>
      <c r="I18" s="44"/>
      <c r="J18" s="45"/>
    </row>
    <row r="19">
      <c r="A19" s="35" t="s">
        <v>75</v>
      </c>
      <c r="B19" s="43"/>
      <c r="C19" s="44"/>
      <c r="D19" s="44"/>
      <c r="E19" s="47" t="s">
        <v>868</v>
      </c>
      <c r="F19" s="44"/>
      <c r="G19" s="44"/>
      <c r="H19" s="44"/>
      <c r="I19" s="44"/>
      <c r="J19" s="45"/>
    </row>
    <row r="20">
      <c r="A20" s="35" t="s">
        <v>75</v>
      </c>
      <c r="B20" s="43"/>
      <c r="C20" s="44"/>
      <c r="D20" s="44"/>
      <c r="E20" s="47" t="s">
        <v>869</v>
      </c>
      <c r="F20" s="44"/>
      <c r="G20" s="44"/>
      <c r="H20" s="44"/>
      <c r="I20" s="44"/>
      <c r="J20" s="45"/>
    </row>
    <row r="21" ht="60">
      <c r="A21" s="35" t="s">
        <v>70</v>
      </c>
      <c r="B21" s="43"/>
      <c r="C21" s="44"/>
      <c r="D21" s="44"/>
      <c r="E21" s="37" t="s">
        <v>826</v>
      </c>
      <c r="F21" s="44"/>
      <c r="G21" s="44"/>
      <c r="H21" s="44"/>
      <c r="I21" s="44"/>
      <c r="J21" s="45"/>
    </row>
    <row r="22">
      <c r="A22" s="35" t="s">
        <v>62</v>
      </c>
      <c r="B22" s="35">
        <v>2</v>
      </c>
      <c r="C22" s="36" t="s">
        <v>827</v>
      </c>
      <c r="D22" s="35" t="s">
        <v>64</v>
      </c>
      <c r="E22" s="37" t="s">
        <v>828</v>
      </c>
      <c r="F22" s="38" t="s">
        <v>66</v>
      </c>
      <c r="G22" s="39">
        <v>12</v>
      </c>
      <c r="H22" s="40">
        <v>0</v>
      </c>
      <c r="I22" s="41">
        <f>ROUND(G22*H22,P4)</f>
        <v>0</v>
      </c>
      <c r="J22" s="38" t="s">
        <v>67</v>
      </c>
      <c r="O22" s="42">
        <f>I22*0.21</f>
        <v>0</v>
      </c>
      <c r="P22">
        <v>3</v>
      </c>
    </row>
    <row r="23" ht="30">
      <c r="A23" s="35" t="s">
        <v>68</v>
      </c>
      <c r="B23" s="43"/>
      <c r="C23" s="44"/>
      <c r="D23" s="44"/>
      <c r="E23" s="37" t="s">
        <v>829</v>
      </c>
      <c r="F23" s="44"/>
      <c r="G23" s="44"/>
      <c r="H23" s="44"/>
      <c r="I23" s="44"/>
      <c r="J23" s="45"/>
    </row>
    <row r="24">
      <c r="A24" s="35" t="s">
        <v>75</v>
      </c>
      <c r="B24" s="43"/>
      <c r="C24" s="44"/>
      <c r="D24" s="44"/>
      <c r="E24" s="47" t="s">
        <v>870</v>
      </c>
      <c r="F24" s="44"/>
      <c r="G24" s="44"/>
      <c r="H24" s="44"/>
      <c r="I24" s="44"/>
      <c r="J24" s="45"/>
    </row>
    <row r="25" ht="60">
      <c r="A25" s="35" t="s">
        <v>70</v>
      </c>
      <c r="B25" s="43"/>
      <c r="C25" s="44"/>
      <c r="D25" s="44"/>
      <c r="E25" s="37" t="s">
        <v>826</v>
      </c>
      <c r="F25" s="44"/>
      <c r="G25" s="44"/>
      <c r="H25" s="44"/>
      <c r="I25" s="44"/>
      <c r="J25" s="45"/>
    </row>
    <row r="26" ht="30">
      <c r="A26" s="35" t="s">
        <v>62</v>
      </c>
      <c r="B26" s="35">
        <v>3</v>
      </c>
      <c r="C26" s="36" t="s">
        <v>831</v>
      </c>
      <c r="D26" s="35" t="s">
        <v>64</v>
      </c>
      <c r="E26" s="37" t="s">
        <v>832</v>
      </c>
      <c r="F26" s="38" t="s">
        <v>74</v>
      </c>
      <c r="G26" s="39">
        <v>6</v>
      </c>
      <c r="H26" s="40">
        <v>0</v>
      </c>
      <c r="I26" s="41">
        <f>ROUND(G26*H26,P4)</f>
        <v>0</v>
      </c>
      <c r="J26" s="38" t="s">
        <v>67</v>
      </c>
      <c r="O26" s="42">
        <f>I26*0.21</f>
        <v>0</v>
      </c>
      <c r="P26">
        <v>3</v>
      </c>
    </row>
    <row r="27">
      <c r="A27" s="35" t="s">
        <v>68</v>
      </c>
      <c r="B27" s="43"/>
      <c r="C27" s="44"/>
      <c r="D27" s="44"/>
      <c r="E27" s="37" t="s">
        <v>833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871</v>
      </c>
      <c r="F28" s="44"/>
      <c r="G28" s="44"/>
      <c r="H28" s="44"/>
      <c r="I28" s="44"/>
      <c r="J28" s="45"/>
    </row>
    <row r="29" ht="90">
      <c r="A29" s="35" t="s">
        <v>70</v>
      </c>
      <c r="B29" s="43"/>
      <c r="C29" s="44"/>
      <c r="D29" s="44"/>
      <c r="E29" s="37" t="s">
        <v>835</v>
      </c>
      <c r="F29" s="44"/>
      <c r="G29" s="44"/>
      <c r="H29" s="44"/>
      <c r="I29" s="44"/>
      <c r="J29" s="45"/>
    </row>
    <row r="30">
      <c r="A30" s="35" t="s">
        <v>62</v>
      </c>
      <c r="B30" s="35">
        <v>4</v>
      </c>
      <c r="C30" s="36" t="s">
        <v>836</v>
      </c>
      <c r="D30" s="35" t="s">
        <v>64</v>
      </c>
      <c r="E30" s="37" t="s">
        <v>837</v>
      </c>
      <c r="F30" s="38" t="s">
        <v>74</v>
      </c>
      <c r="G30" s="39">
        <v>2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>
      <c r="A31" s="35" t="s">
        <v>68</v>
      </c>
      <c r="B31" s="43"/>
      <c r="C31" s="44"/>
      <c r="D31" s="44"/>
      <c r="E31" s="37" t="s">
        <v>838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872</v>
      </c>
      <c r="F32" s="44"/>
      <c r="G32" s="44"/>
      <c r="H32" s="44"/>
      <c r="I32" s="44"/>
      <c r="J32" s="45"/>
    </row>
    <row r="33" ht="90">
      <c r="A33" s="35" t="s">
        <v>70</v>
      </c>
      <c r="B33" s="43"/>
      <c r="C33" s="44"/>
      <c r="D33" s="44"/>
      <c r="E33" s="37" t="s">
        <v>835</v>
      </c>
      <c r="F33" s="44"/>
      <c r="G33" s="44"/>
      <c r="H33" s="44"/>
      <c r="I33" s="44"/>
      <c r="J33" s="45"/>
    </row>
    <row r="34" ht="30">
      <c r="A34" s="35" t="s">
        <v>62</v>
      </c>
      <c r="B34" s="35">
        <v>5</v>
      </c>
      <c r="C34" s="36" t="s">
        <v>840</v>
      </c>
      <c r="D34" s="35" t="s">
        <v>146</v>
      </c>
      <c r="E34" s="37" t="s">
        <v>841</v>
      </c>
      <c r="F34" s="38" t="s">
        <v>66</v>
      </c>
      <c r="G34" s="39">
        <v>67.625</v>
      </c>
      <c r="H34" s="40">
        <v>0</v>
      </c>
      <c r="I34" s="41">
        <f>ROUND(G34*H34,P4)</f>
        <v>0</v>
      </c>
      <c r="J34" s="38" t="s">
        <v>67</v>
      </c>
      <c r="O34" s="42">
        <f>I34*0.21</f>
        <v>0</v>
      </c>
      <c r="P34">
        <v>3</v>
      </c>
    </row>
    <row r="35" ht="30">
      <c r="A35" s="35" t="s">
        <v>68</v>
      </c>
      <c r="B35" s="43"/>
      <c r="C35" s="44"/>
      <c r="D35" s="44"/>
      <c r="E35" s="37" t="s">
        <v>842</v>
      </c>
      <c r="F35" s="44"/>
      <c r="G35" s="44"/>
      <c r="H35" s="44"/>
      <c r="I35" s="44"/>
      <c r="J35" s="45"/>
    </row>
    <row r="36">
      <c r="A36" s="35" t="s">
        <v>75</v>
      </c>
      <c r="B36" s="43"/>
      <c r="C36" s="44"/>
      <c r="D36" s="44"/>
      <c r="E36" s="47" t="s">
        <v>843</v>
      </c>
      <c r="F36" s="44"/>
      <c r="G36" s="44"/>
      <c r="H36" s="44"/>
      <c r="I36" s="44"/>
      <c r="J36" s="45"/>
    </row>
    <row r="37">
      <c r="A37" s="35" t="s">
        <v>75</v>
      </c>
      <c r="B37" s="43"/>
      <c r="C37" s="44"/>
      <c r="D37" s="44"/>
      <c r="E37" s="47" t="s">
        <v>873</v>
      </c>
      <c r="F37" s="44"/>
      <c r="G37" s="44"/>
      <c r="H37" s="44"/>
      <c r="I37" s="44"/>
      <c r="J37" s="45"/>
    </row>
    <row r="38">
      <c r="A38" s="35" t="s">
        <v>75</v>
      </c>
      <c r="B38" s="43"/>
      <c r="C38" s="44"/>
      <c r="D38" s="44"/>
      <c r="E38" s="47" t="s">
        <v>874</v>
      </c>
      <c r="F38" s="44"/>
      <c r="G38" s="44"/>
      <c r="H38" s="44"/>
      <c r="I38" s="44"/>
      <c r="J38" s="45"/>
    </row>
    <row r="39">
      <c r="A39" s="35" t="s">
        <v>75</v>
      </c>
      <c r="B39" s="43"/>
      <c r="C39" s="44"/>
      <c r="D39" s="44"/>
      <c r="E39" s="47" t="s">
        <v>875</v>
      </c>
      <c r="F39" s="44"/>
      <c r="G39" s="44"/>
      <c r="H39" s="44"/>
      <c r="I39" s="44"/>
      <c r="J39" s="45"/>
    </row>
    <row r="40">
      <c r="A40" s="35" t="s">
        <v>75</v>
      </c>
      <c r="B40" s="43"/>
      <c r="C40" s="44"/>
      <c r="D40" s="44"/>
      <c r="E40" s="47" t="s">
        <v>876</v>
      </c>
      <c r="F40" s="44"/>
      <c r="G40" s="44"/>
      <c r="H40" s="44"/>
      <c r="I40" s="44"/>
      <c r="J40" s="45"/>
    </row>
    <row r="41">
      <c r="A41" s="35" t="s">
        <v>75</v>
      </c>
      <c r="B41" s="43"/>
      <c r="C41" s="44"/>
      <c r="D41" s="44"/>
      <c r="E41" s="47" t="s">
        <v>877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878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879</v>
      </c>
      <c r="F43" s="44"/>
      <c r="G43" s="44"/>
      <c r="H43" s="44"/>
      <c r="I43" s="44"/>
      <c r="J43" s="45"/>
    </row>
    <row r="44">
      <c r="A44" s="35" t="s">
        <v>75</v>
      </c>
      <c r="B44" s="43"/>
      <c r="C44" s="44"/>
      <c r="D44" s="44"/>
      <c r="E44" s="47" t="s">
        <v>880</v>
      </c>
      <c r="F44" s="44"/>
      <c r="G44" s="44"/>
      <c r="H44" s="44"/>
      <c r="I44" s="44"/>
      <c r="J44" s="45"/>
    </row>
    <row r="45">
      <c r="A45" s="35" t="s">
        <v>75</v>
      </c>
      <c r="B45" s="43"/>
      <c r="C45" s="44"/>
      <c r="D45" s="44"/>
      <c r="E45" s="47" t="s">
        <v>881</v>
      </c>
      <c r="F45" s="44"/>
      <c r="G45" s="44"/>
      <c r="H45" s="44"/>
      <c r="I45" s="44"/>
      <c r="J45" s="45"/>
    </row>
    <row r="46" ht="105">
      <c r="A46" s="35" t="s">
        <v>70</v>
      </c>
      <c r="B46" s="43"/>
      <c r="C46" s="44"/>
      <c r="D46" s="44"/>
      <c r="E46" s="37" t="s">
        <v>851</v>
      </c>
      <c r="F46" s="44"/>
      <c r="G46" s="44"/>
      <c r="H46" s="44"/>
      <c r="I46" s="44"/>
      <c r="J46" s="45"/>
    </row>
    <row r="47" ht="30">
      <c r="A47" s="35" t="s">
        <v>62</v>
      </c>
      <c r="B47" s="35">
        <v>6</v>
      </c>
      <c r="C47" s="36" t="s">
        <v>840</v>
      </c>
      <c r="D47" s="35" t="s">
        <v>150</v>
      </c>
      <c r="E47" s="37" t="s">
        <v>841</v>
      </c>
      <c r="F47" s="38" t="s">
        <v>66</v>
      </c>
      <c r="G47" s="39">
        <v>1.1879999999999999</v>
      </c>
      <c r="H47" s="40">
        <v>0</v>
      </c>
      <c r="I47" s="41">
        <f>ROUND(G47*H47,P4)</f>
        <v>0</v>
      </c>
      <c r="J47" s="38" t="s">
        <v>67</v>
      </c>
      <c r="O47" s="42">
        <f>I47*0.21</f>
        <v>0</v>
      </c>
      <c r="P47">
        <v>3</v>
      </c>
    </row>
    <row r="48" ht="30">
      <c r="A48" s="35" t="s">
        <v>68</v>
      </c>
      <c r="B48" s="43"/>
      <c r="C48" s="44"/>
      <c r="D48" s="44"/>
      <c r="E48" s="37" t="s">
        <v>842</v>
      </c>
      <c r="F48" s="44"/>
      <c r="G48" s="44"/>
      <c r="H48" s="44"/>
      <c r="I48" s="44"/>
      <c r="J48" s="45"/>
    </row>
    <row r="49">
      <c r="A49" s="35" t="s">
        <v>75</v>
      </c>
      <c r="B49" s="43"/>
      <c r="C49" s="44"/>
      <c r="D49" s="44"/>
      <c r="E49" s="47" t="s">
        <v>882</v>
      </c>
      <c r="F49" s="44"/>
      <c r="G49" s="44"/>
      <c r="H49" s="44"/>
      <c r="I49" s="44"/>
      <c r="J49" s="45"/>
    </row>
    <row r="50">
      <c r="A50" s="35" t="s">
        <v>75</v>
      </c>
      <c r="B50" s="43"/>
      <c r="C50" s="44"/>
      <c r="D50" s="44"/>
      <c r="E50" s="47" t="s">
        <v>883</v>
      </c>
      <c r="F50" s="44"/>
      <c r="G50" s="44"/>
      <c r="H50" s="44"/>
      <c r="I50" s="44"/>
      <c r="J50" s="45"/>
    </row>
    <row r="51" ht="105">
      <c r="A51" s="35" t="s">
        <v>70</v>
      </c>
      <c r="B51" s="43"/>
      <c r="C51" s="44"/>
      <c r="D51" s="44"/>
      <c r="E51" s="37" t="s">
        <v>851</v>
      </c>
      <c r="F51" s="44"/>
      <c r="G51" s="44"/>
      <c r="H51" s="44"/>
      <c r="I51" s="44"/>
      <c r="J51" s="45"/>
    </row>
    <row r="52" ht="30">
      <c r="A52" s="35" t="s">
        <v>62</v>
      </c>
      <c r="B52" s="35">
        <v>7</v>
      </c>
      <c r="C52" s="36" t="s">
        <v>852</v>
      </c>
      <c r="D52" s="35" t="s">
        <v>64</v>
      </c>
      <c r="E52" s="37" t="s">
        <v>853</v>
      </c>
      <c r="F52" s="38" t="s">
        <v>66</v>
      </c>
      <c r="G52" s="39">
        <v>39</v>
      </c>
      <c r="H52" s="40">
        <v>0</v>
      </c>
      <c r="I52" s="41">
        <f>ROUND(G52*H52,P4)</f>
        <v>0</v>
      </c>
      <c r="J52" s="38" t="s">
        <v>67</v>
      </c>
      <c r="O52" s="42">
        <f>I52*0.21</f>
        <v>0</v>
      </c>
      <c r="P52">
        <v>3</v>
      </c>
    </row>
    <row r="53" ht="30">
      <c r="A53" s="35" t="s">
        <v>68</v>
      </c>
      <c r="B53" s="43"/>
      <c r="C53" s="44"/>
      <c r="D53" s="44"/>
      <c r="E53" s="37" t="s">
        <v>854</v>
      </c>
      <c r="F53" s="44"/>
      <c r="G53" s="44"/>
      <c r="H53" s="44"/>
      <c r="I53" s="44"/>
      <c r="J53" s="45"/>
    </row>
    <row r="54">
      <c r="A54" s="35" t="s">
        <v>75</v>
      </c>
      <c r="B54" s="43"/>
      <c r="C54" s="44"/>
      <c r="D54" s="44"/>
      <c r="E54" s="47" t="s">
        <v>843</v>
      </c>
      <c r="F54" s="44"/>
      <c r="G54" s="44"/>
      <c r="H54" s="44"/>
      <c r="I54" s="44"/>
      <c r="J54" s="45"/>
    </row>
    <row r="55">
      <c r="A55" s="35" t="s">
        <v>75</v>
      </c>
      <c r="B55" s="43"/>
      <c r="C55" s="44"/>
      <c r="D55" s="44"/>
      <c r="E55" s="47" t="s">
        <v>884</v>
      </c>
      <c r="F55" s="44"/>
      <c r="G55" s="44"/>
      <c r="H55" s="44"/>
      <c r="I55" s="44"/>
      <c r="J55" s="45"/>
    </row>
    <row r="56">
      <c r="A56" s="35" t="s">
        <v>75</v>
      </c>
      <c r="B56" s="43"/>
      <c r="C56" s="44"/>
      <c r="D56" s="44"/>
      <c r="E56" s="47" t="s">
        <v>885</v>
      </c>
      <c r="F56" s="44"/>
      <c r="G56" s="44"/>
      <c r="H56" s="44"/>
      <c r="I56" s="44"/>
      <c r="J56" s="45"/>
    </row>
    <row r="57">
      <c r="A57" s="35" t="s">
        <v>75</v>
      </c>
      <c r="B57" s="43"/>
      <c r="C57" s="44"/>
      <c r="D57" s="44"/>
      <c r="E57" s="47" t="s">
        <v>886</v>
      </c>
      <c r="F57" s="44"/>
      <c r="G57" s="44"/>
      <c r="H57" s="44"/>
      <c r="I57" s="44"/>
      <c r="J57" s="45"/>
    </row>
    <row r="58" ht="105">
      <c r="A58" s="35" t="s">
        <v>70</v>
      </c>
      <c r="B58" s="43"/>
      <c r="C58" s="44"/>
      <c r="D58" s="44"/>
      <c r="E58" s="37" t="s">
        <v>851</v>
      </c>
      <c r="F58" s="44"/>
      <c r="G58" s="44"/>
      <c r="H58" s="44"/>
      <c r="I58" s="44"/>
      <c r="J58" s="45"/>
    </row>
    <row r="59" ht="30">
      <c r="A59" s="35" t="s">
        <v>62</v>
      </c>
      <c r="B59" s="35">
        <v>8</v>
      </c>
      <c r="C59" s="36" t="s">
        <v>856</v>
      </c>
      <c r="D59" s="35" t="s">
        <v>146</v>
      </c>
      <c r="E59" s="37" t="s">
        <v>857</v>
      </c>
      <c r="F59" s="38" t="s">
        <v>66</v>
      </c>
      <c r="G59" s="39">
        <v>28.625</v>
      </c>
      <c r="H59" s="40">
        <v>0</v>
      </c>
      <c r="I59" s="41">
        <f>ROUND(G59*H59,P4)</f>
        <v>0</v>
      </c>
      <c r="J59" s="38" t="s">
        <v>67</v>
      </c>
      <c r="O59" s="42">
        <f>I59*0.21</f>
        <v>0</v>
      </c>
      <c r="P59">
        <v>3</v>
      </c>
    </row>
    <row r="60" ht="30">
      <c r="A60" s="35" t="s">
        <v>68</v>
      </c>
      <c r="B60" s="43"/>
      <c r="C60" s="44"/>
      <c r="D60" s="44"/>
      <c r="E60" s="37" t="s">
        <v>854</v>
      </c>
      <c r="F60" s="44"/>
      <c r="G60" s="44"/>
      <c r="H60" s="44"/>
      <c r="I60" s="44"/>
      <c r="J60" s="45"/>
    </row>
    <row r="61">
      <c r="A61" s="35" t="s">
        <v>75</v>
      </c>
      <c r="B61" s="43"/>
      <c r="C61" s="44"/>
      <c r="D61" s="44"/>
      <c r="E61" s="47" t="s">
        <v>843</v>
      </c>
      <c r="F61" s="44"/>
      <c r="G61" s="44"/>
      <c r="H61" s="44"/>
      <c r="I61" s="44"/>
      <c r="J61" s="45"/>
    </row>
    <row r="62">
      <c r="A62" s="35" t="s">
        <v>75</v>
      </c>
      <c r="B62" s="43"/>
      <c r="C62" s="44"/>
      <c r="D62" s="44"/>
      <c r="E62" s="47" t="s">
        <v>873</v>
      </c>
      <c r="F62" s="44"/>
      <c r="G62" s="44"/>
      <c r="H62" s="44"/>
      <c r="I62" s="44"/>
      <c r="J62" s="45"/>
    </row>
    <row r="63">
      <c r="A63" s="35" t="s">
        <v>75</v>
      </c>
      <c r="B63" s="43"/>
      <c r="C63" s="44"/>
      <c r="D63" s="44"/>
      <c r="E63" s="47" t="s">
        <v>874</v>
      </c>
      <c r="F63" s="44"/>
      <c r="G63" s="44"/>
      <c r="H63" s="44"/>
      <c r="I63" s="44"/>
      <c r="J63" s="45"/>
    </row>
    <row r="64">
      <c r="A64" s="35" t="s">
        <v>75</v>
      </c>
      <c r="B64" s="43"/>
      <c r="C64" s="44"/>
      <c r="D64" s="44"/>
      <c r="E64" s="47" t="s">
        <v>875</v>
      </c>
      <c r="F64" s="44"/>
      <c r="G64" s="44"/>
      <c r="H64" s="44"/>
      <c r="I64" s="44"/>
      <c r="J64" s="45"/>
    </row>
    <row r="65">
      <c r="A65" s="35" t="s">
        <v>75</v>
      </c>
      <c r="B65" s="43"/>
      <c r="C65" s="44"/>
      <c r="D65" s="44"/>
      <c r="E65" s="47" t="s">
        <v>887</v>
      </c>
      <c r="F65" s="44"/>
      <c r="G65" s="44"/>
      <c r="H65" s="44"/>
      <c r="I65" s="44"/>
      <c r="J65" s="45"/>
    </row>
    <row r="66">
      <c r="A66" s="35" t="s">
        <v>75</v>
      </c>
      <c r="B66" s="43"/>
      <c r="C66" s="44"/>
      <c r="D66" s="44"/>
      <c r="E66" s="47" t="s">
        <v>888</v>
      </c>
      <c r="F66" s="44"/>
      <c r="G66" s="44"/>
      <c r="H66" s="44"/>
      <c r="I66" s="44"/>
      <c r="J66" s="45"/>
    </row>
    <row r="67">
      <c r="A67" s="35" t="s">
        <v>75</v>
      </c>
      <c r="B67" s="43"/>
      <c r="C67" s="44"/>
      <c r="D67" s="44"/>
      <c r="E67" s="47" t="s">
        <v>889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890</v>
      </c>
      <c r="F68" s="44"/>
      <c r="G68" s="44"/>
      <c r="H68" s="44"/>
      <c r="I68" s="44"/>
      <c r="J68" s="45"/>
    </row>
    <row r="69" ht="105">
      <c r="A69" s="35" t="s">
        <v>70</v>
      </c>
      <c r="B69" s="43"/>
      <c r="C69" s="44"/>
      <c r="D69" s="44"/>
      <c r="E69" s="37" t="s">
        <v>851</v>
      </c>
      <c r="F69" s="44"/>
      <c r="G69" s="44"/>
      <c r="H69" s="44"/>
      <c r="I69" s="44"/>
      <c r="J69" s="45"/>
    </row>
    <row r="70" ht="30">
      <c r="A70" s="35" t="s">
        <v>62</v>
      </c>
      <c r="B70" s="35">
        <v>9</v>
      </c>
      <c r="C70" s="36" t="s">
        <v>856</v>
      </c>
      <c r="D70" s="35" t="s">
        <v>150</v>
      </c>
      <c r="E70" s="37" t="s">
        <v>857</v>
      </c>
      <c r="F70" s="38" t="s">
        <v>66</v>
      </c>
      <c r="G70" s="39">
        <v>1.1879999999999999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 ht="30">
      <c r="A71" s="35" t="s">
        <v>68</v>
      </c>
      <c r="B71" s="43"/>
      <c r="C71" s="44"/>
      <c r="D71" s="44"/>
      <c r="E71" s="37" t="s">
        <v>854</v>
      </c>
      <c r="F71" s="44"/>
      <c r="G71" s="44"/>
      <c r="H71" s="44"/>
      <c r="I71" s="44"/>
      <c r="J71" s="45"/>
    </row>
    <row r="72">
      <c r="A72" s="35" t="s">
        <v>75</v>
      </c>
      <c r="B72" s="43"/>
      <c r="C72" s="44"/>
      <c r="D72" s="44"/>
      <c r="E72" s="47" t="s">
        <v>882</v>
      </c>
      <c r="F72" s="44"/>
      <c r="G72" s="44"/>
      <c r="H72" s="44"/>
      <c r="I72" s="44"/>
      <c r="J72" s="45"/>
    </row>
    <row r="73">
      <c r="A73" s="35" t="s">
        <v>75</v>
      </c>
      <c r="B73" s="43"/>
      <c r="C73" s="44"/>
      <c r="D73" s="44"/>
      <c r="E73" s="47" t="s">
        <v>883</v>
      </c>
      <c r="F73" s="44"/>
      <c r="G73" s="44"/>
      <c r="H73" s="44"/>
      <c r="I73" s="44"/>
      <c r="J73" s="45"/>
    </row>
    <row r="74" ht="105">
      <c r="A74" s="35" t="s">
        <v>70</v>
      </c>
      <c r="B74" s="43"/>
      <c r="C74" s="44"/>
      <c r="D74" s="44"/>
      <c r="E74" s="37" t="s">
        <v>851</v>
      </c>
      <c r="F74" s="44"/>
      <c r="G74" s="44"/>
      <c r="H74" s="44"/>
      <c r="I74" s="44"/>
      <c r="J74" s="45"/>
    </row>
    <row r="75">
      <c r="A75" s="35" t="s">
        <v>62</v>
      </c>
      <c r="B75" s="35">
        <v>10</v>
      </c>
      <c r="C75" s="36" t="s">
        <v>891</v>
      </c>
      <c r="D75" s="35" t="s">
        <v>64</v>
      </c>
      <c r="E75" s="37" t="s">
        <v>892</v>
      </c>
      <c r="F75" s="38" t="s">
        <v>74</v>
      </c>
      <c r="G75" s="39">
        <v>12</v>
      </c>
      <c r="H75" s="40">
        <v>0</v>
      </c>
      <c r="I75" s="41">
        <f>ROUND(G75*H75,P4)</f>
        <v>0</v>
      </c>
      <c r="J75" s="38" t="s">
        <v>67</v>
      </c>
      <c r="O75" s="42">
        <f>I75*0.21</f>
        <v>0</v>
      </c>
      <c r="P75">
        <v>3</v>
      </c>
    </row>
    <row r="76" ht="30">
      <c r="A76" s="35" t="s">
        <v>68</v>
      </c>
      <c r="B76" s="43"/>
      <c r="C76" s="44"/>
      <c r="D76" s="44"/>
      <c r="E76" s="37" t="s">
        <v>893</v>
      </c>
      <c r="F76" s="44"/>
      <c r="G76" s="44"/>
      <c r="H76" s="44"/>
      <c r="I76" s="44"/>
      <c r="J76" s="45"/>
    </row>
    <row r="77">
      <c r="A77" s="35" t="s">
        <v>75</v>
      </c>
      <c r="B77" s="43"/>
      <c r="C77" s="44"/>
      <c r="D77" s="44"/>
      <c r="E77" s="47" t="s">
        <v>843</v>
      </c>
      <c r="F77" s="44"/>
      <c r="G77" s="44"/>
      <c r="H77" s="44"/>
      <c r="I77" s="44"/>
      <c r="J77" s="45"/>
    </row>
    <row r="78">
      <c r="A78" s="35" t="s">
        <v>75</v>
      </c>
      <c r="B78" s="43"/>
      <c r="C78" s="44"/>
      <c r="D78" s="44"/>
      <c r="E78" s="47" t="s">
        <v>894</v>
      </c>
      <c r="F78" s="44"/>
      <c r="G78" s="44"/>
      <c r="H78" s="44"/>
      <c r="I78" s="44"/>
      <c r="J78" s="45"/>
    </row>
    <row r="79" ht="75">
      <c r="A79" s="35" t="s">
        <v>70</v>
      </c>
      <c r="B79" s="43"/>
      <c r="C79" s="44"/>
      <c r="D79" s="44"/>
      <c r="E79" s="37" t="s">
        <v>895</v>
      </c>
      <c r="F79" s="44"/>
      <c r="G79" s="44"/>
      <c r="H79" s="44"/>
      <c r="I79" s="44"/>
      <c r="J79" s="45"/>
    </row>
    <row r="80">
      <c r="A80" s="35" t="s">
        <v>62</v>
      </c>
      <c r="B80" s="35">
        <v>11</v>
      </c>
      <c r="C80" s="36" t="s">
        <v>896</v>
      </c>
      <c r="D80" s="35" t="s">
        <v>64</v>
      </c>
      <c r="E80" s="37" t="s">
        <v>897</v>
      </c>
      <c r="F80" s="38" t="s">
        <v>142</v>
      </c>
      <c r="G80" s="39">
        <v>12</v>
      </c>
      <c r="H80" s="40">
        <v>0</v>
      </c>
      <c r="I80" s="41">
        <f>ROUND(G80*H80,P4)</f>
        <v>0</v>
      </c>
      <c r="J80" s="35"/>
      <c r="O80" s="42">
        <f>I80*0.21</f>
        <v>0</v>
      </c>
      <c r="P80">
        <v>3</v>
      </c>
    </row>
    <row r="81" ht="30">
      <c r="A81" s="35" t="s">
        <v>68</v>
      </c>
      <c r="B81" s="43"/>
      <c r="C81" s="44"/>
      <c r="D81" s="44"/>
      <c r="E81" s="37" t="s">
        <v>893</v>
      </c>
      <c r="F81" s="44"/>
      <c r="G81" s="44"/>
      <c r="H81" s="44"/>
      <c r="I81" s="44"/>
      <c r="J81" s="45"/>
    </row>
    <row r="82">
      <c r="A82" s="35" t="s">
        <v>75</v>
      </c>
      <c r="B82" s="43"/>
      <c r="C82" s="44"/>
      <c r="D82" s="44"/>
      <c r="E82" s="47" t="s">
        <v>843</v>
      </c>
      <c r="F82" s="44"/>
      <c r="G82" s="44"/>
      <c r="H82" s="44"/>
      <c r="I82" s="44"/>
      <c r="J82" s="45"/>
    </row>
    <row r="83">
      <c r="A83" s="35" t="s">
        <v>75</v>
      </c>
      <c r="B83" s="43"/>
      <c r="C83" s="44"/>
      <c r="D83" s="44"/>
      <c r="E83" s="47" t="s">
        <v>898</v>
      </c>
      <c r="F83" s="44"/>
      <c r="G83" s="44"/>
      <c r="H83" s="44"/>
      <c r="I83" s="44"/>
      <c r="J83" s="45"/>
    </row>
    <row r="84">
      <c r="A84" s="35" t="s">
        <v>70</v>
      </c>
      <c r="B84" s="43"/>
      <c r="C84" s="44"/>
      <c r="D84" s="44"/>
      <c r="E84" s="46" t="s">
        <v>64</v>
      </c>
      <c r="F84" s="44"/>
      <c r="G84" s="44"/>
      <c r="H84" s="44"/>
      <c r="I84" s="44"/>
      <c r="J84" s="45"/>
    </row>
    <row r="85">
      <c r="A85" s="35" t="s">
        <v>62</v>
      </c>
      <c r="B85" s="35">
        <v>12</v>
      </c>
      <c r="C85" s="36" t="s">
        <v>858</v>
      </c>
      <c r="D85" s="35" t="s">
        <v>64</v>
      </c>
      <c r="E85" s="37" t="s">
        <v>859</v>
      </c>
      <c r="F85" s="38" t="s">
        <v>66</v>
      </c>
      <c r="G85" s="39">
        <v>700</v>
      </c>
      <c r="H85" s="40">
        <v>0</v>
      </c>
      <c r="I85" s="41">
        <f>ROUND(G85*H85,P4)</f>
        <v>0</v>
      </c>
      <c r="J85" s="38" t="s">
        <v>67</v>
      </c>
      <c r="O85" s="42">
        <f>I85*0.21</f>
        <v>0</v>
      </c>
      <c r="P85">
        <v>3</v>
      </c>
    </row>
    <row r="86" ht="30">
      <c r="A86" s="35" t="s">
        <v>68</v>
      </c>
      <c r="B86" s="43"/>
      <c r="C86" s="44"/>
      <c r="D86" s="44"/>
      <c r="E86" s="37" t="s">
        <v>860</v>
      </c>
      <c r="F86" s="44"/>
      <c r="G86" s="44"/>
      <c r="H86" s="44"/>
      <c r="I86" s="44"/>
      <c r="J86" s="45"/>
    </row>
    <row r="87" ht="75">
      <c r="A87" s="35" t="s">
        <v>70</v>
      </c>
      <c r="B87" s="48"/>
      <c r="C87" s="49"/>
      <c r="D87" s="49"/>
      <c r="E87" s="37" t="s">
        <v>98</v>
      </c>
      <c r="F87" s="49"/>
      <c r="G87" s="49"/>
      <c r="H87" s="49"/>
      <c r="I87" s="49"/>
      <c r="J87" s="50"/>
    </row>
  </sheetData>
  <sheetProtection sheet="1" objects="1" scenarios="1" spinCount="100000" saltValue="ktE8YRJmztNo9kwvAZo7FzWNiFjyZheOdG2kRzSlJz1JBLnHSFDog96bUT+0rEBKFk8ui2CeC1yrwgE2ZSjREA==" hashValue="dYE6FF8A49kRF2bitqe6lqG8nYw/7mG8Kd3SmxXvDIWrSoEpEzbGukWrddRF2DBAC5hezBUQI3jpNEjeGpnjG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41</v>
      </c>
      <c r="F2" s="15"/>
      <c r="G2" s="15"/>
      <c r="H2" s="15"/>
      <c r="I2" s="15"/>
      <c r="J2" s="17"/>
    </row>
    <row r="3">
      <c r="A3" s="3" t="s">
        <v>42</v>
      </c>
      <c r="B3" s="18" t="s">
        <v>43</v>
      </c>
      <c r="C3" s="19" t="s">
        <v>44</v>
      </c>
      <c r="D3" s="20"/>
      <c r="E3" s="21" t="s">
        <v>45</v>
      </c>
      <c r="F3" s="15"/>
      <c r="G3" s="15"/>
      <c r="H3" s="22" t="s">
        <v>25</v>
      </c>
      <c r="I3" s="23">
        <f>SUMIFS(I8:I158,A8:A158,"SD")</f>
        <v>0</v>
      </c>
      <c r="J3" s="17"/>
      <c r="O3">
        <v>0</v>
      </c>
      <c r="P3">
        <v>2</v>
      </c>
    </row>
    <row r="4">
      <c r="A4" s="3" t="s">
        <v>46</v>
      </c>
      <c r="B4" s="18" t="s">
        <v>47</v>
      </c>
      <c r="C4" s="19" t="s">
        <v>25</v>
      </c>
      <c r="D4" s="20"/>
      <c r="E4" s="21" t="s">
        <v>26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48</v>
      </c>
      <c r="B5" s="25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26" t="s">
        <v>56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57</v>
      </c>
      <c r="I6" s="7" t="s">
        <v>58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59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SUMIFS(I9:I18,A9:A18,"P")</f>
        <v>0</v>
      </c>
      <c r="J8" s="34"/>
    </row>
    <row r="9" ht="30">
      <c r="A9" s="35" t="s">
        <v>62</v>
      </c>
      <c r="B9" s="35">
        <v>1</v>
      </c>
      <c r="C9" s="36" t="s">
        <v>111</v>
      </c>
      <c r="D9" s="35" t="s">
        <v>64</v>
      </c>
      <c r="E9" s="37" t="s">
        <v>102</v>
      </c>
      <c r="F9" s="38" t="s">
        <v>103</v>
      </c>
      <c r="G9" s="39">
        <v>61.424999999999997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5">
      <c r="A10" s="35" t="s">
        <v>68</v>
      </c>
      <c r="B10" s="43"/>
      <c r="C10" s="44"/>
      <c r="D10" s="44"/>
      <c r="E10" s="37" t="s">
        <v>112</v>
      </c>
      <c r="F10" s="44"/>
      <c r="G10" s="44"/>
      <c r="H10" s="44"/>
      <c r="I10" s="44"/>
      <c r="J10" s="45"/>
    </row>
    <row r="11">
      <c r="A11" s="35" t="s">
        <v>75</v>
      </c>
      <c r="B11" s="43"/>
      <c r="C11" s="44"/>
      <c r="D11" s="44"/>
      <c r="E11" s="47" t="s">
        <v>899</v>
      </c>
      <c r="F11" s="44"/>
      <c r="G11" s="44"/>
      <c r="H11" s="44"/>
      <c r="I11" s="44"/>
      <c r="J11" s="45"/>
    </row>
    <row r="12">
      <c r="A12" s="35" t="s">
        <v>75</v>
      </c>
      <c r="B12" s="43"/>
      <c r="C12" s="44"/>
      <c r="D12" s="44"/>
      <c r="E12" s="47" t="s">
        <v>900</v>
      </c>
      <c r="F12" s="44"/>
      <c r="G12" s="44"/>
      <c r="H12" s="44"/>
      <c r="I12" s="44"/>
      <c r="J12" s="45"/>
    </row>
    <row r="13">
      <c r="A13" s="35" t="s">
        <v>75</v>
      </c>
      <c r="B13" s="43"/>
      <c r="C13" s="44"/>
      <c r="D13" s="44"/>
      <c r="E13" s="47" t="s">
        <v>901</v>
      </c>
      <c r="F13" s="44"/>
      <c r="G13" s="44"/>
      <c r="H13" s="44"/>
      <c r="I13" s="44"/>
      <c r="J13" s="45"/>
    </row>
    <row r="14" ht="135">
      <c r="A14" s="35" t="s">
        <v>70</v>
      </c>
      <c r="B14" s="43"/>
      <c r="C14" s="44"/>
      <c r="D14" s="44"/>
      <c r="E14" s="37" t="s">
        <v>110</v>
      </c>
      <c r="F14" s="44"/>
      <c r="G14" s="44"/>
      <c r="H14" s="44"/>
      <c r="I14" s="44"/>
      <c r="J14" s="45"/>
    </row>
    <row r="15" ht="30">
      <c r="A15" s="35" t="s">
        <v>62</v>
      </c>
      <c r="B15" s="35">
        <v>2</v>
      </c>
      <c r="C15" s="36" t="s">
        <v>120</v>
      </c>
      <c r="D15" s="35" t="s">
        <v>64</v>
      </c>
      <c r="E15" s="37" t="s">
        <v>102</v>
      </c>
      <c r="F15" s="38" t="s">
        <v>103</v>
      </c>
      <c r="G15" s="39">
        <v>1.208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68</v>
      </c>
      <c r="B16" s="43"/>
      <c r="C16" s="44"/>
      <c r="D16" s="44"/>
      <c r="E16" s="37" t="s">
        <v>121</v>
      </c>
      <c r="F16" s="44"/>
      <c r="G16" s="44"/>
      <c r="H16" s="44"/>
      <c r="I16" s="44"/>
      <c r="J16" s="45"/>
    </row>
    <row r="17">
      <c r="A17" s="35" t="s">
        <v>75</v>
      </c>
      <c r="B17" s="43"/>
      <c r="C17" s="44"/>
      <c r="D17" s="44"/>
      <c r="E17" s="47" t="s">
        <v>902</v>
      </c>
      <c r="F17" s="44"/>
      <c r="G17" s="44"/>
      <c r="H17" s="44"/>
      <c r="I17" s="44"/>
      <c r="J17" s="45"/>
    </row>
    <row r="18" ht="135">
      <c r="A18" s="35" t="s">
        <v>70</v>
      </c>
      <c r="B18" s="43"/>
      <c r="C18" s="44"/>
      <c r="D18" s="44"/>
      <c r="E18" s="37" t="s">
        <v>110</v>
      </c>
      <c r="F18" s="44"/>
      <c r="G18" s="44"/>
      <c r="H18" s="44"/>
      <c r="I18" s="44"/>
      <c r="J18" s="45"/>
    </row>
    <row r="19">
      <c r="A19" s="29" t="s">
        <v>59</v>
      </c>
      <c r="B19" s="30"/>
      <c r="C19" s="31" t="s">
        <v>60</v>
      </c>
      <c r="D19" s="32"/>
      <c r="E19" s="29" t="s">
        <v>61</v>
      </c>
      <c r="F19" s="32"/>
      <c r="G19" s="32"/>
      <c r="H19" s="32"/>
      <c r="I19" s="33">
        <f>SUMIFS(I20:I95,A20:A95,"P")</f>
        <v>0</v>
      </c>
      <c r="J19" s="34"/>
    </row>
    <row r="20">
      <c r="A20" s="35" t="s">
        <v>62</v>
      </c>
      <c r="B20" s="35">
        <v>3</v>
      </c>
      <c r="C20" s="36" t="s">
        <v>903</v>
      </c>
      <c r="D20" s="35" t="s">
        <v>64</v>
      </c>
      <c r="E20" s="37" t="s">
        <v>904</v>
      </c>
      <c r="F20" s="38" t="s">
        <v>127</v>
      </c>
      <c r="G20" s="39">
        <v>0.52500000000000002</v>
      </c>
      <c r="H20" s="40">
        <v>0</v>
      </c>
      <c r="I20" s="41">
        <f>ROUND(G20*H20,P4)</f>
        <v>0</v>
      </c>
      <c r="J20" s="38" t="s">
        <v>67</v>
      </c>
      <c r="O20" s="42">
        <f>I20*0.21</f>
        <v>0</v>
      </c>
      <c r="P20">
        <v>3</v>
      </c>
    </row>
    <row r="21">
      <c r="A21" s="35" t="s">
        <v>68</v>
      </c>
      <c r="B21" s="43"/>
      <c r="C21" s="44"/>
      <c r="D21" s="44"/>
      <c r="E21" s="37" t="s">
        <v>143</v>
      </c>
      <c r="F21" s="44"/>
      <c r="G21" s="44"/>
      <c r="H21" s="44"/>
      <c r="I21" s="44"/>
      <c r="J21" s="45"/>
    </row>
    <row r="22" ht="30">
      <c r="A22" s="35" t="s">
        <v>75</v>
      </c>
      <c r="B22" s="43"/>
      <c r="C22" s="44"/>
      <c r="D22" s="44"/>
      <c r="E22" s="47" t="s">
        <v>905</v>
      </c>
      <c r="F22" s="44"/>
      <c r="G22" s="44"/>
      <c r="H22" s="44"/>
      <c r="I22" s="44"/>
      <c r="J22" s="45"/>
    </row>
    <row r="23">
      <c r="A23" s="35" t="s">
        <v>75</v>
      </c>
      <c r="B23" s="43"/>
      <c r="C23" s="44"/>
      <c r="D23" s="44"/>
      <c r="E23" s="47" t="s">
        <v>906</v>
      </c>
      <c r="F23" s="44"/>
      <c r="G23" s="44"/>
      <c r="H23" s="44"/>
      <c r="I23" s="44"/>
      <c r="J23" s="45"/>
    </row>
    <row r="24" ht="120">
      <c r="A24" s="35" t="s">
        <v>70</v>
      </c>
      <c r="B24" s="43"/>
      <c r="C24" s="44"/>
      <c r="D24" s="44"/>
      <c r="E24" s="37" t="s">
        <v>131</v>
      </c>
      <c r="F24" s="44"/>
      <c r="G24" s="44"/>
      <c r="H24" s="44"/>
      <c r="I24" s="44"/>
      <c r="J24" s="45"/>
    </row>
    <row r="25" ht="30">
      <c r="A25" s="35" t="s">
        <v>62</v>
      </c>
      <c r="B25" s="35">
        <v>4</v>
      </c>
      <c r="C25" s="36" t="s">
        <v>125</v>
      </c>
      <c r="D25" s="35" t="s">
        <v>64</v>
      </c>
      <c r="E25" s="37" t="s">
        <v>126</v>
      </c>
      <c r="F25" s="38" t="s">
        <v>127</v>
      </c>
      <c r="G25" s="39">
        <v>1.05</v>
      </c>
      <c r="H25" s="40">
        <v>0</v>
      </c>
      <c r="I25" s="41">
        <f>ROUND(G25*H25,P4)</f>
        <v>0</v>
      </c>
      <c r="J25" s="38" t="s">
        <v>67</v>
      </c>
      <c r="O25" s="42">
        <f>I25*0.21</f>
        <v>0</v>
      </c>
      <c r="P25">
        <v>3</v>
      </c>
    </row>
    <row r="26">
      <c r="A26" s="35" t="s">
        <v>68</v>
      </c>
      <c r="B26" s="43"/>
      <c r="C26" s="44"/>
      <c r="D26" s="44"/>
      <c r="E26" s="37" t="s">
        <v>143</v>
      </c>
      <c r="F26" s="44"/>
      <c r="G26" s="44"/>
      <c r="H26" s="44"/>
      <c r="I26" s="44"/>
      <c r="J26" s="45"/>
    </row>
    <row r="27" ht="30">
      <c r="A27" s="35" t="s">
        <v>75</v>
      </c>
      <c r="B27" s="43"/>
      <c r="C27" s="44"/>
      <c r="D27" s="44"/>
      <c r="E27" s="47" t="s">
        <v>907</v>
      </c>
      <c r="F27" s="44"/>
      <c r="G27" s="44"/>
      <c r="H27" s="44"/>
      <c r="I27" s="44"/>
      <c r="J27" s="45"/>
    </row>
    <row r="28">
      <c r="A28" s="35" t="s">
        <v>75</v>
      </c>
      <c r="B28" s="43"/>
      <c r="C28" s="44"/>
      <c r="D28" s="44"/>
      <c r="E28" s="47" t="s">
        <v>908</v>
      </c>
      <c r="F28" s="44"/>
      <c r="G28" s="44"/>
      <c r="H28" s="44"/>
      <c r="I28" s="44"/>
      <c r="J28" s="45"/>
    </row>
    <row r="29" ht="120">
      <c r="A29" s="35" t="s">
        <v>70</v>
      </c>
      <c r="B29" s="43"/>
      <c r="C29" s="44"/>
      <c r="D29" s="44"/>
      <c r="E29" s="37" t="s">
        <v>131</v>
      </c>
      <c r="F29" s="44"/>
      <c r="G29" s="44"/>
      <c r="H29" s="44"/>
      <c r="I29" s="44"/>
      <c r="J29" s="45"/>
    </row>
    <row r="30">
      <c r="A30" s="35" t="s">
        <v>62</v>
      </c>
      <c r="B30" s="35">
        <v>5</v>
      </c>
      <c r="C30" s="36" t="s">
        <v>909</v>
      </c>
      <c r="D30" s="35" t="s">
        <v>64</v>
      </c>
      <c r="E30" s="37" t="s">
        <v>910</v>
      </c>
      <c r="F30" s="38" t="s">
        <v>911</v>
      </c>
      <c r="G30" s="39">
        <v>80</v>
      </c>
      <c r="H30" s="40">
        <v>0</v>
      </c>
      <c r="I30" s="41">
        <f>ROUND(G30*H30,P4)</f>
        <v>0</v>
      </c>
      <c r="J30" s="38" t="s">
        <v>67</v>
      </c>
      <c r="O30" s="42">
        <f>I30*0.21</f>
        <v>0</v>
      </c>
      <c r="P30">
        <v>3</v>
      </c>
    </row>
    <row r="31">
      <c r="A31" s="35" t="s">
        <v>68</v>
      </c>
      <c r="B31" s="43"/>
      <c r="C31" s="44"/>
      <c r="D31" s="44"/>
      <c r="E31" s="37" t="s">
        <v>912</v>
      </c>
      <c r="F31" s="44"/>
      <c r="G31" s="44"/>
      <c r="H31" s="44"/>
      <c r="I31" s="44"/>
      <c r="J31" s="45"/>
    </row>
    <row r="32">
      <c r="A32" s="35" t="s">
        <v>75</v>
      </c>
      <c r="B32" s="43"/>
      <c r="C32" s="44"/>
      <c r="D32" s="44"/>
      <c r="E32" s="47" t="s">
        <v>913</v>
      </c>
      <c r="F32" s="44"/>
      <c r="G32" s="44"/>
      <c r="H32" s="44"/>
      <c r="I32" s="44"/>
      <c r="J32" s="45"/>
    </row>
    <row r="33">
      <c r="A33" s="35" t="s">
        <v>75</v>
      </c>
      <c r="B33" s="43"/>
      <c r="C33" s="44"/>
      <c r="D33" s="44"/>
      <c r="E33" s="47" t="s">
        <v>914</v>
      </c>
      <c r="F33" s="44"/>
      <c r="G33" s="44"/>
      <c r="H33" s="44"/>
      <c r="I33" s="44"/>
      <c r="J33" s="45"/>
    </row>
    <row r="34">
      <c r="A34" s="35" t="s">
        <v>70</v>
      </c>
      <c r="B34" s="43"/>
      <c r="C34" s="44"/>
      <c r="D34" s="44"/>
      <c r="E34" s="46" t="s">
        <v>64</v>
      </c>
      <c r="F34" s="44"/>
      <c r="G34" s="44"/>
      <c r="H34" s="44"/>
      <c r="I34" s="44"/>
      <c r="J34" s="45"/>
    </row>
    <row r="35">
      <c r="A35" s="35" t="s">
        <v>62</v>
      </c>
      <c r="B35" s="35">
        <v>6</v>
      </c>
      <c r="C35" s="36" t="s">
        <v>159</v>
      </c>
      <c r="D35" s="35" t="s">
        <v>64</v>
      </c>
      <c r="E35" s="37" t="s">
        <v>160</v>
      </c>
      <c r="F35" s="38" t="s">
        <v>127</v>
      </c>
      <c r="G35" s="39">
        <v>10.74</v>
      </c>
      <c r="H35" s="40">
        <v>0</v>
      </c>
      <c r="I35" s="41">
        <f>ROUND(G35*H35,P4)</f>
        <v>0</v>
      </c>
      <c r="J35" s="38" t="s">
        <v>67</v>
      </c>
      <c r="O35" s="42">
        <f>I35*0.21</f>
        <v>0</v>
      </c>
      <c r="P35">
        <v>3</v>
      </c>
    </row>
    <row r="36">
      <c r="A36" s="35" t="s">
        <v>68</v>
      </c>
      <c r="B36" s="43"/>
      <c r="C36" s="44"/>
      <c r="D36" s="44"/>
      <c r="E36" s="37" t="s">
        <v>762</v>
      </c>
      <c r="F36" s="44"/>
      <c r="G36" s="44"/>
      <c r="H36" s="44"/>
      <c r="I36" s="44"/>
      <c r="J36" s="45"/>
    </row>
    <row r="37">
      <c r="A37" s="35" t="s">
        <v>75</v>
      </c>
      <c r="B37" s="43"/>
      <c r="C37" s="44"/>
      <c r="D37" s="44"/>
      <c r="E37" s="47" t="s">
        <v>915</v>
      </c>
      <c r="F37" s="44"/>
      <c r="G37" s="44"/>
      <c r="H37" s="44"/>
      <c r="I37" s="44"/>
      <c r="J37" s="45"/>
    </row>
    <row r="38">
      <c r="A38" s="35" t="s">
        <v>75</v>
      </c>
      <c r="B38" s="43"/>
      <c r="C38" s="44"/>
      <c r="D38" s="44"/>
      <c r="E38" s="47" t="s">
        <v>916</v>
      </c>
      <c r="F38" s="44"/>
      <c r="G38" s="44"/>
      <c r="H38" s="44"/>
      <c r="I38" s="44"/>
      <c r="J38" s="45"/>
    </row>
    <row r="39" ht="30">
      <c r="A39" s="35" t="s">
        <v>70</v>
      </c>
      <c r="B39" s="43"/>
      <c r="C39" s="44"/>
      <c r="D39" s="44"/>
      <c r="E39" s="37" t="s">
        <v>917</v>
      </c>
      <c r="F39" s="44"/>
      <c r="G39" s="44"/>
      <c r="H39" s="44"/>
      <c r="I39" s="44"/>
      <c r="J39" s="45"/>
    </row>
    <row r="40">
      <c r="A40" s="35" t="s">
        <v>62</v>
      </c>
      <c r="B40" s="35">
        <v>7</v>
      </c>
      <c r="C40" s="36" t="s">
        <v>180</v>
      </c>
      <c r="D40" s="35" t="s">
        <v>64</v>
      </c>
      <c r="E40" s="37" t="s">
        <v>181</v>
      </c>
      <c r="F40" s="38" t="s">
        <v>127</v>
      </c>
      <c r="G40" s="39">
        <v>10.74</v>
      </c>
      <c r="H40" s="40">
        <v>0</v>
      </c>
      <c r="I40" s="41">
        <f>ROUND(G40*H40,P4)</f>
        <v>0</v>
      </c>
      <c r="J40" s="38" t="s">
        <v>67</v>
      </c>
      <c r="O40" s="42">
        <f>I40*0.21</f>
        <v>0</v>
      </c>
      <c r="P40">
        <v>3</v>
      </c>
    </row>
    <row r="41">
      <c r="A41" s="35" t="s">
        <v>68</v>
      </c>
      <c r="B41" s="43"/>
      <c r="C41" s="44"/>
      <c r="D41" s="44"/>
      <c r="E41" s="37" t="s">
        <v>182</v>
      </c>
      <c r="F41" s="44"/>
      <c r="G41" s="44"/>
      <c r="H41" s="44"/>
      <c r="I41" s="44"/>
      <c r="J41" s="45"/>
    </row>
    <row r="42">
      <c r="A42" s="35" t="s">
        <v>75</v>
      </c>
      <c r="B42" s="43"/>
      <c r="C42" s="44"/>
      <c r="D42" s="44"/>
      <c r="E42" s="47" t="s">
        <v>918</v>
      </c>
      <c r="F42" s="44"/>
      <c r="G42" s="44"/>
      <c r="H42" s="44"/>
      <c r="I42" s="44"/>
      <c r="J42" s="45"/>
    </row>
    <row r="43">
      <c r="A43" s="35" t="s">
        <v>75</v>
      </c>
      <c r="B43" s="43"/>
      <c r="C43" s="44"/>
      <c r="D43" s="44"/>
      <c r="E43" s="47" t="s">
        <v>916</v>
      </c>
      <c r="F43" s="44"/>
      <c r="G43" s="44"/>
      <c r="H43" s="44"/>
      <c r="I43" s="44"/>
      <c r="J43" s="45"/>
    </row>
    <row r="44" ht="285">
      <c r="A44" s="35" t="s">
        <v>70</v>
      </c>
      <c r="B44" s="43"/>
      <c r="C44" s="44"/>
      <c r="D44" s="44"/>
      <c r="E44" s="37" t="s">
        <v>919</v>
      </c>
      <c r="F44" s="44"/>
      <c r="G44" s="44"/>
      <c r="H44" s="44"/>
      <c r="I44" s="44"/>
      <c r="J44" s="45"/>
    </row>
    <row r="45">
      <c r="A45" s="35" t="s">
        <v>62</v>
      </c>
      <c r="B45" s="35">
        <v>8</v>
      </c>
      <c r="C45" s="36" t="s">
        <v>920</v>
      </c>
      <c r="D45" s="35" t="s">
        <v>146</v>
      </c>
      <c r="E45" s="37" t="s">
        <v>921</v>
      </c>
      <c r="F45" s="38" t="s">
        <v>127</v>
      </c>
      <c r="G45" s="39">
        <v>59.850000000000001</v>
      </c>
      <c r="H45" s="40">
        <v>0</v>
      </c>
      <c r="I45" s="41">
        <f>ROUND(G45*H45,P4)</f>
        <v>0</v>
      </c>
      <c r="J45" s="38" t="s">
        <v>67</v>
      </c>
      <c r="O45" s="42">
        <f>I45*0.21</f>
        <v>0</v>
      </c>
      <c r="P45">
        <v>3</v>
      </c>
    </row>
    <row r="46">
      <c r="A46" s="35" t="s">
        <v>68</v>
      </c>
      <c r="B46" s="43"/>
      <c r="C46" s="44"/>
      <c r="D46" s="44"/>
      <c r="E46" s="37" t="s">
        <v>182</v>
      </c>
      <c r="F46" s="44"/>
      <c r="G46" s="44"/>
      <c r="H46" s="44"/>
      <c r="I46" s="44"/>
      <c r="J46" s="45"/>
    </row>
    <row r="47">
      <c r="A47" s="35" t="s">
        <v>75</v>
      </c>
      <c r="B47" s="43"/>
      <c r="C47" s="44"/>
      <c r="D47" s="44"/>
      <c r="E47" s="47" t="s">
        <v>922</v>
      </c>
      <c r="F47" s="44"/>
      <c r="G47" s="44"/>
      <c r="H47" s="44"/>
      <c r="I47" s="44"/>
      <c r="J47" s="45"/>
    </row>
    <row r="48">
      <c r="A48" s="35" t="s">
        <v>75</v>
      </c>
      <c r="B48" s="43"/>
      <c r="C48" s="44"/>
      <c r="D48" s="44"/>
      <c r="E48" s="47" t="s">
        <v>923</v>
      </c>
      <c r="F48" s="44"/>
      <c r="G48" s="44"/>
      <c r="H48" s="44"/>
      <c r="I48" s="44"/>
      <c r="J48" s="45"/>
    </row>
    <row r="49" ht="300">
      <c r="A49" s="35" t="s">
        <v>70</v>
      </c>
      <c r="B49" s="43"/>
      <c r="C49" s="44"/>
      <c r="D49" s="44"/>
      <c r="E49" s="37" t="s">
        <v>924</v>
      </c>
      <c r="F49" s="44"/>
      <c r="G49" s="44"/>
      <c r="H49" s="44"/>
      <c r="I49" s="44"/>
      <c r="J49" s="45"/>
    </row>
    <row r="50">
      <c r="A50" s="35" t="s">
        <v>62</v>
      </c>
      <c r="B50" s="35">
        <v>9</v>
      </c>
      <c r="C50" s="36" t="s">
        <v>920</v>
      </c>
      <c r="D50" s="35" t="s">
        <v>150</v>
      </c>
      <c r="E50" s="37" t="s">
        <v>921</v>
      </c>
      <c r="F50" s="38" t="s">
        <v>127</v>
      </c>
      <c r="G50" s="39">
        <v>32.899999999999999</v>
      </c>
      <c r="H50" s="40">
        <v>0</v>
      </c>
      <c r="I50" s="41">
        <f>ROUND(G50*H50,P4)</f>
        <v>0</v>
      </c>
      <c r="J50" s="38" t="s">
        <v>67</v>
      </c>
      <c r="O50" s="42">
        <f>I50*0.21</f>
        <v>0</v>
      </c>
      <c r="P50">
        <v>3</v>
      </c>
    </row>
    <row r="51">
      <c r="A51" s="35" t="s">
        <v>68</v>
      </c>
      <c r="B51" s="43"/>
      <c r="C51" s="44"/>
      <c r="D51" s="44"/>
      <c r="E51" s="37" t="s">
        <v>925</v>
      </c>
      <c r="F51" s="44"/>
      <c r="G51" s="44"/>
      <c r="H51" s="44"/>
      <c r="I51" s="44"/>
      <c r="J51" s="45"/>
    </row>
    <row r="52">
      <c r="A52" s="35" t="s">
        <v>75</v>
      </c>
      <c r="B52" s="43"/>
      <c r="C52" s="44"/>
      <c r="D52" s="44"/>
      <c r="E52" s="47" t="s">
        <v>926</v>
      </c>
      <c r="F52" s="44"/>
      <c r="G52" s="44"/>
      <c r="H52" s="44"/>
      <c r="I52" s="44"/>
      <c r="J52" s="45"/>
    </row>
    <row r="53">
      <c r="A53" s="35" t="s">
        <v>75</v>
      </c>
      <c r="B53" s="43"/>
      <c r="C53" s="44"/>
      <c r="D53" s="44"/>
      <c r="E53" s="47" t="s">
        <v>927</v>
      </c>
      <c r="F53" s="44"/>
      <c r="G53" s="44"/>
      <c r="H53" s="44"/>
      <c r="I53" s="44"/>
      <c r="J53" s="45"/>
    </row>
    <row r="54" ht="405">
      <c r="A54" s="35" t="s">
        <v>70</v>
      </c>
      <c r="B54" s="43"/>
      <c r="C54" s="44"/>
      <c r="D54" s="44"/>
      <c r="E54" s="37" t="s">
        <v>185</v>
      </c>
      <c r="F54" s="44"/>
      <c r="G54" s="44"/>
      <c r="H54" s="44"/>
      <c r="I54" s="44"/>
      <c r="J54" s="45"/>
    </row>
    <row r="55">
      <c r="A55" s="35" t="s">
        <v>62</v>
      </c>
      <c r="B55" s="35">
        <v>10</v>
      </c>
      <c r="C55" s="36" t="s">
        <v>928</v>
      </c>
      <c r="D55" s="35" t="s">
        <v>64</v>
      </c>
      <c r="E55" s="37" t="s">
        <v>929</v>
      </c>
      <c r="F55" s="38" t="s">
        <v>127</v>
      </c>
      <c r="G55" s="39">
        <v>33.75</v>
      </c>
      <c r="H55" s="40">
        <v>0</v>
      </c>
      <c r="I55" s="41">
        <f>ROUND(G55*H55,P4)</f>
        <v>0</v>
      </c>
      <c r="J55" s="38" t="s">
        <v>67</v>
      </c>
      <c r="O55" s="42">
        <f>I55*0.21</f>
        <v>0</v>
      </c>
      <c r="P55">
        <v>3</v>
      </c>
    </row>
    <row r="56">
      <c r="A56" s="35" t="s">
        <v>68</v>
      </c>
      <c r="B56" s="43"/>
      <c r="C56" s="44"/>
      <c r="D56" s="44"/>
      <c r="E56" s="37" t="s">
        <v>762</v>
      </c>
      <c r="F56" s="44"/>
      <c r="G56" s="44"/>
      <c r="H56" s="44"/>
      <c r="I56" s="44"/>
      <c r="J56" s="45"/>
    </row>
    <row r="57" ht="30">
      <c r="A57" s="35" t="s">
        <v>75</v>
      </c>
      <c r="B57" s="43"/>
      <c r="C57" s="44"/>
      <c r="D57" s="44"/>
      <c r="E57" s="47" t="s">
        <v>930</v>
      </c>
      <c r="F57" s="44"/>
      <c r="G57" s="44"/>
      <c r="H57" s="44"/>
      <c r="I57" s="44"/>
      <c r="J57" s="45"/>
    </row>
    <row r="58">
      <c r="A58" s="35" t="s">
        <v>75</v>
      </c>
      <c r="B58" s="43"/>
      <c r="C58" s="44"/>
      <c r="D58" s="44"/>
      <c r="E58" s="47" t="s">
        <v>931</v>
      </c>
      <c r="F58" s="44"/>
      <c r="G58" s="44"/>
      <c r="H58" s="44"/>
      <c r="I58" s="44"/>
      <c r="J58" s="45"/>
    </row>
    <row r="59" ht="315">
      <c r="A59" s="35" t="s">
        <v>70</v>
      </c>
      <c r="B59" s="43"/>
      <c r="C59" s="44"/>
      <c r="D59" s="44"/>
      <c r="E59" s="37" t="s">
        <v>932</v>
      </c>
      <c r="F59" s="44"/>
      <c r="G59" s="44"/>
      <c r="H59" s="44"/>
      <c r="I59" s="44"/>
      <c r="J59" s="45"/>
    </row>
    <row r="60">
      <c r="A60" s="35" t="s">
        <v>62</v>
      </c>
      <c r="B60" s="35">
        <v>11</v>
      </c>
      <c r="C60" s="36" t="s">
        <v>933</v>
      </c>
      <c r="D60" s="35" t="s">
        <v>64</v>
      </c>
      <c r="E60" s="37" t="s">
        <v>934</v>
      </c>
      <c r="F60" s="38" t="s">
        <v>127</v>
      </c>
      <c r="G60" s="39">
        <v>59</v>
      </c>
      <c r="H60" s="40">
        <v>0</v>
      </c>
      <c r="I60" s="41">
        <f>ROUND(G60*H60,P4)</f>
        <v>0</v>
      </c>
      <c r="J60" s="38" t="s">
        <v>67</v>
      </c>
      <c r="O60" s="42">
        <f>I60*0.21</f>
        <v>0</v>
      </c>
      <c r="P60">
        <v>3</v>
      </c>
    </row>
    <row r="61">
      <c r="A61" s="35" t="s">
        <v>68</v>
      </c>
      <c r="B61" s="43"/>
      <c r="C61" s="44"/>
      <c r="D61" s="44"/>
      <c r="E61" s="37" t="s">
        <v>762</v>
      </c>
      <c r="F61" s="44"/>
      <c r="G61" s="44"/>
      <c r="H61" s="44"/>
      <c r="I61" s="44"/>
      <c r="J61" s="45"/>
    </row>
    <row r="62" ht="30">
      <c r="A62" s="35" t="s">
        <v>75</v>
      </c>
      <c r="B62" s="43"/>
      <c r="C62" s="44"/>
      <c r="D62" s="44"/>
      <c r="E62" s="47" t="s">
        <v>935</v>
      </c>
      <c r="F62" s="44"/>
      <c r="G62" s="44"/>
      <c r="H62" s="44"/>
      <c r="I62" s="44"/>
      <c r="J62" s="45"/>
    </row>
    <row r="63">
      <c r="A63" s="35" t="s">
        <v>75</v>
      </c>
      <c r="B63" s="43"/>
      <c r="C63" s="44"/>
      <c r="D63" s="44"/>
      <c r="E63" s="47" t="s">
        <v>936</v>
      </c>
      <c r="F63" s="44"/>
      <c r="G63" s="44"/>
      <c r="H63" s="44"/>
      <c r="I63" s="44"/>
      <c r="J63" s="45"/>
    </row>
    <row r="64" ht="315">
      <c r="A64" s="35" t="s">
        <v>70</v>
      </c>
      <c r="B64" s="43"/>
      <c r="C64" s="44"/>
      <c r="D64" s="44"/>
      <c r="E64" s="37" t="s">
        <v>932</v>
      </c>
      <c r="F64" s="44"/>
      <c r="G64" s="44"/>
      <c r="H64" s="44"/>
      <c r="I64" s="44"/>
      <c r="J64" s="45"/>
    </row>
    <row r="65">
      <c r="A65" s="35" t="s">
        <v>62</v>
      </c>
      <c r="B65" s="35">
        <v>12</v>
      </c>
      <c r="C65" s="36" t="s">
        <v>937</v>
      </c>
      <c r="D65" s="35" t="s">
        <v>64</v>
      </c>
      <c r="E65" s="37" t="s">
        <v>938</v>
      </c>
      <c r="F65" s="38" t="s">
        <v>142</v>
      </c>
      <c r="G65" s="39">
        <v>7</v>
      </c>
      <c r="H65" s="40">
        <v>0</v>
      </c>
      <c r="I65" s="41">
        <f>ROUND(G65*H65,P4)</f>
        <v>0</v>
      </c>
      <c r="J65" s="38" t="s">
        <v>67</v>
      </c>
      <c r="O65" s="42">
        <f>I65*0.21</f>
        <v>0</v>
      </c>
      <c r="P65">
        <v>3</v>
      </c>
    </row>
    <row r="66">
      <c r="A66" s="35" t="s">
        <v>68</v>
      </c>
      <c r="B66" s="43"/>
      <c r="C66" s="44"/>
      <c r="D66" s="44"/>
      <c r="E66" s="46" t="s">
        <v>64</v>
      </c>
      <c r="F66" s="44"/>
      <c r="G66" s="44"/>
      <c r="H66" s="44"/>
      <c r="I66" s="44"/>
      <c r="J66" s="45"/>
    </row>
    <row r="67">
      <c r="A67" s="35" t="s">
        <v>75</v>
      </c>
      <c r="B67" s="43"/>
      <c r="C67" s="44"/>
      <c r="D67" s="44"/>
      <c r="E67" s="47" t="s">
        <v>939</v>
      </c>
      <c r="F67" s="44"/>
      <c r="G67" s="44"/>
      <c r="H67" s="44"/>
      <c r="I67" s="44"/>
      <c r="J67" s="45"/>
    </row>
    <row r="68">
      <c r="A68" s="35" t="s">
        <v>75</v>
      </c>
      <c r="B68" s="43"/>
      <c r="C68" s="44"/>
      <c r="D68" s="44"/>
      <c r="E68" s="47" t="s">
        <v>940</v>
      </c>
      <c r="F68" s="44"/>
      <c r="G68" s="44"/>
      <c r="H68" s="44"/>
      <c r="I68" s="44"/>
      <c r="J68" s="45"/>
    </row>
    <row r="69" ht="90">
      <c r="A69" s="35" t="s">
        <v>70</v>
      </c>
      <c r="B69" s="43"/>
      <c r="C69" s="44"/>
      <c r="D69" s="44"/>
      <c r="E69" s="37" t="s">
        <v>941</v>
      </c>
      <c r="F69" s="44"/>
      <c r="G69" s="44"/>
      <c r="H69" s="44"/>
      <c r="I69" s="44"/>
      <c r="J69" s="45"/>
    </row>
    <row r="70">
      <c r="A70" s="35" t="s">
        <v>62</v>
      </c>
      <c r="B70" s="35">
        <v>13</v>
      </c>
      <c r="C70" s="36" t="s">
        <v>942</v>
      </c>
      <c r="D70" s="35" t="s">
        <v>64</v>
      </c>
      <c r="E70" s="37" t="s">
        <v>943</v>
      </c>
      <c r="F70" s="38" t="s">
        <v>127</v>
      </c>
      <c r="G70" s="39">
        <v>59.850000000000001</v>
      </c>
      <c r="H70" s="40">
        <v>0</v>
      </c>
      <c r="I70" s="41">
        <f>ROUND(G70*H70,P4)</f>
        <v>0</v>
      </c>
      <c r="J70" s="38" t="s">
        <v>67</v>
      </c>
      <c r="O70" s="42">
        <f>I70*0.21</f>
        <v>0</v>
      </c>
      <c r="P70">
        <v>3</v>
      </c>
    </row>
    <row r="71">
      <c r="A71" s="35" t="s">
        <v>68</v>
      </c>
      <c r="B71" s="43"/>
      <c r="C71" s="44"/>
      <c r="D71" s="44"/>
      <c r="E71" s="46" t="s">
        <v>64</v>
      </c>
      <c r="F71" s="44"/>
      <c r="G71" s="44"/>
      <c r="H71" s="44"/>
      <c r="I71" s="44"/>
      <c r="J71" s="45"/>
    </row>
    <row r="72" ht="30">
      <c r="A72" s="35" t="s">
        <v>75</v>
      </c>
      <c r="B72" s="43"/>
      <c r="C72" s="44"/>
      <c r="D72" s="44"/>
      <c r="E72" s="47" t="s">
        <v>944</v>
      </c>
      <c r="F72" s="44"/>
      <c r="G72" s="44"/>
      <c r="H72" s="44"/>
      <c r="I72" s="44"/>
      <c r="J72" s="45"/>
    </row>
    <row r="73" ht="30">
      <c r="A73" s="35" t="s">
        <v>75</v>
      </c>
      <c r="B73" s="43"/>
      <c r="C73" s="44"/>
      <c r="D73" s="44"/>
      <c r="E73" s="47" t="s">
        <v>945</v>
      </c>
      <c r="F73" s="44"/>
      <c r="G73" s="44"/>
      <c r="H73" s="44"/>
      <c r="I73" s="44"/>
      <c r="J73" s="45"/>
    </row>
    <row r="74">
      <c r="A74" s="35" t="s">
        <v>75</v>
      </c>
      <c r="B74" s="43"/>
      <c r="C74" s="44"/>
      <c r="D74" s="44"/>
      <c r="E74" s="47" t="s">
        <v>946</v>
      </c>
      <c r="F74" s="44"/>
      <c r="G74" s="44"/>
      <c r="H74" s="44"/>
      <c r="I74" s="44"/>
      <c r="J74" s="45"/>
    </row>
    <row r="75">
      <c r="A75" s="35" t="s">
        <v>70</v>
      </c>
      <c r="B75" s="43"/>
      <c r="C75" s="44"/>
      <c r="D75" s="44"/>
      <c r="E75" s="46" t="s">
        <v>64</v>
      </c>
      <c r="F75" s="44"/>
      <c r="G75" s="44"/>
      <c r="H75" s="44"/>
      <c r="I75" s="44"/>
      <c r="J75" s="45"/>
    </row>
    <row r="76">
      <c r="A76" s="35" t="s">
        <v>62</v>
      </c>
      <c r="B76" s="35">
        <v>14</v>
      </c>
      <c r="C76" s="36" t="s">
        <v>947</v>
      </c>
      <c r="D76" s="35" t="s">
        <v>64</v>
      </c>
      <c r="E76" s="37" t="s">
        <v>948</v>
      </c>
      <c r="F76" s="38" t="s">
        <v>127</v>
      </c>
      <c r="G76" s="39">
        <v>20.5</v>
      </c>
      <c r="H76" s="40">
        <v>0</v>
      </c>
      <c r="I76" s="41">
        <f>ROUND(G76*H76,P4)</f>
        <v>0</v>
      </c>
      <c r="J76" s="38" t="s">
        <v>67</v>
      </c>
      <c r="O76" s="42">
        <f>I76*0.21</f>
        <v>0</v>
      </c>
      <c r="P76">
        <v>3</v>
      </c>
    </row>
    <row r="77">
      <c r="A77" s="35" t="s">
        <v>68</v>
      </c>
      <c r="B77" s="43"/>
      <c r="C77" s="44"/>
      <c r="D77" s="44"/>
      <c r="E77" s="46" t="s">
        <v>64</v>
      </c>
      <c r="F77" s="44"/>
      <c r="G77" s="44"/>
      <c r="H77" s="44"/>
      <c r="I77" s="44"/>
      <c r="J77" s="45"/>
    </row>
    <row r="78">
      <c r="A78" s="35" t="s">
        <v>75</v>
      </c>
      <c r="B78" s="43"/>
      <c r="C78" s="44"/>
      <c r="D78" s="44"/>
      <c r="E78" s="47" t="s">
        <v>949</v>
      </c>
      <c r="F78" s="44"/>
      <c r="G78" s="44"/>
      <c r="H78" s="44"/>
      <c r="I78" s="44"/>
      <c r="J78" s="45"/>
    </row>
    <row r="79">
      <c r="A79" s="35" t="s">
        <v>75</v>
      </c>
      <c r="B79" s="43"/>
      <c r="C79" s="44"/>
      <c r="D79" s="44"/>
      <c r="E79" s="47" t="s">
        <v>950</v>
      </c>
      <c r="F79" s="44"/>
      <c r="G79" s="44"/>
      <c r="H79" s="44"/>
      <c r="I79" s="44"/>
      <c r="J79" s="45"/>
    </row>
    <row r="80" ht="285">
      <c r="A80" s="35" t="s">
        <v>70</v>
      </c>
      <c r="B80" s="43"/>
      <c r="C80" s="44"/>
      <c r="D80" s="44"/>
      <c r="E80" s="37" t="s">
        <v>951</v>
      </c>
      <c r="F80" s="44"/>
      <c r="G80" s="44"/>
      <c r="H80" s="44"/>
      <c r="I80" s="44"/>
      <c r="J80" s="45"/>
    </row>
    <row r="81">
      <c r="A81" s="35" t="s">
        <v>62</v>
      </c>
      <c r="B81" s="35">
        <v>15</v>
      </c>
      <c r="C81" s="36" t="s">
        <v>952</v>
      </c>
      <c r="D81" s="35" t="s">
        <v>64</v>
      </c>
      <c r="E81" s="37" t="s">
        <v>953</v>
      </c>
      <c r="F81" s="38" t="s">
        <v>66</v>
      </c>
      <c r="G81" s="39">
        <v>35.799999999999997</v>
      </c>
      <c r="H81" s="40">
        <v>0</v>
      </c>
      <c r="I81" s="41">
        <f>ROUND(G81*H81,P4)</f>
        <v>0</v>
      </c>
      <c r="J81" s="38" t="s">
        <v>67</v>
      </c>
      <c r="O81" s="42">
        <f>I81*0.21</f>
        <v>0</v>
      </c>
      <c r="P81">
        <v>3</v>
      </c>
    </row>
    <row r="82">
      <c r="A82" s="35" t="s">
        <v>68</v>
      </c>
      <c r="B82" s="43"/>
      <c r="C82" s="44"/>
      <c r="D82" s="44"/>
      <c r="E82" s="46" t="s">
        <v>64</v>
      </c>
      <c r="F82" s="44"/>
      <c r="G82" s="44"/>
      <c r="H82" s="44"/>
      <c r="I82" s="44"/>
      <c r="J82" s="45"/>
    </row>
    <row r="83">
      <c r="A83" s="35" t="s">
        <v>75</v>
      </c>
      <c r="B83" s="43"/>
      <c r="C83" s="44"/>
      <c r="D83" s="44"/>
      <c r="E83" s="47" t="s">
        <v>954</v>
      </c>
      <c r="F83" s="44"/>
      <c r="G83" s="44"/>
      <c r="H83" s="44"/>
      <c r="I83" s="44"/>
      <c r="J83" s="45"/>
    </row>
    <row r="84">
      <c r="A84" s="35" t="s">
        <v>75</v>
      </c>
      <c r="B84" s="43"/>
      <c r="C84" s="44"/>
      <c r="D84" s="44"/>
      <c r="E84" s="47" t="s">
        <v>955</v>
      </c>
      <c r="F84" s="44"/>
      <c r="G84" s="44"/>
      <c r="H84" s="44"/>
      <c r="I84" s="44"/>
      <c r="J84" s="45"/>
    </row>
    <row r="85" ht="60">
      <c r="A85" s="35" t="s">
        <v>70</v>
      </c>
      <c r="B85" s="43"/>
      <c r="C85" s="44"/>
      <c r="D85" s="44"/>
      <c r="E85" s="37" t="s">
        <v>956</v>
      </c>
      <c r="F85" s="44"/>
      <c r="G85" s="44"/>
      <c r="H85" s="44"/>
      <c r="I85" s="44"/>
      <c r="J85" s="45"/>
    </row>
    <row r="86">
      <c r="A86" s="35" t="s">
        <v>62</v>
      </c>
      <c r="B86" s="35">
        <v>16</v>
      </c>
      <c r="C86" s="36" t="s">
        <v>230</v>
      </c>
      <c r="D86" s="35" t="s">
        <v>64</v>
      </c>
      <c r="E86" s="37" t="s">
        <v>231</v>
      </c>
      <c r="F86" s="38" t="s">
        <v>66</v>
      </c>
      <c r="G86" s="39">
        <v>35.799999999999997</v>
      </c>
      <c r="H86" s="40">
        <v>0</v>
      </c>
      <c r="I86" s="41">
        <f>ROUND(G86*H86,P4)</f>
        <v>0</v>
      </c>
      <c r="J86" s="38" t="s">
        <v>67</v>
      </c>
      <c r="O86" s="42">
        <f>I86*0.21</f>
        <v>0</v>
      </c>
      <c r="P86">
        <v>3</v>
      </c>
    </row>
    <row r="87">
      <c r="A87" s="35" t="s">
        <v>68</v>
      </c>
      <c r="B87" s="43"/>
      <c r="C87" s="44"/>
      <c r="D87" s="44"/>
      <c r="E87" s="46" t="s">
        <v>64</v>
      </c>
      <c r="F87" s="44"/>
      <c r="G87" s="44"/>
      <c r="H87" s="44"/>
      <c r="I87" s="44"/>
      <c r="J87" s="45"/>
    </row>
    <row r="88">
      <c r="A88" s="35" t="s">
        <v>75</v>
      </c>
      <c r="B88" s="43"/>
      <c r="C88" s="44"/>
      <c r="D88" s="44"/>
      <c r="E88" s="47" t="s">
        <v>957</v>
      </c>
      <c r="F88" s="44"/>
      <c r="G88" s="44"/>
      <c r="H88" s="44"/>
      <c r="I88" s="44"/>
      <c r="J88" s="45"/>
    </row>
    <row r="89">
      <c r="A89" s="35" t="s">
        <v>75</v>
      </c>
      <c r="B89" s="43"/>
      <c r="C89" s="44"/>
      <c r="D89" s="44"/>
      <c r="E89" s="47" t="s">
        <v>955</v>
      </c>
      <c r="F89" s="44"/>
      <c r="G89" s="44"/>
      <c r="H89" s="44"/>
      <c r="I89" s="44"/>
      <c r="J89" s="45"/>
    </row>
    <row r="90" ht="75">
      <c r="A90" s="35" t="s">
        <v>70</v>
      </c>
      <c r="B90" s="43"/>
      <c r="C90" s="44"/>
      <c r="D90" s="44"/>
      <c r="E90" s="37" t="s">
        <v>233</v>
      </c>
      <c r="F90" s="44"/>
      <c r="G90" s="44"/>
      <c r="H90" s="44"/>
      <c r="I90" s="44"/>
      <c r="J90" s="45"/>
    </row>
    <row r="91">
      <c r="A91" s="35" t="s">
        <v>62</v>
      </c>
      <c r="B91" s="35">
        <v>17</v>
      </c>
      <c r="C91" s="36" t="s">
        <v>234</v>
      </c>
      <c r="D91" s="35" t="s">
        <v>64</v>
      </c>
      <c r="E91" s="37" t="s">
        <v>235</v>
      </c>
      <c r="F91" s="38" t="s">
        <v>66</v>
      </c>
      <c r="G91" s="39">
        <v>107.40000000000001</v>
      </c>
      <c r="H91" s="40">
        <v>0</v>
      </c>
      <c r="I91" s="41">
        <f>ROUND(G91*H91,P4)</f>
        <v>0</v>
      </c>
      <c r="J91" s="38" t="s">
        <v>67</v>
      </c>
      <c r="O91" s="42">
        <f>I91*0.21</f>
        <v>0</v>
      </c>
      <c r="P91">
        <v>3</v>
      </c>
    </row>
    <row r="92">
      <c r="A92" s="35" t="s">
        <v>68</v>
      </c>
      <c r="B92" s="43"/>
      <c r="C92" s="44"/>
      <c r="D92" s="44"/>
      <c r="E92" s="37" t="s">
        <v>236</v>
      </c>
      <c r="F92" s="44"/>
      <c r="G92" s="44"/>
      <c r="H92" s="44"/>
      <c r="I92" s="44"/>
      <c r="J92" s="45"/>
    </row>
    <row r="93">
      <c r="A93" s="35" t="s">
        <v>75</v>
      </c>
      <c r="B93" s="43"/>
      <c r="C93" s="44"/>
      <c r="D93" s="44"/>
      <c r="E93" s="47" t="s">
        <v>958</v>
      </c>
      <c r="F93" s="44"/>
      <c r="G93" s="44"/>
      <c r="H93" s="44"/>
      <c r="I93" s="44"/>
      <c r="J93" s="45"/>
    </row>
    <row r="94">
      <c r="A94" s="35" t="s">
        <v>75</v>
      </c>
      <c r="B94" s="43"/>
      <c r="C94" s="44"/>
      <c r="D94" s="44"/>
      <c r="E94" s="47" t="s">
        <v>959</v>
      </c>
      <c r="F94" s="44"/>
      <c r="G94" s="44"/>
      <c r="H94" s="44"/>
      <c r="I94" s="44"/>
      <c r="J94" s="45"/>
    </row>
    <row r="95" ht="90">
      <c r="A95" s="35" t="s">
        <v>70</v>
      </c>
      <c r="B95" s="43"/>
      <c r="C95" s="44"/>
      <c r="D95" s="44"/>
      <c r="E95" s="37" t="s">
        <v>238</v>
      </c>
      <c r="F95" s="44"/>
      <c r="G95" s="44"/>
      <c r="H95" s="44"/>
      <c r="I95" s="44"/>
      <c r="J95" s="45"/>
    </row>
    <row r="96">
      <c r="A96" s="29" t="s">
        <v>59</v>
      </c>
      <c r="B96" s="30"/>
      <c r="C96" s="31" t="s">
        <v>239</v>
      </c>
      <c r="D96" s="32"/>
      <c r="E96" s="29" t="s">
        <v>240</v>
      </c>
      <c r="F96" s="32"/>
      <c r="G96" s="32"/>
      <c r="H96" s="32"/>
      <c r="I96" s="33">
        <f>SUMIFS(I97:I101,A97:A101,"P")</f>
        <v>0</v>
      </c>
      <c r="J96" s="34"/>
    </row>
    <row r="97">
      <c r="A97" s="35" t="s">
        <v>62</v>
      </c>
      <c r="B97" s="35">
        <v>18</v>
      </c>
      <c r="C97" s="36" t="s">
        <v>960</v>
      </c>
      <c r="D97" s="35" t="s">
        <v>64</v>
      </c>
      <c r="E97" s="37" t="s">
        <v>961</v>
      </c>
      <c r="F97" s="38" t="s">
        <v>66</v>
      </c>
      <c r="G97" s="39">
        <v>19</v>
      </c>
      <c r="H97" s="40">
        <v>0</v>
      </c>
      <c r="I97" s="41">
        <f>ROUND(G97*H97,P4)</f>
        <v>0</v>
      </c>
      <c r="J97" s="38" t="s">
        <v>67</v>
      </c>
      <c r="O97" s="42">
        <f>I97*0.21</f>
        <v>0</v>
      </c>
      <c r="P97">
        <v>3</v>
      </c>
    </row>
    <row r="98">
      <c r="A98" s="35" t="s">
        <v>68</v>
      </c>
      <c r="B98" s="43"/>
      <c r="C98" s="44"/>
      <c r="D98" s="44"/>
      <c r="E98" s="46" t="s">
        <v>64</v>
      </c>
      <c r="F98" s="44"/>
      <c r="G98" s="44"/>
      <c r="H98" s="44"/>
      <c r="I98" s="44"/>
      <c r="J98" s="45"/>
    </row>
    <row r="99">
      <c r="A99" s="35" t="s">
        <v>75</v>
      </c>
      <c r="B99" s="43"/>
      <c r="C99" s="44"/>
      <c r="D99" s="44"/>
      <c r="E99" s="47" t="s">
        <v>962</v>
      </c>
      <c r="F99" s="44"/>
      <c r="G99" s="44"/>
      <c r="H99" s="44"/>
      <c r="I99" s="44"/>
      <c r="J99" s="45"/>
    </row>
    <row r="100">
      <c r="A100" s="35" t="s">
        <v>75</v>
      </c>
      <c r="B100" s="43"/>
      <c r="C100" s="44"/>
      <c r="D100" s="44"/>
      <c r="E100" s="47" t="s">
        <v>963</v>
      </c>
      <c r="F100" s="44"/>
      <c r="G100" s="44"/>
      <c r="H100" s="44"/>
      <c r="I100" s="44"/>
      <c r="J100" s="45"/>
    </row>
    <row r="101" ht="150">
      <c r="A101" s="35" t="s">
        <v>70</v>
      </c>
      <c r="B101" s="43"/>
      <c r="C101" s="44"/>
      <c r="D101" s="44"/>
      <c r="E101" s="37" t="s">
        <v>255</v>
      </c>
      <c r="F101" s="44"/>
      <c r="G101" s="44"/>
      <c r="H101" s="44"/>
      <c r="I101" s="44"/>
      <c r="J101" s="45"/>
    </row>
    <row r="102">
      <c r="A102" s="29" t="s">
        <v>59</v>
      </c>
      <c r="B102" s="30"/>
      <c r="C102" s="31" t="s">
        <v>256</v>
      </c>
      <c r="D102" s="32"/>
      <c r="E102" s="29" t="s">
        <v>257</v>
      </c>
      <c r="F102" s="32"/>
      <c r="G102" s="32"/>
      <c r="H102" s="32"/>
      <c r="I102" s="33">
        <f>SUMIFS(I103:I113,A103:A113,"P")</f>
        <v>0</v>
      </c>
      <c r="J102" s="34"/>
    </row>
    <row r="103">
      <c r="A103" s="35" t="s">
        <v>62</v>
      </c>
      <c r="B103" s="35">
        <v>19</v>
      </c>
      <c r="C103" s="36" t="s">
        <v>271</v>
      </c>
      <c r="D103" s="35" t="s">
        <v>64</v>
      </c>
      <c r="E103" s="37" t="s">
        <v>272</v>
      </c>
      <c r="F103" s="38" t="s">
        <v>127</v>
      </c>
      <c r="G103" s="39">
        <v>5.7000000000000002</v>
      </c>
      <c r="H103" s="40">
        <v>0</v>
      </c>
      <c r="I103" s="41">
        <f>ROUND(G103*H103,P4)</f>
        <v>0</v>
      </c>
      <c r="J103" s="38" t="s">
        <v>67</v>
      </c>
      <c r="O103" s="42">
        <f>I103*0.21</f>
        <v>0</v>
      </c>
      <c r="P103">
        <v>3</v>
      </c>
    </row>
    <row r="104">
      <c r="A104" s="35" t="s">
        <v>68</v>
      </c>
      <c r="B104" s="43"/>
      <c r="C104" s="44"/>
      <c r="D104" s="44"/>
      <c r="E104" s="46" t="s">
        <v>64</v>
      </c>
      <c r="F104" s="44"/>
      <c r="G104" s="44"/>
      <c r="H104" s="44"/>
      <c r="I104" s="44"/>
      <c r="J104" s="45"/>
    </row>
    <row r="105" ht="30">
      <c r="A105" s="35" t="s">
        <v>75</v>
      </c>
      <c r="B105" s="43"/>
      <c r="C105" s="44"/>
      <c r="D105" s="44"/>
      <c r="E105" s="47" t="s">
        <v>964</v>
      </c>
      <c r="F105" s="44"/>
      <c r="G105" s="44"/>
      <c r="H105" s="44"/>
      <c r="I105" s="44"/>
      <c r="J105" s="45"/>
    </row>
    <row r="106" ht="30">
      <c r="A106" s="35" t="s">
        <v>75</v>
      </c>
      <c r="B106" s="43"/>
      <c r="C106" s="44"/>
      <c r="D106" s="44"/>
      <c r="E106" s="47" t="s">
        <v>965</v>
      </c>
      <c r="F106" s="44"/>
      <c r="G106" s="44"/>
      <c r="H106" s="44"/>
      <c r="I106" s="44"/>
      <c r="J106" s="45"/>
    </row>
    <row r="107">
      <c r="A107" s="35" t="s">
        <v>75</v>
      </c>
      <c r="B107" s="43"/>
      <c r="C107" s="44"/>
      <c r="D107" s="44"/>
      <c r="E107" s="47" t="s">
        <v>966</v>
      </c>
      <c r="F107" s="44"/>
      <c r="G107" s="44"/>
      <c r="H107" s="44"/>
      <c r="I107" s="44"/>
      <c r="J107" s="45"/>
    </row>
    <row r="108" ht="105">
      <c r="A108" s="35" t="s">
        <v>70</v>
      </c>
      <c r="B108" s="43"/>
      <c r="C108" s="44"/>
      <c r="D108" s="44"/>
      <c r="E108" s="37" t="s">
        <v>275</v>
      </c>
      <c r="F108" s="44"/>
      <c r="G108" s="44"/>
      <c r="H108" s="44"/>
      <c r="I108" s="44"/>
      <c r="J108" s="45"/>
    </row>
    <row r="109">
      <c r="A109" s="35" t="s">
        <v>62</v>
      </c>
      <c r="B109" s="35">
        <v>20</v>
      </c>
      <c r="C109" s="36" t="s">
        <v>276</v>
      </c>
      <c r="D109" s="35" t="s">
        <v>64</v>
      </c>
      <c r="E109" s="37" t="s">
        <v>277</v>
      </c>
      <c r="F109" s="38" t="s">
        <v>127</v>
      </c>
      <c r="G109" s="39">
        <v>6.7000000000000002</v>
      </c>
      <c r="H109" s="40">
        <v>0</v>
      </c>
      <c r="I109" s="41">
        <f>ROUND(G109*H109,P4)</f>
        <v>0</v>
      </c>
      <c r="J109" s="38" t="s">
        <v>67</v>
      </c>
      <c r="O109" s="42">
        <f>I109*0.21</f>
        <v>0</v>
      </c>
      <c r="P109">
        <v>3</v>
      </c>
    </row>
    <row r="110">
      <c r="A110" s="35" t="s">
        <v>68</v>
      </c>
      <c r="B110" s="43"/>
      <c r="C110" s="44"/>
      <c r="D110" s="44"/>
      <c r="E110" s="46" t="s">
        <v>64</v>
      </c>
      <c r="F110" s="44"/>
      <c r="G110" s="44"/>
      <c r="H110" s="44"/>
      <c r="I110" s="44"/>
      <c r="J110" s="45"/>
    </row>
    <row r="111">
      <c r="A111" s="35" t="s">
        <v>75</v>
      </c>
      <c r="B111" s="43"/>
      <c r="C111" s="44"/>
      <c r="D111" s="44"/>
      <c r="E111" s="47" t="s">
        <v>967</v>
      </c>
      <c r="F111" s="44"/>
      <c r="G111" s="44"/>
      <c r="H111" s="44"/>
      <c r="I111" s="44"/>
      <c r="J111" s="45"/>
    </row>
    <row r="112">
      <c r="A112" s="35" t="s">
        <v>75</v>
      </c>
      <c r="B112" s="43"/>
      <c r="C112" s="44"/>
      <c r="D112" s="44"/>
      <c r="E112" s="47" t="s">
        <v>968</v>
      </c>
      <c r="F112" s="44"/>
      <c r="G112" s="44"/>
      <c r="H112" s="44"/>
      <c r="I112" s="44"/>
      <c r="J112" s="45"/>
    </row>
    <row r="113" ht="105">
      <c r="A113" s="35" t="s">
        <v>70</v>
      </c>
      <c r="B113" s="43"/>
      <c r="C113" s="44"/>
      <c r="D113" s="44"/>
      <c r="E113" s="37" t="s">
        <v>275</v>
      </c>
      <c r="F113" s="44"/>
      <c r="G113" s="44"/>
      <c r="H113" s="44"/>
      <c r="I113" s="44"/>
      <c r="J113" s="45"/>
    </row>
    <row r="114">
      <c r="A114" s="29" t="s">
        <v>59</v>
      </c>
      <c r="B114" s="30"/>
      <c r="C114" s="31" t="s">
        <v>399</v>
      </c>
      <c r="D114" s="32"/>
      <c r="E114" s="29" t="s">
        <v>400</v>
      </c>
      <c r="F114" s="32"/>
      <c r="G114" s="32"/>
      <c r="H114" s="32"/>
      <c r="I114" s="33">
        <f>SUMIFS(I115:I158,A115:A158,"P")</f>
        <v>0</v>
      </c>
      <c r="J114" s="34"/>
    </row>
    <row r="115">
      <c r="A115" s="35" t="s">
        <v>62</v>
      </c>
      <c r="B115" s="35">
        <v>21</v>
      </c>
      <c r="C115" s="36" t="s">
        <v>969</v>
      </c>
      <c r="D115" s="35" t="s">
        <v>64</v>
      </c>
      <c r="E115" s="37" t="s">
        <v>970</v>
      </c>
      <c r="F115" s="38" t="s">
        <v>142</v>
      </c>
      <c r="G115" s="39">
        <v>44.600000000000001</v>
      </c>
      <c r="H115" s="40">
        <v>0</v>
      </c>
      <c r="I115" s="41">
        <f>ROUND(G115*H115,P4)</f>
        <v>0</v>
      </c>
      <c r="J115" s="38" t="s">
        <v>67</v>
      </c>
      <c r="O115" s="42">
        <f>I115*0.21</f>
        <v>0</v>
      </c>
      <c r="P115">
        <v>3</v>
      </c>
    </row>
    <row r="116">
      <c r="A116" s="35" t="s">
        <v>68</v>
      </c>
      <c r="B116" s="43"/>
      <c r="C116" s="44"/>
      <c r="D116" s="44"/>
      <c r="E116" s="46" t="s">
        <v>64</v>
      </c>
      <c r="F116" s="44"/>
      <c r="G116" s="44"/>
      <c r="H116" s="44"/>
      <c r="I116" s="44"/>
      <c r="J116" s="45"/>
    </row>
    <row r="117">
      <c r="A117" s="35" t="s">
        <v>75</v>
      </c>
      <c r="B117" s="43"/>
      <c r="C117" s="44"/>
      <c r="D117" s="44"/>
      <c r="E117" s="47" t="s">
        <v>971</v>
      </c>
      <c r="F117" s="44"/>
      <c r="G117" s="44"/>
      <c r="H117" s="44"/>
      <c r="I117" s="44"/>
      <c r="J117" s="45"/>
    </row>
    <row r="118">
      <c r="A118" s="35" t="s">
        <v>75</v>
      </c>
      <c r="B118" s="43"/>
      <c r="C118" s="44"/>
      <c r="D118" s="44"/>
      <c r="E118" s="47" t="s">
        <v>972</v>
      </c>
      <c r="F118" s="44"/>
      <c r="G118" s="44"/>
      <c r="H118" s="44"/>
      <c r="I118" s="44"/>
      <c r="J118" s="45"/>
    </row>
    <row r="119" ht="330">
      <c r="A119" s="35" t="s">
        <v>70</v>
      </c>
      <c r="B119" s="43"/>
      <c r="C119" s="44"/>
      <c r="D119" s="44"/>
      <c r="E119" s="37" t="s">
        <v>973</v>
      </c>
      <c r="F119" s="44"/>
      <c r="G119" s="44"/>
      <c r="H119" s="44"/>
      <c r="I119" s="44"/>
      <c r="J119" s="45"/>
    </row>
    <row r="120">
      <c r="A120" s="35" t="s">
        <v>62</v>
      </c>
      <c r="B120" s="35">
        <v>22</v>
      </c>
      <c r="C120" s="36" t="s">
        <v>974</v>
      </c>
      <c r="D120" s="35" t="s">
        <v>64</v>
      </c>
      <c r="E120" s="37" t="s">
        <v>975</v>
      </c>
      <c r="F120" s="38" t="s">
        <v>74</v>
      </c>
      <c r="G120" s="39">
        <v>4</v>
      </c>
      <c r="H120" s="40">
        <v>0</v>
      </c>
      <c r="I120" s="41">
        <f>ROUND(G120*H120,P4)</f>
        <v>0</v>
      </c>
      <c r="J120" s="38" t="s">
        <v>67</v>
      </c>
      <c r="O120" s="42">
        <f>I120*0.21</f>
        <v>0</v>
      </c>
      <c r="P120">
        <v>3</v>
      </c>
    </row>
    <row r="121">
      <c r="A121" s="35" t="s">
        <v>68</v>
      </c>
      <c r="B121" s="43"/>
      <c r="C121" s="44"/>
      <c r="D121" s="44"/>
      <c r="E121" s="46" t="s">
        <v>64</v>
      </c>
      <c r="F121" s="44"/>
      <c r="G121" s="44"/>
      <c r="H121" s="44"/>
      <c r="I121" s="44"/>
      <c r="J121" s="45"/>
    </row>
    <row r="122" ht="30">
      <c r="A122" s="35" t="s">
        <v>75</v>
      </c>
      <c r="B122" s="43"/>
      <c r="C122" s="44"/>
      <c r="D122" s="44"/>
      <c r="E122" s="47" t="s">
        <v>976</v>
      </c>
      <c r="F122" s="44"/>
      <c r="G122" s="44"/>
      <c r="H122" s="44"/>
      <c r="I122" s="44"/>
      <c r="J122" s="45"/>
    </row>
    <row r="123" ht="30">
      <c r="A123" s="35" t="s">
        <v>75</v>
      </c>
      <c r="B123" s="43"/>
      <c r="C123" s="44"/>
      <c r="D123" s="44"/>
      <c r="E123" s="47" t="s">
        <v>977</v>
      </c>
      <c r="F123" s="44"/>
      <c r="G123" s="44"/>
      <c r="H123" s="44"/>
      <c r="I123" s="44"/>
      <c r="J123" s="45"/>
    </row>
    <row r="124">
      <c r="A124" s="35" t="s">
        <v>75</v>
      </c>
      <c r="B124" s="43"/>
      <c r="C124" s="44"/>
      <c r="D124" s="44"/>
      <c r="E124" s="47" t="s">
        <v>978</v>
      </c>
      <c r="F124" s="44"/>
      <c r="G124" s="44"/>
      <c r="H124" s="44"/>
      <c r="I124" s="44"/>
      <c r="J124" s="45"/>
    </row>
    <row r="125" ht="375">
      <c r="A125" s="35" t="s">
        <v>70</v>
      </c>
      <c r="B125" s="43"/>
      <c r="C125" s="44"/>
      <c r="D125" s="44"/>
      <c r="E125" s="37" t="s">
        <v>979</v>
      </c>
      <c r="F125" s="44"/>
      <c r="G125" s="44"/>
      <c r="H125" s="44"/>
      <c r="I125" s="44"/>
      <c r="J125" s="45"/>
    </row>
    <row r="126">
      <c r="A126" s="35" t="s">
        <v>62</v>
      </c>
      <c r="B126" s="35">
        <v>23</v>
      </c>
      <c r="C126" s="36" t="s">
        <v>408</v>
      </c>
      <c r="D126" s="35" t="s">
        <v>64</v>
      </c>
      <c r="E126" s="37" t="s">
        <v>409</v>
      </c>
      <c r="F126" s="38" t="s">
        <v>74</v>
      </c>
      <c r="G126" s="39">
        <v>4</v>
      </c>
      <c r="H126" s="40">
        <v>0</v>
      </c>
      <c r="I126" s="41">
        <f>ROUND(G126*H126,P4)</f>
        <v>0</v>
      </c>
      <c r="J126" s="38" t="s">
        <v>67</v>
      </c>
      <c r="O126" s="42">
        <f>I126*0.21</f>
        <v>0</v>
      </c>
      <c r="P126">
        <v>3</v>
      </c>
    </row>
    <row r="127">
      <c r="A127" s="35" t="s">
        <v>68</v>
      </c>
      <c r="B127" s="43"/>
      <c r="C127" s="44"/>
      <c r="D127" s="44"/>
      <c r="E127" s="46" t="s">
        <v>64</v>
      </c>
      <c r="F127" s="44"/>
      <c r="G127" s="44"/>
      <c r="H127" s="44"/>
      <c r="I127" s="44"/>
      <c r="J127" s="45"/>
    </row>
    <row r="128">
      <c r="A128" s="35" t="s">
        <v>75</v>
      </c>
      <c r="B128" s="43"/>
      <c r="C128" s="44"/>
      <c r="D128" s="44"/>
      <c r="E128" s="47" t="s">
        <v>980</v>
      </c>
      <c r="F128" s="44"/>
      <c r="G128" s="44"/>
      <c r="H128" s="44"/>
      <c r="I128" s="44"/>
      <c r="J128" s="45"/>
    </row>
    <row r="129" ht="30">
      <c r="A129" s="35" t="s">
        <v>75</v>
      </c>
      <c r="B129" s="43"/>
      <c r="C129" s="44"/>
      <c r="D129" s="44"/>
      <c r="E129" s="47" t="s">
        <v>981</v>
      </c>
      <c r="F129" s="44"/>
      <c r="G129" s="44"/>
      <c r="H129" s="44"/>
      <c r="I129" s="44"/>
      <c r="J129" s="45"/>
    </row>
    <row r="130">
      <c r="A130" s="35" t="s">
        <v>75</v>
      </c>
      <c r="B130" s="43"/>
      <c r="C130" s="44"/>
      <c r="D130" s="44"/>
      <c r="E130" s="47" t="s">
        <v>978</v>
      </c>
      <c r="F130" s="44"/>
      <c r="G130" s="44"/>
      <c r="H130" s="44"/>
      <c r="I130" s="44"/>
      <c r="J130" s="45"/>
    </row>
    <row r="131" ht="120">
      <c r="A131" s="35" t="s">
        <v>70</v>
      </c>
      <c r="B131" s="43"/>
      <c r="C131" s="44"/>
      <c r="D131" s="44"/>
      <c r="E131" s="37" t="s">
        <v>412</v>
      </c>
      <c r="F131" s="44"/>
      <c r="G131" s="44"/>
      <c r="H131" s="44"/>
      <c r="I131" s="44"/>
      <c r="J131" s="45"/>
    </row>
    <row r="132">
      <c r="A132" s="35" t="s">
        <v>62</v>
      </c>
      <c r="B132" s="35">
        <v>24</v>
      </c>
      <c r="C132" s="36" t="s">
        <v>982</v>
      </c>
      <c r="D132" s="35" t="s">
        <v>64</v>
      </c>
      <c r="E132" s="37" t="s">
        <v>983</v>
      </c>
      <c r="F132" s="38" t="s">
        <v>142</v>
      </c>
      <c r="G132" s="39">
        <v>44.600000000000001</v>
      </c>
      <c r="H132" s="40">
        <v>0</v>
      </c>
      <c r="I132" s="41">
        <f>ROUND(G132*H132,P4)</f>
        <v>0</v>
      </c>
      <c r="J132" s="38" t="s">
        <v>67</v>
      </c>
      <c r="O132" s="42">
        <f>I132*0.21</f>
        <v>0</v>
      </c>
      <c r="P132">
        <v>3</v>
      </c>
    </row>
    <row r="133">
      <c r="A133" s="35" t="s">
        <v>68</v>
      </c>
      <c r="B133" s="43"/>
      <c r="C133" s="44"/>
      <c r="D133" s="44"/>
      <c r="E133" s="37" t="s">
        <v>984</v>
      </c>
      <c r="F133" s="44"/>
      <c r="G133" s="44"/>
      <c r="H133" s="44"/>
      <c r="I133" s="44"/>
      <c r="J133" s="45"/>
    </row>
    <row r="134">
      <c r="A134" s="35" t="s">
        <v>75</v>
      </c>
      <c r="B134" s="43"/>
      <c r="C134" s="44"/>
      <c r="D134" s="44"/>
      <c r="E134" s="47" t="s">
        <v>971</v>
      </c>
      <c r="F134" s="44"/>
      <c r="G134" s="44"/>
      <c r="H134" s="44"/>
      <c r="I134" s="44"/>
      <c r="J134" s="45"/>
    </row>
    <row r="135">
      <c r="A135" s="35" t="s">
        <v>75</v>
      </c>
      <c r="B135" s="43"/>
      <c r="C135" s="44"/>
      <c r="D135" s="44"/>
      <c r="E135" s="47" t="s">
        <v>972</v>
      </c>
      <c r="F135" s="44"/>
      <c r="G135" s="44"/>
      <c r="H135" s="44"/>
      <c r="I135" s="44"/>
      <c r="J135" s="45"/>
    </row>
    <row r="136" ht="90">
      <c r="A136" s="35" t="s">
        <v>70</v>
      </c>
      <c r="B136" s="43"/>
      <c r="C136" s="44"/>
      <c r="D136" s="44"/>
      <c r="E136" s="37" t="s">
        <v>985</v>
      </c>
      <c r="F136" s="44"/>
      <c r="G136" s="44"/>
      <c r="H136" s="44"/>
      <c r="I136" s="44"/>
      <c r="J136" s="45"/>
    </row>
    <row r="137">
      <c r="A137" s="35" t="s">
        <v>62</v>
      </c>
      <c r="B137" s="35">
        <v>25</v>
      </c>
      <c r="C137" s="36" t="s">
        <v>986</v>
      </c>
      <c r="D137" s="35" t="s">
        <v>64</v>
      </c>
      <c r="E137" s="37" t="s">
        <v>987</v>
      </c>
      <c r="F137" s="38" t="s">
        <v>142</v>
      </c>
      <c r="G137" s="39">
        <v>44.600000000000001</v>
      </c>
      <c r="H137" s="40">
        <v>0</v>
      </c>
      <c r="I137" s="41">
        <f>ROUND(G137*H137,P4)</f>
        <v>0</v>
      </c>
      <c r="J137" s="38" t="s">
        <v>67</v>
      </c>
      <c r="O137" s="42">
        <f>I137*0.21</f>
        <v>0</v>
      </c>
      <c r="P137">
        <v>3</v>
      </c>
    </row>
    <row r="138">
      <c r="A138" s="35" t="s">
        <v>68</v>
      </c>
      <c r="B138" s="43"/>
      <c r="C138" s="44"/>
      <c r="D138" s="44"/>
      <c r="E138" s="46" t="s">
        <v>64</v>
      </c>
      <c r="F138" s="44"/>
      <c r="G138" s="44"/>
      <c r="H138" s="44"/>
      <c r="I138" s="44"/>
      <c r="J138" s="45"/>
    </row>
    <row r="139">
      <c r="A139" s="35" t="s">
        <v>75</v>
      </c>
      <c r="B139" s="43"/>
      <c r="C139" s="44"/>
      <c r="D139" s="44"/>
      <c r="E139" s="47" t="s">
        <v>971</v>
      </c>
      <c r="F139" s="44"/>
      <c r="G139" s="44"/>
      <c r="H139" s="44"/>
      <c r="I139" s="44"/>
      <c r="J139" s="45"/>
    </row>
    <row r="140">
      <c r="A140" s="35" t="s">
        <v>75</v>
      </c>
      <c r="B140" s="43"/>
      <c r="C140" s="44"/>
      <c r="D140" s="44"/>
      <c r="E140" s="47" t="s">
        <v>972</v>
      </c>
      <c r="F140" s="44"/>
      <c r="G140" s="44"/>
      <c r="H140" s="44"/>
      <c r="I140" s="44"/>
      <c r="J140" s="45"/>
    </row>
    <row r="141" ht="150">
      <c r="A141" s="35" t="s">
        <v>70</v>
      </c>
      <c r="B141" s="43"/>
      <c r="C141" s="44"/>
      <c r="D141" s="44"/>
      <c r="E141" s="37" t="s">
        <v>988</v>
      </c>
      <c r="F141" s="44"/>
      <c r="G141" s="44"/>
      <c r="H141" s="44"/>
      <c r="I141" s="44"/>
      <c r="J141" s="45"/>
    </row>
    <row r="142">
      <c r="A142" s="35" t="s">
        <v>62</v>
      </c>
      <c r="B142" s="35">
        <v>26</v>
      </c>
      <c r="C142" s="36" t="s">
        <v>989</v>
      </c>
      <c r="D142" s="35" t="s">
        <v>64</v>
      </c>
      <c r="E142" s="37" t="s">
        <v>990</v>
      </c>
      <c r="F142" s="38" t="s">
        <v>142</v>
      </c>
      <c r="G142" s="39">
        <v>44.600000000000001</v>
      </c>
      <c r="H142" s="40">
        <v>0</v>
      </c>
      <c r="I142" s="41">
        <f>ROUND(G142*H142,P4)</f>
        <v>0</v>
      </c>
      <c r="J142" s="38" t="s">
        <v>67</v>
      </c>
      <c r="O142" s="42">
        <f>I142*0.21</f>
        <v>0</v>
      </c>
      <c r="P142">
        <v>3</v>
      </c>
    </row>
    <row r="143">
      <c r="A143" s="35" t="s">
        <v>68</v>
      </c>
      <c r="B143" s="43"/>
      <c r="C143" s="44"/>
      <c r="D143" s="44"/>
      <c r="E143" s="46" t="s">
        <v>64</v>
      </c>
      <c r="F143" s="44"/>
      <c r="G143" s="44"/>
      <c r="H143" s="44"/>
      <c r="I143" s="44"/>
      <c r="J143" s="45"/>
    </row>
    <row r="144">
      <c r="A144" s="35" t="s">
        <v>75</v>
      </c>
      <c r="B144" s="43"/>
      <c r="C144" s="44"/>
      <c r="D144" s="44"/>
      <c r="E144" s="47" t="s">
        <v>971</v>
      </c>
      <c r="F144" s="44"/>
      <c r="G144" s="44"/>
      <c r="H144" s="44"/>
      <c r="I144" s="44"/>
      <c r="J144" s="45"/>
    </row>
    <row r="145">
      <c r="A145" s="35" t="s">
        <v>75</v>
      </c>
      <c r="B145" s="43"/>
      <c r="C145" s="44"/>
      <c r="D145" s="44"/>
      <c r="E145" s="47" t="s">
        <v>972</v>
      </c>
      <c r="F145" s="44"/>
      <c r="G145" s="44"/>
      <c r="H145" s="44"/>
      <c r="I145" s="44"/>
      <c r="J145" s="45"/>
    </row>
    <row r="146" ht="150">
      <c r="A146" s="35" t="s">
        <v>70</v>
      </c>
      <c r="B146" s="43"/>
      <c r="C146" s="44"/>
      <c r="D146" s="44"/>
      <c r="E146" s="37" t="s">
        <v>988</v>
      </c>
      <c r="F146" s="44"/>
      <c r="G146" s="44"/>
      <c r="H146" s="44"/>
      <c r="I146" s="44"/>
      <c r="J146" s="45"/>
    </row>
    <row r="147">
      <c r="A147" s="35" t="s">
        <v>62</v>
      </c>
      <c r="B147" s="35">
        <v>27</v>
      </c>
      <c r="C147" s="36" t="s">
        <v>991</v>
      </c>
      <c r="D147" s="35" t="s">
        <v>64</v>
      </c>
      <c r="E147" s="37" t="s">
        <v>992</v>
      </c>
      <c r="F147" s="38" t="s">
        <v>142</v>
      </c>
      <c r="G147" s="39">
        <v>44.600000000000001</v>
      </c>
      <c r="H147" s="40">
        <v>0</v>
      </c>
      <c r="I147" s="41">
        <f>ROUND(G147*H147,P4)</f>
        <v>0</v>
      </c>
      <c r="J147" s="38" t="s">
        <v>67</v>
      </c>
      <c r="O147" s="42">
        <f>I147*0.21</f>
        <v>0</v>
      </c>
      <c r="P147">
        <v>3</v>
      </c>
    </row>
    <row r="148">
      <c r="A148" s="35" t="s">
        <v>68</v>
      </c>
      <c r="B148" s="43"/>
      <c r="C148" s="44"/>
      <c r="D148" s="44"/>
      <c r="E148" s="46" t="s">
        <v>64</v>
      </c>
      <c r="F148" s="44"/>
      <c r="G148" s="44"/>
      <c r="H148" s="44"/>
      <c r="I148" s="44"/>
      <c r="J148" s="45"/>
    </row>
    <row r="149">
      <c r="A149" s="35" t="s">
        <v>75</v>
      </c>
      <c r="B149" s="43"/>
      <c r="C149" s="44"/>
      <c r="D149" s="44"/>
      <c r="E149" s="47" t="s">
        <v>971</v>
      </c>
      <c r="F149" s="44"/>
      <c r="G149" s="44"/>
      <c r="H149" s="44"/>
      <c r="I149" s="44"/>
      <c r="J149" s="45"/>
    </row>
    <row r="150">
      <c r="A150" s="35" t="s">
        <v>75</v>
      </c>
      <c r="B150" s="43"/>
      <c r="C150" s="44"/>
      <c r="D150" s="44"/>
      <c r="E150" s="47" t="s">
        <v>972</v>
      </c>
      <c r="F150" s="44"/>
      <c r="G150" s="44"/>
      <c r="H150" s="44"/>
      <c r="I150" s="44"/>
      <c r="J150" s="45"/>
    </row>
    <row r="151" ht="90">
      <c r="A151" s="35" t="s">
        <v>70</v>
      </c>
      <c r="B151" s="43"/>
      <c r="C151" s="44"/>
      <c r="D151" s="44"/>
      <c r="E151" s="37" t="s">
        <v>993</v>
      </c>
      <c r="F151" s="44"/>
      <c r="G151" s="44"/>
      <c r="H151" s="44"/>
      <c r="I151" s="44"/>
      <c r="J151" s="45"/>
    </row>
    <row r="152">
      <c r="A152" s="35" t="s">
        <v>62</v>
      </c>
      <c r="B152" s="35">
        <v>28</v>
      </c>
      <c r="C152" s="36" t="s">
        <v>994</v>
      </c>
      <c r="D152" s="35" t="s">
        <v>64</v>
      </c>
      <c r="E152" s="37" t="s">
        <v>995</v>
      </c>
      <c r="F152" s="38" t="s">
        <v>74</v>
      </c>
      <c r="G152" s="39">
        <v>10</v>
      </c>
      <c r="H152" s="40">
        <v>0</v>
      </c>
      <c r="I152" s="41">
        <f>ROUND(G152*H152,P4)</f>
        <v>0</v>
      </c>
      <c r="J152" s="38" t="s">
        <v>67</v>
      </c>
      <c r="O152" s="42">
        <f>I152*0.21</f>
        <v>0</v>
      </c>
      <c r="P152">
        <v>3</v>
      </c>
    </row>
    <row r="153">
      <c r="A153" s="35" t="s">
        <v>68</v>
      </c>
      <c r="B153" s="43"/>
      <c r="C153" s="44"/>
      <c r="D153" s="44"/>
      <c r="E153" s="46" t="s">
        <v>64</v>
      </c>
      <c r="F153" s="44"/>
      <c r="G153" s="44"/>
      <c r="H153" s="44"/>
      <c r="I153" s="44"/>
      <c r="J153" s="45"/>
    </row>
    <row r="154">
      <c r="A154" s="35" t="s">
        <v>75</v>
      </c>
      <c r="B154" s="43"/>
      <c r="C154" s="44"/>
      <c r="D154" s="44"/>
      <c r="E154" s="47" t="s">
        <v>996</v>
      </c>
      <c r="F154" s="44"/>
      <c r="G154" s="44"/>
      <c r="H154" s="44"/>
      <c r="I154" s="44"/>
      <c r="J154" s="45"/>
    </row>
    <row r="155">
      <c r="A155" s="35" t="s">
        <v>75</v>
      </c>
      <c r="B155" s="43"/>
      <c r="C155" s="44"/>
      <c r="D155" s="44"/>
      <c r="E155" s="47" t="s">
        <v>997</v>
      </c>
      <c r="F155" s="44"/>
      <c r="G155" s="44"/>
      <c r="H155" s="44"/>
      <c r="I155" s="44"/>
      <c r="J155" s="45"/>
    </row>
    <row r="156">
      <c r="A156" s="35" t="s">
        <v>75</v>
      </c>
      <c r="B156" s="43"/>
      <c r="C156" s="44"/>
      <c r="D156" s="44"/>
      <c r="E156" s="47" t="s">
        <v>998</v>
      </c>
      <c r="F156" s="44"/>
      <c r="G156" s="44"/>
      <c r="H156" s="44"/>
      <c r="I156" s="44"/>
      <c r="J156" s="45"/>
    </row>
    <row r="157">
      <c r="A157" s="35" t="s">
        <v>75</v>
      </c>
      <c r="B157" s="43"/>
      <c r="C157" s="44"/>
      <c r="D157" s="44"/>
      <c r="E157" s="47" t="s">
        <v>999</v>
      </c>
      <c r="F157" s="44"/>
      <c r="G157" s="44"/>
      <c r="H157" s="44"/>
      <c r="I157" s="44"/>
      <c r="J157" s="45"/>
    </row>
    <row r="158" ht="75">
      <c r="A158" s="35" t="s">
        <v>70</v>
      </c>
      <c r="B158" s="48"/>
      <c r="C158" s="49"/>
      <c r="D158" s="49"/>
      <c r="E158" s="37" t="s">
        <v>1000</v>
      </c>
      <c r="F158" s="49"/>
      <c r="G158" s="49"/>
      <c r="H158" s="49"/>
      <c r="I158" s="49"/>
      <c r="J158" s="50"/>
    </row>
  </sheetData>
  <sheetProtection sheet="1" objects="1" scenarios="1" spinCount="100000" saltValue="plksM5YWUxD2fxelXhWdRwtHVJuP59QP+OTPrg4Wf0W0nAE7PRZF45f6i4Bhz+gSMcFd9JfILm9tGPxgv3IxwA==" hashValue="Qi1O/TElIYQuEMDe63+rc4B0j4P/7X6cuZtqCmN2oF2823W/BQV1xbkPspKTLUBz8V4gJa6hfbyfwWKzanR2b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2026-02-04T15:19:42Z</dcterms:created>
  <dcterms:modified xsi:type="dcterms:W3CDTF">2026-02-04T15:19:46Z</dcterms:modified>
</cp:coreProperties>
</file>