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lukas_balog_ksus_cz/Documents/Dokumenty/Zakázky - Balog/Zakázky/III-27214 Zdětín - Dražice/2 Podklady/"/>
    </mc:Choice>
  </mc:AlternateContent>
  <xr:revisionPtr revIDLastSave="2" documentId="13_ncr:1_{2285A54B-DE87-42D6-B1F3-62B6F500F49C}" xr6:coauthVersionLast="47" xr6:coauthVersionMax="47" xr10:uidLastSave="{A0DCC440-904B-4359-A11A-4F66A1C52C66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21" i="1" l="1"/>
  <c r="H27" i="1"/>
  <c r="H16" i="1" l="1"/>
  <c r="H15" i="1"/>
  <c r="H25" i="1"/>
  <c r="H12" i="1" l="1"/>
  <c r="H26" i="1" l="1"/>
  <c r="H19" i="1"/>
  <c r="H20" i="1"/>
  <c r="H22" i="1" l="1"/>
  <c r="H18" i="1" l="1"/>
  <c r="H17" i="1"/>
  <c r="H14" i="1"/>
  <c r="H13" i="1"/>
  <c r="H11" i="1"/>
  <c r="H28" i="1" l="1"/>
  <c r="H29" i="1" s="1"/>
  <c r="H30" i="1" s="1"/>
  <c r="C14" i="3" l="1"/>
  <c r="C22" i="3" s="1"/>
  <c r="C26" i="3" s="1"/>
  <c r="I25" i="3" s="1"/>
  <c r="F26" i="3" l="1"/>
  <c r="I26" i="3" s="1"/>
</calcChain>
</file>

<file path=xl/sharedStrings.xml><?xml version="1.0" encoding="utf-8"?>
<sst xmlns="http://schemas.openxmlformats.org/spreadsheetml/2006/main" count="116" uniqueCount="91">
  <si>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</si>
  <si>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</si>
  <si>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</si>
  <si>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</si>
  <si>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</si>
  <si>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</si>
  <si>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</si>
  <si>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</si>
  <si>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</si>
  <si>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</si>
  <si>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</si>
  <si>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</si>
  <si>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</si>
  <si>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</si>
  <si>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</si>
  <si>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</si>
  <si>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</si>
  <si>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</si>
  <si>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</si>
  <si>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</si>
  <si>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</si>
  <si>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</si>
  <si>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</si>
  <si>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</si>
  <si>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</si>
  <si>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</si>
  <si>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</si>
  <si>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</si>
  <si>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</si>
  <si>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</si>
  <si>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</si>
  <si>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</si>
  <si>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</si>
  <si>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</si>
  <si>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</si>
  <si>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m3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</si>
  <si>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</si>
  <si>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</si>
  <si>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</si>
  <si>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</si>
  <si>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</si>
  <si>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</si>
  <si>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</si>
  <si>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</si>
  <si>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</si>
  <si>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</si>
  <si>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</si>
  <si>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</si>
  <si>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</si>
  <si>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</si>
  <si>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</si>
  <si>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</si>
  <si>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</si>
  <si>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</si>
  <si>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</si>
  <si>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</si>
  <si>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</si>
  <si>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</si>
  <si>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</si>
  <si>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</si>
  <si>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</si>
  <si>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</si>
  <si>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</si>
  <si>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</si>
  <si>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</si>
  <si>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</si>
  <si>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</si>
  <si>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</si>
  <si>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</si>
  <si>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</si>
  <si>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574C06</t>
  </si>
  <si>
    <t>ASFALTOVÝ BETON PRO LOŽNÍ VRSTVY ACL 16+, 16S</t>
  </si>
  <si>
    <t>kus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</si>
  <si>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
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</si>
  <si>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</t>
  </si>
  <si>
    <t>VODOROVNÉ DOPRAVNÍ ZNAČENÍ PLASTEM HLADKÉ - DODÁVKA A POKLÁDKA</t>
  </si>
  <si>
    <t>12932</t>
  </si>
  <si>
    <t>ČIŠTĚNÍ PŘÍKOPŮ OD NÁNOSU DO 0,5M3/M</t>
  </si>
  <si>
    <t>91228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</si>
  <si>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</si>
  <si>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</t>
  </si>
  <si>
    <t>89921</t>
  </si>
  <si>
    <t>VÝŠKOVÁ ÚPRAVA POKLOPŮ</t>
  </si>
  <si>
    <t>Položka zahrnuje:
- všechny nutné práce a materiály pro zvýšení nebo snížení zařízení (včetně nutné úpravy stávajícího povrchu vozovky nebo chodníku)</t>
  </si>
  <si>
    <t>89923</t>
  </si>
  <si>
    <t>VÝŠKOVÁ ÚPRAVA KRYCÍCH HRNCŮ</t>
  </si>
  <si>
    <t>III/27214 Zdětín - Dražice</t>
  </si>
  <si>
    <t xml:space="preserve">silnice III/27214, staničení km 0,000 – 2,600 </t>
  </si>
  <si>
    <t>Stavba: III/27214 Zdětín - Dražice</t>
  </si>
  <si>
    <t xml:space="preserve">Objekt: silnice III/27214, staničení km 0,000 – 2,600 </t>
  </si>
  <si>
    <t>Datum:  08.01.2025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</si>
</sst>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198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1" fontId="6" fillId="5" borderId="5" xfId="0" applyNumberFormat="1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vertical="center"/>
    </xf>
    <xf numFmtId="0" fontId="6" fillId="5" borderId="6" xfId="0" applyFont="1" applyFill="1" applyBorder="1" applyAlignment="1" applyProtection="1">
      <alignment vertical="top" wrapText="1"/>
    </xf>
    <xf numFmtId="0" fontId="6" fillId="5" borderId="6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vertical="top" wrapText="1"/>
    </xf>
    <xf numFmtId="2" fontId="6" fillId="5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5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0" fontId="6" fillId="2" borderId="17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0" fontId="26" fillId="0" borderId="41" xfId="0" applyFont="1" applyBorder="1" applyAlignment="1" applyProtection="1">
      <alignment vertical="top"/>
    </xf>
    <xf numFmtId="0" fontId="26" fillId="0" borderId="39" xfId="0" applyFont="1" applyBorder="1" applyAlignment="1" applyProtection="1">
      <alignment vertical="top"/>
    </xf>
    <xf numFmtId="4" fontId="26" fillId="0" borderId="39" xfId="0" applyNumberFormat="1" applyFont="1" applyBorder="1" applyAlignment="1" applyProtection="1">
      <alignment horizontal="right" vertical="top"/>
    </xf>
    <xf numFmtId="4" fontId="26" fillId="0" borderId="40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0" fontId="26" fillId="0" borderId="26" xfId="0" applyFont="1" applyBorder="1" applyAlignment="1" applyProtection="1">
      <alignment vertical="top"/>
    </xf>
    <xf numFmtId="0" fontId="26" fillId="0" borderId="27" xfId="0" applyFont="1" applyBorder="1" applyAlignment="1" applyProtection="1">
      <alignment vertical="top"/>
    </xf>
    <xf numFmtId="4" fontId="26" fillId="0" borderId="27" xfId="0" applyNumberFormat="1" applyFont="1" applyBorder="1" applyAlignment="1" applyProtection="1">
      <alignment horizontal="right" vertical="top"/>
    </xf>
    <xf numFmtId="4" fontId="26" fillId="0" borderId="28" xfId="0" applyNumberFormat="1" applyFont="1" applyBorder="1" applyAlignment="1" applyProtection="1">
      <alignment vertical="top"/>
    </xf>
    <xf numFmtId="4" fontId="6" fillId="5" borderId="7" xfId="0" applyNumberFormat="1" applyFont="1" applyFill="1" applyBorder="1" applyAlignment="1" applyProtection="1">
      <alignment horizontal="center" vertical="center"/>
    </xf>
    <xf numFmtId="49" fontId="6" fillId="5" borderId="5" xfId="0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vertical="center" wrapText="1"/>
    </xf>
    <xf numFmtId="0" fontId="6" fillId="5" borderId="8" xfId="0" applyFont="1" applyFill="1" applyBorder="1" applyAlignment="1" applyProtection="1">
      <alignment horizontal="center" vertical="center"/>
    </xf>
    <xf numFmtId="2" fontId="6" fillId="5" borderId="8" xfId="0" applyNumberFormat="1" applyFont="1" applyFill="1" applyBorder="1" applyAlignment="1" applyProtection="1">
      <alignment horizontal="center" vertical="center"/>
    </xf>
    <xf numFmtId="49" fontId="6" fillId="5" borderId="13" xfId="0" applyNumberFormat="1" applyFont="1" applyFill="1" applyBorder="1" applyAlignment="1" applyProtection="1">
      <alignment horizontal="center" vertical="center"/>
    </xf>
    <xf numFmtId="4" fontId="6" fillId="0" borderId="44" xfId="0" applyNumberFormat="1" applyFont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0" fontId="6" fillId="5" borderId="26" xfId="0" applyFont="1" applyFill="1" applyBorder="1" applyAlignment="1" applyProtection="1">
      <alignment horizontal="center" vertical="center"/>
    </xf>
    <xf numFmtId="0" fontId="6" fillId="5" borderId="43" xfId="0" applyFont="1" applyFill="1" applyBorder="1" applyAlignment="1" applyProtection="1">
      <alignment vertical="center"/>
    </xf>
    <xf numFmtId="0" fontId="6" fillId="5" borderId="43" xfId="0" applyFont="1" applyFill="1" applyBorder="1" applyAlignment="1" applyProtection="1">
      <alignment vertical="top" wrapText="1"/>
    </xf>
    <xf numFmtId="0" fontId="6" fillId="5" borderId="43" xfId="0" applyFont="1" applyFill="1" applyBorder="1" applyAlignment="1" applyProtection="1">
      <alignment horizontal="center" vertical="center"/>
    </xf>
    <xf numFmtId="4" fontId="6" fillId="0" borderId="45" xfId="0" applyNumberFormat="1" applyFont="1" applyBorder="1" applyAlignment="1" applyProtection="1">
      <alignment horizontal="center" vertical="center"/>
    </xf>
    <xf numFmtId="4" fontId="6" fillId="6" borderId="4" xfId="0" applyNumberFormat="1" applyFont="1" applyFill="1" applyBorder="1" applyAlignment="1" applyProtection="1">
      <alignment horizontal="center" vertical="center"/>
    </xf>
    <xf numFmtId="4" fontId="6" fillId="6" borderId="6" xfId="0" applyNumberFormat="1" applyFont="1" applyFill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39" fontId="6" fillId="6" borderId="6" xfId="0" applyNumberFormat="1" applyFont="1" applyFill="1" applyBorder="1" applyAlignment="1" applyProtection="1">
      <alignment horizontal="center" vertical="center"/>
    </xf>
    <xf numFmtId="39" fontId="6" fillId="6" borderId="8" xfId="0" applyNumberFormat="1" applyFont="1" applyFill="1" applyBorder="1" applyAlignment="1" applyProtection="1">
      <alignment horizontal="center" vertical="center"/>
    </xf>
    <xf numFmtId="39" fontId="6" fillId="6" borderId="23" xfId="0" applyNumberFormat="1" applyFont="1" applyFill="1" applyBorder="1" applyAlignment="1" applyProtection="1">
      <alignment horizontal="center" vertical="center"/>
    </xf>
    <xf numFmtId="4" fontId="6" fillId="6" borderId="43" xfId="0" applyNumberFormat="1" applyFont="1" applyFill="1" applyBorder="1" applyAlignment="1" applyProtection="1">
      <alignment horizontal="center" vertical="center"/>
    </xf>
    <xf numFmtId="4" fontId="26" fillId="0" borderId="42" xfId="0" applyNumberFormat="1" applyFont="1" applyBorder="1" applyAlignment="1" applyProtection="1">
      <alignment vertical="top"/>
    </xf>
    <xf numFmtId="4" fontId="26" fillId="0" borderId="13" xfId="0" applyNumberFormat="1" applyFont="1" applyBorder="1" applyAlignment="1" applyProtection="1">
      <alignment vertical="top"/>
    </xf>
    <xf numFmtId="4" fontId="26" fillId="0" borderId="36" xfId="0" applyNumberFormat="1" applyFont="1" applyBorder="1" applyAlignment="1" applyProtection="1">
      <alignment vertical="top"/>
    </xf>
    <xf numFmtId="49" fontId="15" fillId="0" borderId="18" xfId="0" applyNumberFormat="1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/>
    </xf>
    <xf numFmtId="49" fontId="19" fillId="0" borderId="21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2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3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4" borderId="24" xfId="0" applyNumberFormat="1" applyFont="1" applyFill="1" applyBorder="1" applyAlignment="1" applyProtection="1">
      <alignment horizontal="center" vertical="center"/>
    </xf>
    <xf numFmtId="0" fontId="15" fillId="4" borderId="15" xfId="0" applyFont="1" applyFill="1" applyBorder="1" applyAlignment="1" applyProtection="1">
      <alignment horizontal="center" vertical="center"/>
    </xf>
    <xf numFmtId="0" fontId="15" fillId="4" borderId="25" xfId="0" applyFont="1" applyFill="1" applyBorder="1" applyAlignment="1" applyProtection="1">
      <alignment horizontal="center" vertical="center"/>
    </xf>
    <xf numFmtId="49" fontId="15" fillId="0" borderId="19" xfId="0" applyNumberFormat="1" applyFont="1" applyBorder="1" applyAlignment="1" applyProtection="1">
      <alignment horizontal="left" vertical="center"/>
    </xf>
    <xf numFmtId="49" fontId="15" fillId="0" borderId="34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6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2" fillId="0" borderId="29" xfId="0" applyNumberFormat="1" applyFont="1" applyBorder="1" applyAlignment="1" applyProtection="1">
      <alignment horizontal="left" vertical="center"/>
    </xf>
    <xf numFmtId="49" fontId="12" fillId="0" borderId="30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49" fontId="15" fillId="4" borderId="15" xfId="0" applyNumberFormat="1" applyFont="1" applyFill="1" applyBorder="1" applyAlignment="1" applyProtection="1">
      <alignment horizontal="center" vertical="center"/>
    </xf>
    <xf numFmtId="49" fontId="15" fillId="4" borderId="31" xfId="0" applyNumberFormat="1" applyFont="1" applyFill="1" applyBorder="1" applyAlignment="1" applyProtection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5" fillId="0" borderId="19" xfId="0" applyNumberFormat="1" applyFont="1" applyBorder="1" applyAlignment="1" applyProtection="1">
      <alignment horizontal="center" vertical="center"/>
    </xf>
    <xf numFmtId="49" fontId="5" fillId="0" borderId="3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7" xfId="0" applyNumberFormat="1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0" fillId="0" borderId="33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7" xfId="0" applyNumberFormat="1" applyFont="1" applyBorder="1" applyAlignment="1" applyProtection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opLeftCell="A5" zoomScale="160" zoomScaleNormal="160" workbookViewId="0">
      <selection activeCell="C6" sqref="C6:D7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175" t="s">
        <v>16</v>
      </c>
      <c r="B1" s="176"/>
      <c r="C1" s="176"/>
      <c r="D1" s="176"/>
      <c r="E1" s="176"/>
      <c r="F1" s="176"/>
      <c r="G1" s="176"/>
      <c r="H1" s="176"/>
      <c r="I1" s="176"/>
    </row>
    <row r="2" spans="1:11" ht="12.75" customHeight="1" x14ac:dyDescent="0.15">
      <c r="A2" s="177" t="s">
        <v>17</v>
      </c>
      <c r="B2" s="178"/>
      <c r="C2" s="179" t="s">
        <v>86</v>
      </c>
      <c r="D2" s="180"/>
      <c r="E2" s="183" t="s">
        <v>18</v>
      </c>
      <c r="F2" s="184" t="s">
        <v>37</v>
      </c>
      <c r="G2" s="185"/>
      <c r="H2" s="183" t="s">
        <v>19</v>
      </c>
      <c r="I2" s="190"/>
    </row>
    <row r="3" spans="1:11" x14ac:dyDescent="0.15">
      <c r="A3" s="146"/>
      <c r="B3" s="145"/>
      <c r="C3" s="181"/>
      <c r="D3" s="182"/>
      <c r="E3" s="145"/>
      <c r="F3" s="186"/>
      <c r="G3" s="187"/>
      <c r="H3" s="145"/>
      <c r="I3" s="189"/>
    </row>
    <row r="4" spans="1:11" ht="12.75" customHeight="1" x14ac:dyDescent="0.15">
      <c r="A4" s="144" t="s">
        <v>20</v>
      </c>
      <c r="B4" s="145"/>
      <c r="C4" s="191" t="s">
        <v>42</v>
      </c>
      <c r="D4" s="192"/>
      <c r="E4" s="151" t="s">
        <v>21</v>
      </c>
      <c r="F4" s="151"/>
      <c r="G4" s="145"/>
      <c r="H4" s="151" t="s">
        <v>19</v>
      </c>
      <c r="I4" s="195"/>
    </row>
    <row r="5" spans="1:11" ht="12.75" customHeight="1" x14ac:dyDescent="0.15">
      <c r="A5" s="146"/>
      <c r="B5" s="145"/>
      <c r="C5" s="193"/>
      <c r="D5" s="194"/>
      <c r="E5" s="145"/>
      <c r="F5" s="145"/>
      <c r="G5" s="145"/>
      <c r="H5" s="145"/>
      <c r="I5" s="143"/>
    </row>
    <row r="6" spans="1:11" ht="13.15" customHeight="1" x14ac:dyDescent="0.15">
      <c r="A6" s="144" t="s">
        <v>22</v>
      </c>
      <c r="B6" s="145"/>
      <c r="C6" s="160" t="s">
        <v>87</v>
      </c>
      <c r="D6" s="161"/>
      <c r="E6" s="151" t="s">
        <v>23</v>
      </c>
      <c r="F6" s="158"/>
      <c r="G6" s="153"/>
      <c r="H6" s="151" t="s">
        <v>19</v>
      </c>
      <c r="I6" s="188"/>
    </row>
    <row r="7" spans="1:11" x14ac:dyDescent="0.15">
      <c r="A7" s="146"/>
      <c r="B7" s="145"/>
      <c r="C7" s="162"/>
      <c r="D7" s="163"/>
      <c r="E7" s="145"/>
      <c r="F7" s="153"/>
      <c r="G7" s="153"/>
      <c r="H7" s="145"/>
      <c r="I7" s="189"/>
    </row>
    <row r="8" spans="1:11" x14ac:dyDescent="0.15">
      <c r="A8" s="144" t="s">
        <v>38</v>
      </c>
      <c r="B8" s="145"/>
      <c r="C8" s="147">
        <v>2026</v>
      </c>
      <c r="D8" s="148"/>
      <c r="E8" s="151" t="s">
        <v>39</v>
      </c>
      <c r="F8" s="152" t="s">
        <v>44</v>
      </c>
      <c r="G8" s="153"/>
      <c r="H8" s="154" t="s">
        <v>40</v>
      </c>
      <c r="I8" s="156"/>
    </row>
    <row r="9" spans="1:11" x14ac:dyDescent="0.15">
      <c r="A9" s="146"/>
      <c r="B9" s="145"/>
      <c r="C9" s="149"/>
      <c r="D9" s="150"/>
      <c r="E9" s="145"/>
      <c r="F9" s="153"/>
      <c r="G9" s="153"/>
      <c r="H9" s="155"/>
      <c r="I9" s="157"/>
    </row>
    <row r="10" spans="1:11" x14ac:dyDescent="0.15">
      <c r="A10" s="144" t="s">
        <v>41</v>
      </c>
      <c r="B10" s="145"/>
      <c r="C10" s="158"/>
      <c r="D10" s="153"/>
      <c r="E10" s="151" t="s">
        <v>24</v>
      </c>
      <c r="F10" s="159" t="s">
        <v>44</v>
      </c>
      <c r="G10" s="153"/>
      <c r="H10" s="151" t="s">
        <v>25</v>
      </c>
      <c r="I10" s="142">
        <v>45665</v>
      </c>
    </row>
    <row r="11" spans="1:11" x14ac:dyDescent="0.15">
      <c r="A11" s="146"/>
      <c r="B11" s="145"/>
      <c r="C11" s="153"/>
      <c r="D11" s="153"/>
      <c r="E11" s="145"/>
      <c r="F11" s="153"/>
      <c r="G11" s="153"/>
      <c r="H11" s="145"/>
      <c r="I11" s="143"/>
    </row>
    <row r="12" spans="1:11" ht="23.45" customHeight="1" thickBot="1" x14ac:dyDescent="0.2">
      <c r="A12" s="134" t="s">
        <v>26</v>
      </c>
      <c r="B12" s="135"/>
      <c r="C12" s="135"/>
      <c r="D12" s="135"/>
      <c r="E12" s="135"/>
      <c r="F12" s="135"/>
      <c r="G12" s="135"/>
      <c r="H12" s="135"/>
      <c r="I12" s="136"/>
    </row>
    <row r="13" spans="1:11" ht="26.45" customHeight="1" x14ac:dyDescent="0.15">
      <c r="A13" s="9" t="s">
        <v>27</v>
      </c>
      <c r="B13" s="137" t="s">
        <v>28</v>
      </c>
      <c r="C13" s="138"/>
      <c r="D13" s="10"/>
      <c r="E13" s="139"/>
      <c r="F13" s="140"/>
      <c r="G13" s="10"/>
      <c r="H13" s="139"/>
      <c r="I13" s="141"/>
    </row>
    <row r="14" spans="1:11" ht="15.2" customHeight="1" x14ac:dyDescent="0.15">
      <c r="A14" s="11" t="s">
        <v>29</v>
      </c>
      <c r="B14" s="12" t="s">
        <v>30</v>
      </c>
      <c r="C14" s="13">
        <f>SUM(rozpočet!H28)</f>
        <v>0</v>
      </c>
      <c r="D14" s="127"/>
      <c r="E14" s="128"/>
      <c r="F14" s="13"/>
      <c r="G14" s="129"/>
      <c r="H14" s="130"/>
      <c r="I14" s="14"/>
    </row>
    <row r="15" spans="1:11" ht="15.2" customHeight="1" x14ac:dyDescent="0.15">
      <c r="A15" s="11"/>
      <c r="B15" s="12"/>
      <c r="C15" s="13"/>
      <c r="D15" s="127"/>
      <c r="E15" s="128"/>
      <c r="F15" s="13"/>
      <c r="G15" s="129"/>
      <c r="H15" s="130"/>
      <c r="I15" s="14"/>
      <c r="K15" s="15"/>
    </row>
    <row r="16" spans="1:11" ht="15.2" customHeight="1" x14ac:dyDescent="0.15">
      <c r="A16" s="11"/>
      <c r="B16" s="12"/>
      <c r="C16" s="13"/>
      <c r="D16" s="127"/>
      <c r="E16" s="128"/>
      <c r="F16" s="13"/>
      <c r="G16" s="129"/>
      <c r="H16" s="130"/>
      <c r="I16" s="14"/>
    </row>
    <row r="17" spans="1:9" ht="15.2" customHeight="1" x14ac:dyDescent="0.15">
      <c r="A17" s="11"/>
      <c r="B17" s="12"/>
      <c r="C17" s="13"/>
      <c r="D17" s="127"/>
      <c r="E17" s="128"/>
      <c r="F17" s="16"/>
      <c r="G17" s="129"/>
      <c r="H17" s="130"/>
      <c r="I17" s="14"/>
    </row>
    <row r="18" spans="1:9" ht="15.2" customHeight="1" x14ac:dyDescent="0.15">
      <c r="A18" s="11"/>
      <c r="B18" s="12"/>
      <c r="C18" s="13"/>
      <c r="D18" s="127"/>
      <c r="E18" s="128"/>
      <c r="F18" s="16"/>
      <c r="G18" s="129"/>
      <c r="H18" s="130"/>
      <c r="I18" s="14"/>
    </row>
    <row r="19" spans="1:9" ht="15.2" customHeight="1" x14ac:dyDescent="0.15">
      <c r="A19" s="11"/>
      <c r="B19" s="12"/>
      <c r="C19" s="13"/>
      <c r="D19" s="127"/>
      <c r="E19" s="128"/>
      <c r="F19" s="16"/>
      <c r="G19" s="129"/>
      <c r="H19" s="130"/>
      <c r="I19" s="14"/>
    </row>
    <row r="20" spans="1:9" ht="15.2" customHeight="1" x14ac:dyDescent="0.15">
      <c r="A20" s="125"/>
      <c r="B20" s="126"/>
      <c r="C20" s="13"/>
      <c r="D20" s="127"/>
      <c r="E20" s="128"/>
      <c r="F20" s="16"/>
      <c r="G20" s="129"/>
      <c r="H20" s="130"/>
      <c r="I20" s="17"/>
    </row>
    <row r="21" spans="1:9" ht="15.2" customHeight="1" x14ac:dyDescent="0.15">
      <c r="A21" s="125"/>
      <c r="B21" s="126"/>
      <c r="C21" s="13"/>
      <c r="D21" s="127"/>
      <c r="E21" s="128"/>
      <c r="F21" s="16"/>
      <c r="G21" s="129"/>
      <c r="H21" s="130"/>
      <c r="I21" s="17"/>
    </row>
    <row r="22" spans="1:9" ht="16.7" customHeight="1" x14ac:dyDescent="0.15">
      <c r="A22" s="125" t="s">
        <v>31</v>
      </c>
      <c r="B22" s="126"/>
      <c r="C22" s="13">
        <f>SUM(C14:C21)</f>
        <v>0</v>
      </c>
      <c r="D22" s="131"/>
      <c r="E22" s="132"/>
      <c r="F22" s="13"/>
      <c r="G22" s="133"/>
      <c r="H22" s="126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15"/>
      <c r="B24" s="116"/>
      <c r="C24" s="21"/>
      <c r="I24" s="22"/>
    </row>
    <row r="25" spans="1:9" ht="15.2" customHeight="1" x14ac:dyDescent="0.15">
      <c r="A25" s="115"/>
      <c r="B25" s="116"/>
      <c r="C25" s="21"/>
      <c r="D25" s="117"/>
      <c r="E25" s="118"/>
      <c r="F25" s="21"/>
      <c r="G25" s="119" t="s">
        <v>13</v>
      </c>
      <c r="H25" s="116"/>
      <c r="I25" s="23">
        <f>SUM(C24:C26)</f>
        <v>0</v>
      </c>
    </row>
    <row r="26" spans="1:9" ht="15.2" customHeight="1" x14ac:dyDescent="0.15">
      <c r="A26" s="115" t="s">
        <v>32</v>
      </c>
      <c r="B26" s="116"/>
      <c r="C26" s="21">
        <f>C22+F22+I22</f>
        <v>0</v>
      </c>
      <c r="D26" s="117" t="s">
        <v>6</v>
      </c>
      <c r="E26" s="118"/>
      <c r="F26" s="21">
        <f>ROUND(C26*(21/100),2)</f>
        <v>0</v>
      </c>
      <c r="G26" s="119" t="s">
        <v>33</v>
      </c>
      <c r="H26" s="116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66"/>
      <c r="B28" s="167"/>
      <c r="C28" s="168"/>
      <c r="D28" s="120"/>
      <c r="E28" s="164"/>
      <c r="F28" s="165"/>
      <c r="G28" s="120" t="s">
        <v>34</v>
      </c>
      <c r="H28" s="121"/>
      <c r="I28" s="122"/>
    </row>
    <row r="29" spans="1:9" ht="14.45" customHeight="1" x14ac:dyDescent="0.15">
      <c r="A29" s="169"/>
      <c r="B29" s="170"/>
      <c r="C29" s="171"/>
      <c r="D29" s="112"/>
      <c r="E29" s="113"/>
      <c r="F29" s="114"/>
      <c r="G29" s="112"/>
      <c r="H29" s="110"/>
      <c r="I29" s="111"/>
    </row>
    <row r="30" spans="1:9" ht="14.45" customHeight="1" x14ac:dyDescent="0.15">
      <c r="A30" s="169"/>
      <c r="B30" s="170"/>
      <c r="C30" s="171"/>
      <c r="D30" s="112"/>
      <c r="E30" s="113"/>
      <c r="F30" s="114"/>
      <c r="G30" s="109"/>
      <c r="H30" s="110"/>
      <c r="I30" s="111"/>
    </row>
    <row r="31" spans="1:9" ht="14.45" customHeight="1" x14ac:dyDescent="0.15">
      <c r="A31" s="169"/>
      <c r="B31" s="170"/>
      <c r="C31" s="171"/>
      <c r="D31" s="112"/>
      <c r="E31" s="113"/>
      <c r="F31" s="114"/>
      <c r="G31" s="112"/>
      <c r="H31" s="110"/>
      <c r="I31" s="111"/>
    </row>
    <row r="32" spans="1:9" ht="14.45" customHeight="1" thickBot="1" x14ac:dyDescent="0.2">
      <c r="A32" s="172"/>
      <c r="B32" s="173"/>
      <c r="C32" s="174"/>
      <c r="D32" s="106"/>
      <c r="E32" s="123"/>
      <c r="F32" s="124"/>
      <c r="G32" s="106"/>
      <c r="H32" s="107"/>
      <c r="I32" s="108"/>
    </row>
    <row r="34" spans="1:5" x14ac:dyDescent="0.15">
      <c r="B34" s="26"/>
      <c r="C34" s="26"/>
      <c r="D34" s="26"/>
      <c r="E34" s="26"/>
    </row>
    <row r="35" spans="1:5" x14ac:dyDescent="0.15">
      <c r="A35" s="27"/>
      <c r="B35" s="26"/>
      <c r="C35" s="26"/>
      <c r="D35" s="26"/>
      <c r="E35" s="26"/>
    </row>
    <row r="36" spans="1:5" x14ac:dyDescent="0.15">
      <c r="A36" s="28"/>
      <c r="B36" s="27"/>
      <c r="C36" s="27"/>
      <c r="D36" s="27"/>
      <c r="E36" s="27"/>
    </row>
    <row r="37" spans="1:5" x14ac:dyDescent="0.15">
      <c r="A37" s="28"/>
      <c r="B37" s="27"/>
      <c r="C37" s="27"/>
      <c r="D37" s="27"/>
      <c r="E37" s="27"/>
    </row>
    <row r="38" spans="1:5" x14ac:dyDescent="0.15">
      <c r="A38" s="28"/>
      <c r="B38" s="27"/>
      <c r="C38" s="27"/>
      <c r="D38" s="27"/>
      <c r="E38" s="27"/>
    </row>
    <row r="39" spans="1:5" x14ac:dyDescent="0.15">
      <c r="A39" s="28"/>
      <c r="B39" s="27"/>
      <c r="C39" s="27"/>
      <c r="D39" s="27"/>
      <c r="E39" s="27"/>
    </row>
    <row r="40" spans="1:5" x14ac:dyDescent="0.15">
      <c r="A40" s="28"/>
      <c r="B40" s="27"/>
      <c r="C40" s="27"/>
      <c r="D40" s="27"/>
      <c r="E40" s="27"/>
    </row>
    <row r="41" spans="1:5" x14ac:dyDescent="0.15">
      <c r="B41" s="26"/>
      <c r="C41" s="26"/>
      <c r="D41" s="26"/>
      <c r="E41" s="26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1"/>
  <sheetViews>
    <sheetView showGridLines="0" tabSelected="1" topLeftCell="A16" zoomScale="70" zoomScaleNormal="70" workbookViewId="0">
      <selection activeCell="C46" sqref="C46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16384" width="10.5" style="1"/>
  </cols>
  <sheetData>
    <row r="1" spans="2:8" ht="24.75" customHeight="1" x14ac:dyDescent="0.15">
      <c r="B1" s="196" t="s">
        <v>5</v>
      </c>
      <c r="C1" s="196"/>
      <c r="D1" s="196"/>
      <c r="E1" s="196"/>
      <c r="F1" s="196"/>
      <c r="G1" s="196"/>
      <c r="H1" s="196"/>
    </row>
    <row r="2" spans="2:8" ht="26.25" customHeight="1" x14ac:dyDescent="0.25">
      <c r="B2" s="70" t="s">
        <v>88</v>
      </c>
      <c r="C2" s="70"/>
      <c r="D2" s="6"/>
      <c r="E2" s="55" t="s">
        <v>5</v>
      </c>
      <c r="F2" s="6"/>
      <c r="G2" s="6"/>
      <c r="H2" s="44"/>
    </row>
    <row r="3" spans="2:8" ht="23.25" customHeight="1" x14ac:dyDescent="0.25">
      <c r="B3" s="70" t="s">
        <v>89</v>
      </c>
      <c r="C3" s="70"/>
      <c r="D3" s="6"/>
      <c r="E3" s="6"/>
      <c r="F3" s="6"/>
      <c r="G3" s="56"/>
      <c r="H3" s="44"/>
    </row>
    <row r="4" spans="2:8" ht="21" customHeight="1" x14ac:dyDescent="0.15">
      <c r="B4" s="57"/>
      <c r="C4" s="58"/>
      <c r="D4" s="58"/>
      <c r="E4" s="59"/>
      <c r="F4" s="58"/>
      <c r="G4" s="60"/>
      <c r="H4" s="46"/>
    </row>
    <row r="5" spans="2:8" ht="26.25" customHeight="1" x14ac:dyDescent="0.25">
      <c r="B5" s="61" t="s">
        <v>68</v>
      </c>
      <c r="C5" s="56"/>
      <c r="D5" s="56"/>
      <c r="E5" s="62"/>
      <c r="F5" s="56"/>
      <c r="G5" s="56"/>
      <c r="H5" s="45"/>
    </row>
    <row r="6" spans="2:8" ht="21.75" customHeight="1" x14ac:dyDescent="0.2">
      <c r="B6" s="61" t="s">
        <v>1</v>
      </c>
      <c r="C6" s="56"/>
      <c r="D6" s="56"/>
      <c r="E6" s="62"/>
      <c r="F6" s="63" t="s">
        <v>67</v>
      </c>
      <c r="G6" s="56"/>
      <c r="H6" s="47" t="s">
        <v>5</v>
      </c>
    </row>
    <row r="7" spans="2:8" ht="26.25" customHeight="1" x14ac:dyDescent="0.25">
      <c r="B7" s="63" t="s">
        <v>69</v>
      </c>
      <c r="C7" s="64"/>
      <c r="D7" s="64"/>
      <c r="E7" s="65"/>
      <c r="F7" s="197" t="s">
        <v>90</v>
      </c>
      <c r="G7" s="197"/>
      <c r="H7" s="48" t="s">
        <v>5</v>
      </c>
    </row>
    <row r="8" spans="2:8" ht="6.75" customHeight="1" x14ac:dyDescent="0.2">
      <c r="B8" s="66"/>
      <c r="C8" s="66"/>
      <c r="D8" s="66"/>
      <c r="E8" s="66"/>
      <c r="F8" s="66"/>
      <c r="G8" s="66" t="s">
        <v>5</v>
      </c>
      <c r="H8" s="49"/>
    </row>
    <row r="9" spans="2:8" ht="24" customHeight="1" thickBot="1" x14ac:dyDescent="0.2">
      <c r="B9" s="67"/>
      <c r="C9" s="68"/>
      <c r="D9" s="68"/>
      <c r="E9" s="68"/>
      <c r="F9" s="68"/>
      <c r="G9" s="69"/>
      <c r="H9" s="50"/>
    </row>
    <row r="10" spans="2:8" s="7" customFormat="1" ht="52.5" customHeight="1" thickBot="1" x14ac:dyDescent="0.2">
      <c r="B10" s="51" t="s">
        <v>36</v>
      </c>
      <c r="C10" s="52" t="s">
        <v>7</v>
      </c>
      <c r="D10" s="52"/>
      <c r="E10" s="53" t="s">
        <v>0</v>
      </c>
      <c r="F10" s="52" t="s">
        <v>8</v>
      </c>
      <c r="G10" s="52" t="s">
        <v>9</v>
      </c>
      <c r="H10" s="54" t="s">
        <v>10</v>
      </c>
    </row>
    <row r="11" spans="2:8" s="7" customFormat="1" ht="53.25" customHeight="1" x14ac:dyDescent="0.15">
      <c r="B11" s="29" t="s">
        <v>11</v>
      </c>
      <c r="C11" s="38" t="s">
        <v>63</v>
      </c>
      <c r="D11" s="39" t="s">
        <v>64</v>
      </c>
      <c r="E11" s="30" t="s">
        <v>12</v>
      </c>
      <c r="F11" s="40">
        <v>1</v>
      </c>
      <c r="G11" s="96"/>
      <c r="H11" s="41">
        <f t="shared" ref="H11:H25" si="0">G11*F11</f>
        <v>0</v>
      </c>
    </row>
    <row r="12" spans="2:8" s="7" customFormat="1" ht="51" customHeight="1" x14ac:dyDescent="0.15">
      <c r="B12" s="32">
        <v>11372</v>
      </c>
      <c r="C12" s="36" t="s">
        <v>45</v>
      </c>
      <c r="D12" s="35" t="s">
        <v>47</v>
      </c>
      <c r="E12" s="31" t="s">
        <v>35</v>
      </c>
      <c r="F12" s="42">
        <v>655.20000000000005</v>
      </c>
      <c r="G12" s="97"/>
      <c r="H12" s="43">
        <f t="shared" si="0"/>
        <v>0</v>
      </c>
    </row>
    <row r="13" spans="2:8" s="7" customFormat="1" ht="47.25" customHeight="1" x14ac:dyDescent="0.15">
      <c r="B13" s="32">
        <v>919111</v>
      </c>
      <c r="C13" s="36" t="s">
        <v>48</v>
      </c>
      <c r="D13" s="35" t="s">
        <v>49</v>
      </c>
      <c r="E13" s="31" t="s">
        <v>15</v>
      </c>
      <c r="F13" s="42">
        <v>100</v>
      </c>
      <c r="G13" s="97"/>
      <c r="H13" s="43">
        <f t="shared" si="0"/>
        <v>0</v>
      </c>
    </row>
    <row r="14" spans="2:8" s="7" customFormat="1" ht="78.75" customHeight="1" x14ac:dyDescent="0.15">
      <c r="B14" s="32">
        <v>572223</v>
      </c>
      <c r="C14" s="36" t="s">
        <v>50</v>
      </c>
      <c r="D14" s="35" t="s">
        <v>51</v>
      </c>
      <c r="E14" s="31" t="s">
        <v>2</v>
      </c>
      <c r="F14" s="42">
        <v>32760</v>
      </c>
      <c r="G14" s="97"/>
      <c r="H14" s="43">
        <f>G14*F14</f>
        <v>0</v>
      </c>
    </row>
    <row r="15" spans="2:8" s="25" customFormat="1" ht="120" customHeight="1" x14ac:dyDescent="0.15">
      <c r="B15" s="33" t="s">
        <v>70</v>
      </c>
      <c r="C15" s="34" t="s">
        <v>71</v>
      </c>
      <c r="D15" s="37" t="s">
        <v>73</v>
      </c>
      <c r="E15" s="31" t="s">
        <v>35</v>
      </c>
      <c r="F15" s="42">
        <v>655.20000000000005</v>
      </c>
      <c r="G15" s="98"/>
      <c r="H15" s="43">
        <f t="shared" ref="H15" si="1">G15*F15</f>
        <v>0</v>
      </c>
    </row>
    <row r="16" spans="2:8" s="25" customFormat="1" ht="129.75" customHeight="1" x14ac:dyDescent="0.15">
      <c r="B16" s="33" t="s">
        <v>65</v>
      </c>
      <c r="C16" s="34" t="s">
        <v>66</v>
      </c>
      <c r="D16" s="37" t="s">
        <v>74</v>
      </c>
      <c r="E16" s="31" t="s">
        <v>2</v>
      </c>
      <c r="F16" s="42">
        <v>16380</v>
      </c>
      <c r="G16" s="97"/>
      <c r="H16" s="43">
        <f t="shared" ref="H16" si="2">G16*F16</f>
        <v>0</v>
      </c>
    </row>
    <row r="17" spans="2:8" s="7" customFormat="1" ht="30" x14ac:dyDescent="0.15">
      <c r="B17" s="32">
        <v>113764</v>
      </c>
      <c r="C17" s="34" t="s">
        <v>52</v>
      </c>
      <c r="D17" s="35" t="s">
        <v>46</v>
      </c>
      <c r="E17" s="31" t="s">
        <v>4</v>
      </c>
      <c r="F17" s="42">
        <v>100</v>
      </c>
      <c r="G17" s="97"/>
      <c r="H17" s="43">
        <f t="shared" si="0"/>
        <v>0</v>
      </c>
    </row>
    <row r="18" spans="2:8" s="7" customFormat="1" ht="60" x14ac:dyDescent="0.15">
      <c r="B18" s="32">
        <v>931314</v>
      </c>
      <c r="C18" s="36" t="s">
        <v>53</v>
      </c>
      <c r="D18" s="35" t="s">
        <v>54</v>
      </c>
      <c r="E18" s="31" t="s">
        <v>4</v>
      </c>
      <c r="F18" s="42">
        <v>100</v>
      </c>
      <c r="G18" s="97"/>
      <c r="H18" s="43">
        <f t="shared" si="0"/>
        <v>0</v>
      </c>
    </row>
    <row r="19" spans="2:8" s="7" customFormat="1" ht="30" x14ac:dyDescent="0.15">
      <c r="B19" s="32">
        <v>12922</v>
      </c>
      <c r="C19" s="34" t="s">
        <v>55</v>
      </c>
      <c r="D19" s="35" t="s">
        <v>56</v>
      </c>
      <c r="E19" s="31" t="s">
        <v>2</v>
      </c>
      <c r="F19" s="42">
        <v>1600</v>
      </c>
      <c r="G19" s="99"/>
      <c r="H19" s="83">
        <f t="shared" si="0"/>
        <v>0</v>
      </c>
    </row>
    <row r="20" spans="2:8" s="7" customFormat="1" ht="60" x14ac:dyDescent="0.15">
      <c r="B20" s="32">
        <v>56962</v>
      </c>
      <c r="C20" s="36" t="s">
        <v>57</v>
      </c>
      <c r="D20" s="35" t="s">
        <v>58</v>
      </c>
      <c r="E20" s="31" t="s">
        <v>2</v>
      </c>
      <c r="F20" s="42">
        <v>1600</v>
      </c>
      <c r="G20" s="99"/>
      <c r="H20" s="83">
        <f t="shared" si="0"/>
        <v>0</v>
      </c>
    </row>
    <row r="21" spans="2:8" s="7" customFormat="1" ht="30" x14ac:dyDescent="0.15">
      <c r="B21" s="84" t="s">
        <v>76</v>
      </c>
      <c r="C21" s="37" t="s">
        <v>77</v>
      </c>
      <c r="D21" s="37" t="s">
        <v>56</v>
      </c>
      <c r="E21" s="31" t="s">
        <v>4</v>
      </c>
      <c r="F21" s="42">
        <v>3200</v>
      </c>
      <c r="G21" s="99"/>
      <c r="H21" s="83">
        <f t="shared" si="0"/>
        <v>0</v>
      </c>
    </row>
    <row r="22" spans="2:8" s="25" customFormat="1" ht="41.45" customHeight="1" x14ac:dyDescent="0.15">
      <c r="B22" s="84" t="s">
        <v>43</v>
      </c>
      <c r="C22" s="37" t="s">
        <v>62</v>
      </c>
      <c r="D22" s="37" t="s">
        <v>59</v>
      </c>
      <c r="E22" s="31" t="s">
        <v>3</v>
      </c>
      <c r="F22" s="42">
        <v>2464</v>
      </c>
      <c r="G22" s="99"/>
      <c r="H22" s="43">
        <f t="shared" si="0"/>
        <v>0</v>
      </c>
    </row>
    <row r="23" spans="2:8" s="25" customFormat="1" ht="46.5" customHeight="1" x14ac:dyDescent="0.15">
      <c r="B23" s="84" t="s">
        <v>81</v>
      </c>
      <c r="C23" s="85" t="s">
        <v>82</v>
      </c>
      <c r="D23" s="85" t="s">
        <v>83</v>
      </c>
      <c r="E23" s="86" t="s">
        <v>72</v>
      </c>
      <c r="F23" s="87">
        <v>18</v>
      </c>
      <c r="G23" s="100"/>
      <c r="H23" s="43">
        <f t="shared" si="0"/>
        <v>0</v>
      </c>
    </row>
    <row r="24" spans="2:8" s="25" customFormat="1" ht="57.75" customHeight="1" x14ac:dyDescent="0.15">
      <c r="B24" s="84" t="s">
        <v>84</v>
      </c>
      <c r="C24" s="85" t="s">
        <v>85</v>
      </c>
      <c r="D24" s="85" t="s">
        <v>83</v>
      </c>
      <c r="E24" s="86" t="s">
        <v>72</v>
      </c>
      <c r="F24" s="87">
        <v>22</v>
      </c>
      <c r="G24" s="100"/>
      <c r="H24" s="43">
        <f t="shared" si="0"/>
        <v>0</v>
      </c>
    </row>
    <row r="25" spans="2:8" s="25" customFormat="1" ht="69.75" customHeight="1" x14ac:dyDescent="0.15">
      <c r="B25" s="88" t="s">
        <v>78</v>
      </c>
      <c r="C25" s="85" t="s">
        <v>79</v>
      </c>
      <c r="D25" s="85" t="s">
        <v>80</v>
      </c>
      <c r="E25" s="86" t="s">
        <v>72</v>
      </c>
      <c r="F25" s="87">
        <v>104</v>
      </c>
      <c r="G25" s="100"/>
      <c r="H25" s="89">
        <f t="shared" si="0"/>
        <v>0</v>
      </c>
    </row>
    <row r="26" spans="2:8" s="7" customFormat="1" ht="45" x14ac:dyDescent="0.15">
      <c r="B26" s="90">
        <v>915111</v>
      </c>
      <c r="C26" s="34" t="s">
        <v>60</v>
      </c>
      <c r="D26" s="35" t="s">
        <v>61</v>
      </c>
      <c r="E26" s="31" t="s">
        <v>2</v>
      </c>
      <c r="F26" s="42">
        <v>650</v>
      </c>
      <c r="G26" s="101"/>
      <c r="H26" s="43">
        <f t="shared" ref="H26:H27" si="3">G26*F26</f>
        <v>0</v>
      </c>
    </row>
    <row r="27" spans="2:8" s="7" customFormat="1" ht="45.75" thickBot="1" x14ac:dyDescent="0.2">
      <c r="B27" s="91">
        <v>915211</v>
      </c>
      <c r="C27" s="92" t="s">
        <v>75</v>
      </c>
      <c r="D27" s="93" t="s">
        <v>61</v>
      </c>
      <c r="E27" s="94" t="s">
        <v>2</v>
      </c>
      <c r="F27" s="42">
        <v>650</v>
      </c>
      <c r="G27" s="102"/>
      <c r="H27" s="95">
        <f t="shared" si="3"/>
        <v>0</v>
      </c>
    </row>
    <row r="28" spans="2:8" s="7" customFormat="1" ht="15.75" x14ac:dyDescent="0.15">
      <c r="B28" s="103"/>
      <c r="C28" s="71" t="s">
        <v>13</v>
      </c>
      <c r="D28" s="72"/>
      <c r="E28" s="72"/>
      <c r="F28" s="72"/>
      <c r="G28" s="73" t="s">
        <v>5</v>
      </c>
      <c r="H28" s="74">
        <f>SUM(H11:H27)</f>
        <v>0</v>
      </c>
    </row>
    <row r="29" spans="2:8" s="7" customFormat="1" ht="15.75" x14ac:dyDescent="0.15">
      <c r="B29" s="104"/>
      <c r="C29" s="75" t="s">
        <v>6</v>
      </c>
      <c r="D29" s="76"/>
      <c r="E29" s="76"/>
      <c r="F29" s="76"/>
      <c r="G29" s="77" t="s">
        <v>5</v>
      </c>
      <c r="H29" s="78">
        <f>H28*0.21</f>
        <v>0</v>
      </c>
    </row>
    <row r="30" spans="2:8" s="7" customFormat="1" ht="16.5" thickBot="1" x14ac:dyDescent="0.2">
      <c r="B30" s="105"/>
      <c r="C30" s="79" t="s">
        <v>14</v>
      </c>
      <c r="D30" s="80"/>
      <c r="E30" s="80"/>
      <c r="F30" s="80"/>
      <c r="G30" s="81" t="s">
        <v>5</v>
      </c>
      <c r="H30" s="82">
        <f>H28+H29</f>
        <v>0</v>
      </c>
    </row>
    <row r="31" spans="2:8" ht="24" customHeight="1" x14ac:dyDescent="0.15"/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Balog Lukáš</cp:lastModifiedBy>
  <cp:lastPrinted>2025-05-20T08:51:55Z</cp:lastPrinted>
  <dcterms:created xsi:type="dcterms:W3CDTF">2014-05-16T09:31:30Z</dcterms:created>
  <dcterms:modified xsi:type="dcterms:W3CDTF">2026-02-02T08:13:53Z</dcterms:modified>
</cp:coreProperties>
</file>