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mysice/Desktop/VZ_Inovace/01_nábytek/"/>
    </mc:Choice>
  </mc:AlternateContent>
  <xr:revisionPtr revIDLastSave="0" documentId="8_{B858F76D-9AB3-C74B-80AF-88D1325ABF7D}" xr6:coauthVersionLast="47" xr6:coauthVersionMax="47" xr10:uidLastSave="{00000000-0000-0000-0000-000000000000}"/>
  <bookViews>
    <workbookView xWindow="0" yWindow="740" windowWidth="29400" windowHeight="17260" xr2:uid="{00000000-000D-0000-FFFF-FFFF00000000}"/>
  </bookViews>
  <sheets>
    <sheet name="nábytek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BbB32q6RI3dnvd53YxMiiraOPetexvFA3o7MmXuI5qY="/>
    </ext>
  </extLst>
</workbook>
</file>

<file path=xl/calcChain.xml><?xml version="1.0" encoding="utf-8"?>
<calcChain xmlns="http://schemas.openxmlformats.org/spreadsheetml/2006/main">
  <c r="J29" i="1" l="1"/>
  <c r="K29" i="1" s="1"/>
  <c r="D29" i="1"/>
  <c r="J28" i="1"/>
  <c r="K28" i="1" s="1"/>
  <c r="D28" i="1"/>
  <c r="J27" i="1"/>
  <c r="K27" i="1" s="1"/>
  <c r="D27" i="1"/>
  <c r="K26" i="1"/>
  <c r="J26" i="1"/>
  <c r="D26" i="1"/>
  <c r="J25" i="1"/>
  <c r="K25" i="1" s="1"/>
  <c r="D25" i="1"/>
  <c r="K24" i="1"/>
  <c r="J24" i="1"/>
  <c r="D24" i="1"/>
  <c r="J23" i="1"/>
  <c r="K23" i="1" s="1"/>
  <c r="D23" i="1"/>
  <c r="K22" i="1"/>
  <c r="J22" i="1"/>
  <c r="D22" i="1"/>
  <c r="J21" i="1"/>
  <c r="K21" i="1" s="1"/>
  <c r="D21" i="1"/>
  <c r="J20" i="1"/>
  <c r="K20" i="1" s="1"/>
  <c r="D20" i="1"/>
  <c r="J19" i="1"/>
  <c r="K19" i="1" s="1"/>
  <c r="D19" i="1"/>
  <c r="J18" i="1"/>
  <c r="K18" i="1" s="1"/>
  <c r="D18" i="1"/>
  <c r="J17" i="1"/>
  <c r="K17" i="1" s="1"/>
  <c r="D17" i="1"/>
  <c r="K16" i="1"/>
  <c r="J16" i="1"/>
  <c r="D16" i="1"/>
  <c r="J15" i="1"/>
  <c r="K15" i="1" s="1"/>
  <c r="D15" i="1"/>
  <c r="K14" i="1"/>
  <c r="J14" i="1"/>
  <c r="D14" i="1"/>
  <c r="J13" i="1"/>
  <c r="K13" i="1" s="1"/>
  <c r="D13" i="1"/>
  <c r="J12" i="1"/>
  <c r="K12" i="1" s="1"/>
  <c r="D12" i="1"/>
  <c r="J11" i="1"/>
  <c r="K11" i="1" s="1"/>
  <c r="D11" i="1"/>
  <c r="J10" i="1"/>
  <c r="K10" i="1" s="1"/>
  <c r="D10" i="1"/>
  <c r="J9" i="1"/>
  <c r="K9" i="1" s="1"/>
  <c r="D9" i="1"/>
  <c r="K8" i="1"/>
  <c r="J8" i="1"/>
  <c r="D8" i="1"/>
  <c r="J7" i="1"/>
  <c r="K31" i="1" s="1"/>
  <c r="D7" i="1"/>
  <c r="K6" i="1"/>
  <c r="J6" i="1"/>
  <c r="D6" i="1"/>
  <c r="K7" i="1" l="1"/>
  <c r="K32" i="1" s="1"/>
</calcChain>
</file>

<file path=xl/sharedStrings.xml><?xml version="1.0" encoding="utf-8"?>
<sst xmlns="http://schemas.openxmlformats.org/spreadsheetml/2006/main" count="87" uniqueCount="63">
  <si>
    <t>NABÍDKA</t>
  </si>
  <si>
    <t>Název požadovaného výrobku</t>
  </si>
  <si>
    <t>technická specifikace požadovaného výrobku</t>
  </si>
  <si>
    <t>maximální možná cena bez DPH/jednotka</t>
  </si>
  <si>
    <t>maximální možná cena včetně DPH/jednotka</t>
  </si>
  <si>
    <t>množství</t>
  </si>
  <si>
    <t>jednotka</t>
  </si>
  <si>
    <t>název a typ produktu (obchodní označení)</t>
  </si>
  <si>
    <t>jednotková cena bez DPH</t>
  </si>
  <si>
    <t>cena celkem bez DPH</t>
  </si>
  <si>
    <t>cena celkem včetně DPH</t>
  </si>
  <si>
    <t>stůl velký, clona, kanál</t>
  </si>
  <si>
    <t>ks</t>
  </si>
  <si>
    <t>stůl velký, clona, průchodky</t>
  </si>
  <si>
    <t>stůl velký, kanál</t>
  </si>
  <si>
    <t>stůl velký, průchodky</t>
  </si>
  <si>
    <t>stůl velký, držáky, clona, kanál</t>
  </si>
  <si>
    <t>stůl velký, držáky, clona, průchodky</t>
  </si>
  <si>
    <t>stůl velký, držáky, kanál</t>
  </si>
  <si>
    <t>stůl velký, držáky, průchodky</t>
  </si>
  <si>
    <t>stůl malý</t>
  </si>
  <si>
    <t>katedra zvýšená</t>
  </si>
  <si>
    <t>katedra 4 zásuvky</t>
  </si>
  <si>
    <t>katedra držák PC</t>
  </si>
  <si>
    <t>nástěnka</t>
  </si>
  <si>
    <t>přírodní korek  tloušťky min. 3 mm, sendvičová konstrukce, eloxovaný hliníkový rám ve stříbrném odstínu, šedé plastové zaoblené rohy, velikost 200x100 cm, součástí je montážní sada na zeď</t>
  </si>
  <si>
    <t>tabule bílá nástěnná velká</t>
  </si>
  <si>
    <t>bílý keramický povrch, magnetická, nástěnná, eloxovaný hliníkový rám ve stříbrném odstínu, šedé plastové zaoblené rohy,  rozměr 350x100 cm, tloušťka 2 cm, prodloužená záruka min. 25 let</t>
  </si>
  <si>
    <t>tabule bílá nástěnná</t>
  </si>
  <si>
    <t>bílý keramický povrch, magnetická, nástěnná, eloxovaný hliníkový rám ve stříbrném odstínu, šedé plastové zaoblené rohy, rozměr 200x120 cm,  tloušťka 2 cm, prodloužená záruka min. 25 let</t>
  </si>
  <si>
    <t>tabule bílá mobilní</t>
  </si>
  <si>
    <t>ocelová, magnetická flipchart tabule 100x70 cm s povrchem pro mazání na sucho, mobilní výškově stavitelný stojan na kruhovém podstavci s aretovatelnými otočnými kolečky, pevné háčky pro zavěšení flip. papíru, nastavitelná výška 135–185 cm</t>
  </si>
  <si>
    <t>skříňka</t>
  </si>
  <si>
    <t>skříňka z laminované desky o tloušťce 18 mm, korpus a dvířka světle šedé provedení, police žluté, zadní strana bílá HDF desky; dvířka nahoře zaoblená pro snadné otevírání, vč. 4 plastových boxů o rozměrech 42,5 x 31 cm a výšce 15 cm, rozměry skříňky 80 x 80 x 60 cm (v x š x h)</t>
  </si>
  <si>
    <t>skříň</t>
  </si>
  <si>
    <t>skříň z laminované desky o tloušťce 18 mm, korpus a dvířka světle šedé provedení, police žluté, zadní strana bílá HDF desky; kompletně zavřená dvířky, dolní dvířka nahoře / horní dvířka dole zaoblená pro snadné otevírání. rozměry skříně 180 x 80 x 60 cm (v x š x h)</t>
  </si>
  <si>
    <t>akustické panely nástěnné</t>
  </si>
  <si>
    <t>melaminová pěna, rozměry min 60x120 cm, tl. 4,5 cm, sada 8 ks, nehořlavé, samolepící zadní stěna</t>
  </si>
  <si>
    <t>sad</t>
  </si>
  <si>
    <t>akustický panel mobilní</t>
  </si>
  <si>
    <t>multifunkční mobilní akustická skříň: 2 sendvičové akustické panely z polyesterových vláken, bez chemických pojiv, čalouněné akustickou tkaninou, 4 kolečka s brzdou, 6 dřevěných polic; rozměr min. 125x125x35 cm (v x š x h), max. 130x120x40 cm; ohnivzdornost třída A</t>
  </si>
  <si>
    <t>akustický paraván na stůl</t>
  </si>
  <si>
    <t>samostatně stojící - možnost rozestavení na stoly bez nářadí, částečně absorbující hluk, velikost min. 60 x 30 cm, max. 70 x 50 cm, barva světle šedá, materiál PET plsť v kombinaci s materiálem stojanu</t>
  </si>
  <si>
    <t>stolička se sedákem</t>
  </si>
  <si>
    <t>žákovská židle</t>
  </si>
  <si>
    <t>učitelská židle</t>
  </si>
  <si>
    <t xml:space="preserve">stůl s rámovou celosvařenou jäklovou konstrukcí 30x30, ošetřenou vypalovanou práškovou barvou (komaxit) RAL 5018, bez viditelných konstrukčních spojů, nohy vybaveny rektifikačními patkami a plastovými kluzáky, rozměr stolu 180x60 cm, výška pracovní desky 76 cm, deska LTD bílá, tl. desky 18 mm, ABS hrana 2 mm po celém obvodu, jedna bílá clona na straně o šířce 120 cm, kanál pro vedení silových a datových rozvodů dle nákresu projektanta (viz příloha 6). Možnost spojování stolů do pevných, kompaktních sestav. </t>
  </si>
  <si>
    <t xml:space="preserve">stůl s rámovou celosvařenou jäklovou konstrukcí 30x30, ošetřenou vypalovanou práškovou barvou (komaxit) RAL 5018, bez viditelných konstrukčních spojů, nohy vybaveny rektifikačními patkami a plastovými kluzáky, rozměr stolu 180x60 cm, výška pracovní desky 76 cm, deska LTD bílá, tl. desky 18 mm, ABS hrana 2 mm po celém obvodu, vč. dvou kabelových průchodkek, jedna bílá clona na straně o šířce 120 cm. Možnost spojování stolů do pevných, kompaktních sestav. </t>
  </si>
  <si>
    <t xml:space="preserve">stůl s rámovou celosvařenou jäklovou konstrukcí 30x30, ošetřenou vypalovanou práškovou barvou (komaxit) RAL 5018, bez viditelných konstrukčních spojů, nohy vybaveny rektifikačními patkami a plastovými kluzáky, rozměr stolu 180x60 cm, výška pracovní desky 76 cm, deska LTD bílá, tl. desky 18 mm, ABS hrana 2 mm po celém obvodu, kanál pro vedení silových a datových rozvodů dle nákresu projektanta (viz příloha 6). Možnost spojování stolů do pevných, kompaktních sestav. </t>
  </si>
  <si>
    <t xml:space="preserve">stůl s rámovou celosvařenou jäklovou konstrukcí 30x30, ošetřenou vypalovanou práškovou barvou (komaxit) RAL 5018, bez viditelných konstrukčních spojů,  nohy vybaveny rektifikačními patkami a plastovými kluzáky, rozměr stolu 180x60 cm, výška pracovní desky 76 cm, deska LTD bílá, tl. desky 18 mm, ABS hrana 2 mm po celém obvodu, vč. dvou kabelových průchodkek. Možnost spojování stolů do pevných, kompaktních sestav. </t>
  </si>
  <si>
    <t xml:space="preserve">stůl s rámovou celosvařenou jäklovou konstrukcí 30x30, ošetřenou vypalovanou práškovou barvou (komaxit) RAL 5018, bez viditelných konstrukčních spojů, 2 držáky na PC, nohy vybaveny rektifikačními patkami a plastovými kluzáky, rozměr stolu 180x60 cm, výška pracovní desky 76 cm, deska LTD bílá, tl. desky 18 mm, ABS hrana 2 mm po celém obvodu, jedna bílá clona na straně o šířce 120 cm, kanál pro vedení silových a datových rozvodů dle nákresu projektanta (viz příloha 6). Možnost spojování stolů do pevných, kompaktních sestav. </t>
  </si>
  <si>
    <t xml:space="preserve">stůl s rámovou celosvařenou jäklovou konstrukcí 30x30, ošetřenou vypalovanou práškovou barvou (komaxit) RAL 5018, bez viditelných konstrukčních spojů,  2 držáky na PC, nohy vybaveny rektifikačními patkami a plastovými kluzáky, rozměr stolu 180x60 cm, výška pracovní desky 76 cm, deska LTD bílá, tl. desky 18 mm, ABS hrana 2 mm po celém obvodu, vč. dvou kabelových průchodkek, jedna bílá clona na straně o šířce 120 cm. Možnost spojování stolů do pevných, kompaktních sestav. </t>
  </si>
  <si>
    <t xml:space="preserve">stůl s rámovou celosvařenou jäklovou konstrukcí 30x30, ošetřenou vypalovanou práškovou barvou (komaxit) RAL 5018, bez viditelných konstrukčních spojů, 2 držáky na PC, nohy vybaveny rektifikačními patkami a plastovými kluzáky, rozměr stolu 180x60 cm, výška pracovní desky 76 cm, deska LTD bílá, tl. desky 18 mm, ABS hrana 2 mm po celém obvodu, kanál pro vedení silových a datových rozvodů dle nákresu projektanta (viz příloha 6). Možnost spojování stolů do pevných, kompaktních sestav. </t>
  </si>
  <si>
    <t xml:space="preserve">stůl s rámovou celosvařenou jäklovou konstrukcí 30x30, ošetřenou vypalovanou práškovou barvou (komaxit) RAL 5018, bez viditelných konstrukčních spojů,  2 držáky na PC, nohy vybaveny rektifikačními patkami a plastovými kluzáky, rozměr stolu 180x60 cm, výška pracovní desky 76 cm, deska LTD bílá, tl. desky 18 mm, ABS hrana 2 mm po celém obvodu, vč. dvou kabelových průchodkek. Možnost spojování stolů do pevných, kompaktních sestav. </t>
  </si>
  <si>
    <t xml:space="preserve">stůl s rámovou celosvařenou jäklovou konstrukcí 30x30, ošetřenou vypalovanou práškovou barvou (komaxit) RAL 5018, bez viditelných konstrukčních spojů, 2 držáky na PC (každý na jedné krátké straně), nohy vybaveny rektifikačními patkami a plastovými kluzáky, rozměr stolu 120x90 cm, výška pracovní desky 76 cm, deska LTD bílá, tl. desky 18 mm, ABS hrana 2 mm po celém obvodu, vč. kabelové průchodky uprostřed strany 120, kanál pro vedení silových a datových rozvodů dle nákresu projektanta (viz příloha 6). Možnost spojování stolů do pevných, kompaktních sestav. </t>
  </si>
  <si>
    <t>Inovace počítačových učeben – nábytek – opakování</t>
  </si>
  <si>
    <t>Ve Slaném dne 04.12.2025</t>
  </si>
  <si>
    <t>otočná židle s polypropylenovým, ergonomicky tvarovaným šálovým sedákem a opěrákem bez otvoru, ve vrchní části je opěrák opatřen přehybem v horní části opěrky pro snazší manipulaci s židlí, na plynovém pístu a 5ramenném kříži, kolečka tichá, pogumovaná, o průměru 65 mm bez brzd, nastavitelná výška sedu v rozmezí min. 40-51 cm, hloubka a šířka sedu min. 395 mm, max. 410 mm, čalouněný sedák z nehořlavé látky, možnost výměny koleček za kluzáky, možnost výběru barvy sedáku z min. 6 možností</t>
  </si>
  <si>
    <t>otočná židle s polypropylenovým, ergonomicky tvarovaným šálovým sedákem a opěrákem bez otvoru, ve vrchní části je opěrák opatřen přehybem v horní části opěrky pro snazší manipulaci s židlí, na plynovém pístu a 5ramenném kříži, možnost výběru koleček nebo kluzáků (kolečka tichá, pogumovaná, o průměru 65 mm), nastavitelná výška sedu v rozmezí min. 57–88 cm, hloubka a šířka sedu min. 395 mm, max. 410 mm, výškově nastavitelný hliníkový opěrný kruh pro nohy, čalouněný sedák z nehořlavé látky, možnost výměny koleček za kluzáky, možnost výběru barvy sedáku z min. 6 možností</t>
  </si>
  <si>
    <t>otočná židle s polypropylenovým, ergonomicky tvarovaným šálovým sedákem a opěrákem bez otvoru, ve vrchní části je opěrák opatřen přehybem v horní části opěrky pro snazší manipulaci s židlí, na plynovém pístu a 5ramenném kříži, možnost výběru koleček nebo kluzáků (kolečka tichá, pogumovaná, o průměru 65), nastavitelná výška sedu v rozmezí min. 40-51 cm, hloubka a šířka sedu min. 395 mm, max. 410 mm, možnost doplnění čalouněného sedáku s nehořlavou látkou, možnost výběru barvy sedáku z min. 6 možností</t>
  </si>
  <si>
    <t>stůl s rámovou celosvařenou jäklovou konstrukcí 40x40, ošetřenou vypalovanou práškovou barvou (komaxit) RAL 5018, bez viditelných konstrukčních spojů, nohy vybaveny rektifikačními patkami a plastovými kluzáky, rozměr stolu 130x65 cm, výška pracovní desky 100 cm, deska LTD bílá, tl. desky 18 mm, ABS hrana 2 mm po celém obvodu, vč. kabelové průchodky, jedna bílá clona na dlouhé straně, jedna bílá clona na krátké straně (vlevo z pohledu vyučujícího)</t>
  </si>
  <si>
    <t>stůl s rámovou celosvařenou jäklovou konstrukcí 30x30, ošetřenou vypalovanou práškovou barvou (komaxit) RAL 5018, bez viditelných konstrukčních spojů, nohy vybaveny rektifikačními patkami a plastovými kluzáky,  rozměr stolu 150x60 cm, výška pracovní desky 82 cm, deska LTD bílá, tl. desky 18 mm, ABS hrana 2 mm po celém obvodu, vč. kabelové průchodky vpravo, jedna bílá clona na dlouhé straně, čtyři uzamykatelné zásuvky s tichými pojezdy vlevo z pohledu vyučujícího</t>
  </si>
  <si>
    <t>stůl s rámovou celosvařenou jäklovou konstrukcí 30x30, ošetřenou vypalovanou práškovou barvou (komaxit) RAL 5018, bez viditelných konstrukčních spojů, nohy vybaveny rektifikačními patkami a plastovými kluzáky, rozměr stolu 150x60 cm, výška pracovní desky 82 cm, deska LTD bílá, tl. desky 18 mm, ABS hrana 2 mm po celém obvodu, vč. kabelové průchodky, jedna bílá clona na dlouhé straně, držák na PC vpravo z pohledu vyučujícího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</si>
</sst>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_-* #,##0.00\ &quot;Kč&quot;_-;\-* #,##0.00\ &quot;Kč&quot;_-;_-* &quot;-&quot;??\ &quot;Kč&quot;_-;_-@"/>
  </numFmts>
  <fonts count="12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/>
    </xf>
    <xf numFmtId="0" fontId="5" fillId="0" borderId="0" xfId="0" applyFont="1"/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164" fontId="8" fillId="2" borderId="12" xfId="0" applyNumberFormat="1" applyFont="1" applyFill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right" vertical="center"/>
    </xf>
    <xf numFmtId="0" fontId="8" fillId="5" borderId="14" xfId="0" applyFont="1" applyFill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164" fontId="8" fillId="2" borderId="15" xfId="0" applyNumberFormat="1" applyFont="1" applyFill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right" vertical="center"/>
    </xf>
    <xf numFmtId="165" fontId="10" fillId="0" borderId="0" xfId="0" applyNumberFormat="1" applyFont="1"/>
    <xf numFmtId="0" fontId="4" fillId="0" borderId="17" xfId="0" applyFont="1" applyBorder="1"/>
    <xf numFmtId="0" fontId="10" fillId="0" borderId="3" xfId="0" applyFont="1" applyBorder="1"/>
    <xf numFmtId="165" fontId="10" fillId="0" borderId="3" xfId="0" applyNumberFormat="1" applyFont="1" applyBorder="1"/>
    <xf numFmtId="0" fontId="11" fillId="0" borderId="0" xfId="0" applyFont="1"/>
    <xf numFmtId="165" fontId="4" fillId="3" borderId="18" xfId="0" applyNumberFormat="1" applyFont="1" applyFill="1" applyBorder="1" applyProtection="1">
      <protection locked="0"/>
    </xf>
    <xf numFmtId="165" fontId="10" fillId="3" borderId="12" xfId="0" applyNumberFormat="1" applyFont="1" applyFill="1" applyBorder="1" applyAlignment="1" applyProtection="1">
      <alignment vertical="center"/>
      <protection locked="0"/>
    </xf>
    <xf numFmtId="165" fontId="10" fillId="3" borderId="13" xfId="0" applyNumberFormat="1" applyFont="1" applyFill="1" applyBorder="1" applyAlignment="1" applyProtection="1">
      <alignment vertical="center"/>
      <protection locked="0"/>
    </xf>
    <xf numFmtId="165" fontId="10" fillId="3" borderId="15" xfId="0" applyNumberFormat="1" applyFont="1" applyFill="1" applyBorder="1" applyAlignment="1" applyProtection="1">
      <alignment vertical="center"/>
      <protection locked="0"/>
    </xf>
    <xf numFmtId="165" fontId="10" fillId="3" borderId="16" xfId="0" applyNumberFormat="1" applyFont="1" applyFill="1" applyBorder="1" applyAlignment="1" applyProtection="1">
      <alignment vertical="center"/>
      <protection locked="0"/>
    </xf>
    <xf numFmtId="165" fontId="1" fillId="3" borderId="12" xfId="0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21"/>
  <sheetViews>
    <sheetView showGridLines="0" tabSelected="1" zoomScale="120" zoomScaleNormal="120" workbookViewId="0">
      <selection activeCell="I26" sqref="I26"/>
    </sheetView>
  </sheetViews>
  <sheetFormatPr baseColWidth="10" defaultColWidth="14.5" defaultRowHeight="15" customHeight="1" x14ac:dyDescent="0.2"/>
  <cols>
    <col min="1" max="1" width="5.6640625" customWidth="1"/>
    <col min="2" max="2" width="30.5" customWidth="1"/>
    <col min="3" max="3" width="61.33203125" customWidth="1"/>
    <col min="4" max="5" width="25" customWidth="1"/>
    <col min="6" max="6" width="10" customWidth="1"/>
    <col min="7" max="7" width="10.5" customWidth="1"/>
    <col min="8" max="10" width="15.33203125" customWidth="1"/>
    <col min="11" max="11" width="19.6640625" customWidth="1"/>
    <col min="12" max="27" width="8.83203125" customWidth="1"/>
  </cols>
  <sheetData>
    <row r="1" spans="1:2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8" x14ac:dyDescent="0.2">
      <c r="A2" s="1"/>
      <c r="B2" s="2"/>
      <c r="C2" s="30" t="s">
        <v>55</v>
      </c>
      <c r="D2" s="31"/>
      <c r="E2" s="31"/>
      <c r="F2" s="31"/>
      <c r="G2" s="31"/>
      <c r="H2" s="31"/>
      <c r="I2" s="31"/>
      <c r="J2" s="31"/>
      <c r="K2" s="3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2">
      <c r="A4" s="1"/>
      <c r="B4" s="1"/>
      <c r="C4" s="1"/>
      <c r="D4" s="1"/>
      <c r="E4" s="1"/>
      <c r="F4" s="33" t="s">
        <v>0</v>
      </c>
      <c r="G4" s="34"/>
      <c r="H4" s="34"/>
      <c r="I4" s="34"/>
      <c r="J4" s="34"/>
      <c r="K4" s="3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56" x14ac:dyDescent="0.2">
      <c r="A5" s="3"/>
      <c r="B5" s="4" t="s">
        <v>1</v>
      </c>
      <c r="C5" s="5" t="s">
        <v>2</v>
      </c>
      <c r="D5" s="6" t="s">
        <v>3</v>
      </c>
      <c r="E5" s="6" t="s">
        <v>4</v>
      </c>
      <c r="F5" s="5" t="s">
        <v>5</v>
      </c>
      <c r="G5" s="5" t="s">
        <v>6</v>
      </c>
      <c r="H5" s="7" t="s">
        <v>7</v>
      </c>
      <c r="I5" s="7" t="s">
        <v>8</v>
      </c>
      <c r="J5" s="7" t="s">
        <v>9</v>
      </c>
      <c r="K5" s="8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91" x14ac:dyDescent="0.2">
      <c r="A6" s="1"/>
      <c r="B6" s="9" t="s">
        <v>11</v>
      </c>
      <c r="C6" s="10" t="s">
        <v>46</v>
      </c>
      <c r="D6" s="11">
        <f t="shared" ref="D6:D29" si="0">E6/1.21</f>
        <v>5371.9008264462809</v>
      </c>
      <c r="E6" s="12">
        <v>6500</v>
      </c>
      <c r="F6" s="13">
        <v>2</v>
      </c>
      <c r="G6" s="13" t="s">
        <v>12</v>
      </c>
      <c r="H6" s="25"/>
      <c r="I6" s="25"/>
      <c r="J6" s="25">
        <f t="shared" ref="J6:J29" si="1">F6*I6</f>
        <v>0</v>
      </c>
      <c r="K6" s="26">
        <f t="shared" ref="K6:K29" si="2">J6*1.21</f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78" x14ac:dyDescent="0.2">
      <c r="A7" s="1"/>
      <c r="B7" s="9" t="s">
        <v>13</v>
      </c>
      <c r="C7" s="10" t="s">
        <v>47</v>
      </c>
      <c r="D7" s="11">
        <f t="shared" si="0"/>
        <v>4958.6776859504134</v>
      </c>
      <c r="E7" s="12">
        <v>6000</v>
      </c>
      <c r="F7" s="13">
        <v>2</v>
      </c>
      <c r="G7" s="13" t="s">
        <v>12</v>
      </c>
      <c r="H7" s="25"/>
      <c r="I7" s="25"/>
      <c r="J7" s="25">
        <f t="shared" si="1"/>
        <v>0</v>
      </c>
      <c r="K7" s="26">
        <f t="shared" si="2"/>
        <v>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91" x14ac:dyDescent="0.2">
      <c r="A8" s="1"/>
      <c r="B8" s="9" t="s">
        <v>14</v>
      </c>
      <c r="C8" s="10" t="s">
        <v>48</v>
      </c>
      <c r="D8" s="11">
        <f t="shared" si="0"/>
        <v>4297.5206611570247</v>
      </c>
      <c r="E8" s="12">
        <v>5200</v>
      </c>
      <c r="F8" s="13">
        <v>3</v>
      </c>
      <c r="G8" s="13" t="s">
        <v>12</v>
      </c>
      <c r="H8" s="29"/>
      <c r="I8" s="25"/>
      <c r="J8" s="25">
        <f t="shared" si="1"/>
        <v>0</v>
      </c>
      <c r="K8" s="26">
        <f t="shared" si="2"/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78" x14ac:dyDescent="0.2">
      <c r="A9" s="1"/>
      <c r="B9" s="9" t="s">
        <v>15</v>
      </c>
      <c r="C9" s="10" t="s">
        <v>49</v>
      </c>
      <c r="D9" s="11">
        <f t="shared" si="0"/>
        <v>4132.2314049586776</v>
      </c>
      <c r="E9" s="12">
        <v>5000</v>
      </c>
      <c r="F9" s="13">
        <v>3</v>
      </c>
      <c r="G9" s="13" t="s">
        <v>12</v>
      </c>
      <c r="H9" s="25"/>
      <c r="I9" s="25"/>
      <c r="J9" s="25">
        <f t="shared" si="1"/>
        <v>0</v>
      </c>
      <c r="K9" s="26">
        <f t="shared" si="2"/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91" x14ac:dyDescent="0.2">
      <c r="A10" s="1"/>
      <c r="B10" s="9" t="s">
        <v>16</v>
      </c>
      <c r="C10" s="10" t="s">
        <v>50</v>
      </c>
      <c r="D10" s="11">
        <f t="shared" si="0"/>
        <v>5371.9008264462809</v>
      </c>
      <c r="E10" s="12">
        <v>6500</v>
      </c>
      <c r="F10" s="13">
        <v>2</v>
      </c>
      <c r="G10" s="13" t="s">
        <v>12</v>
      </c>
      <c r="H10" s="25"/>
      <c r="I10" s="25"/>
      <c r="J10" s="25">
        <f t="shared" si="1"/>
        <v>0</v>
      </c>
      <c r="K10" s="26">
        <f t="shared" si="2"/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91" x14ac:dyDescent="0.2">
      <c r="A11" s="1"/>
      <c r="B11" s="9" t="s">
        <v>17</v>
      </c>
      <c r="C11" s="10" t="s">
        <v>51</v>
      </c>
      <c r="D11" s="11">
        <f t="shared" si="0"/>
        <v>5867.7685950413224</v>
      </c>
      <c r="E11" s="12">
        <v>7100</v>
      </c>
      <c r="F11" s="13">
        <v>2</v>
      </c>
      <c r="G11" s="13" t="s">
        <v>12</v>
      </c>
      <c r="H11" s="25"/>
      <c r="I11" s="25"/>
      <c r="J11" s="25">
        <f t="shared" si="1"/>
        <v>0</v>
      </c>
      <c r="K11" s="26">
        <f t="shared" si="2"/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91" x14ac:dyDescent="0.2">
      <c r="A12" s="1"/>
      <c r="B12" s="9" t="s">
        <v>18</v>
      </c>
      <c r="C12" s="10" t="s">
        <v>52</v>
      </c>
      <c r="D12" s="11">
        <f t="shared" si="0"/>
        <v>5371.9008264462809</v>
      </c>
      <c r="E12" s="12">
        <v>6500</v>
      </c>
      <c r="F12" s="13">
        <v>2</v>
      </c>
      <c r="G12" s="13" t="s">
        <v>12</v>
      </c>
      <c r="H12" s="25"/>
      <c r="I12" s="25"/>
      <c r="J12" s="25">
        <f t="shared" si="1"/>
        <v>0</v>
      </c>
      <c r="K12" s="26">
        <f t="shared" si="2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8" x14ac:dyDescent="0.2">
      <c r="A13" s="1"/>
      <c r="B13" s="9" t="s">
        <v>19</v>
      </c>
      <c r="C13" s="10" t="s">
        <v>53</v>
      </c>
      <c r="D13" s="11">
        <f t="shared" si="0"/>
        <v>5041.3223140495866</v>
      </c>
      <c r="E13" s="12">
        <v>6100</v>
      </c>
      <c r="F13" s="13">
        <v>2</v>
      </c>
      <c r="G13" s="13" t="s">
        <v>12</v>
      </c>
      <c r="H13" s="25"/>
      <c r="I13" s="25"/>
      <c r="J13" s="25">
        <f t="shared" si="1"/>
        <v>0</v>
      </c>
      <c r="K13" s="26">
        <f t="shared" si="2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04" x14ac:dyDescent="0.2">
      <c r="A14" s="1"/>
      <c r="B14" s="9" t="s">
        <v>20</v>
      </c>
      <c r="C14" s="10" t="s">
        <v>54</v>
      </c>
      <c r="D14" s="11">
        <f t="shared" si="0"/>
        <v>4545.454545454546</v>
      </c>
      <c r="E14" s="12">
        <v>5500</v>
      </c>
      <c r="F14" s="13">
        <v>2</v>
      </c>
      <c r="G14" s="13" t="s">
        <v>12</v>
      </c>
      <c r="H14" s="25"/>
      <c r="I14" s="25"/>
      <c r="J14" s="25">
        <f t="shared" si="1"/>
        <v>0</v>
      </c>
      <c r="K14" s="26">
        <f t="shared" si="2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91" x14ac:dyDescent="0.2">
      <c r="A15" s="1"/>
      <c r="B15" s="9" t="s">
        <v>44</v>
      </c>
      <c r="C15" s="10" t="s">
        <v>59</v>
      </c>
      <c r="D15" s="11">
        <f t="shared" si="0"/>
        <v>2190.0826446280994</v>
      </c>
      <c r="E15" s="12">
        <v>2650</v>
      </c>
      <c r="F15" s="13">
        <v>40</v>
      </c>
      <c r="G15" s="13" t="s">
        <v>12</v>
      </c>
      <c r="H15" s="25"/>
      <c r="I15" s="25"/>
      <c r="J15" s="25">
        <f t="shared" si="1"/>
        <v>0</v>
      </c>
      <c r="K15" s="26">
        <f t="shared" si="2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91" x14ac:dyDescent="0.2">
      <c r="A16" s="1"/>
      <c r="B16" s="9" t="s">
        <v>45</v>
      </c>
      <c r="C16" s="10" t="s">
        <v>57</v>
      </c>
      <c r="D16" s="11">
        <f t="shared" si="0"/>
        <v>2892.5619834710747</v>
      </c>
      <c r="E16" s="12">
        <v>3500</v>
      </c>
      <c r="F16" s="13">
        <v>1</v>
      </c>
      <c r="G16" s="13" t="s">
        <v>12</v>
      </c>
      <c r="H16" s="25"/>
      <c r="I16" s="25"/>
      <c r="J16" s="25">
        <f t="shared" si="1"/>
        <v>0</v>
      </c>
      <c r="K16" s="26">
        <f t="shared" si="2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04" x14ac:dyDescent="0.2">
      <c r="A17" s="1"/>
      <c r="B17" s="9" t="s">
        <v>43</v>
      </c>
      <c r="C17" s="10" t="s">
        <v>58</v>
      </c>
      <c r="D17" s="11">
        <f t="shared" si="0"/>
        <v>4049.5867768595044</v>
      </c>
      <c r="E17" s="12">
        <v>4900</v>
      </c>
      <c r="F17" s="13">
        <v>1</v>
      </c>
      <c r="G17" s="13" t="s">
        <v>12</v>
      </c>
      <c r="H17" s="25"/>
      <c r="I17" s="25"/>
      <c r="J17" s="25">
        <f t="shared" si="1"/>
        <v>0</v>
      </c>
      <c r="K17" s="26">
        <f t="shared" si="2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78" x14ac:dyDescent="0.2">
      <c r="A18" s="1"/>
      <c r="B18" s="9" t="s">
        <v>21</v>
      </c>
      <c r="C18" s="10" t="s">
        <v>60</v>
      </c>
      <c r="D18" s="11">
        <f t="shared" si="0"/>
        <v>6611.5702479338843</v>
      </c>
      <c r="E18" s="12">
        <v>8000</v>
      </c>
      <c r="F18" s="13">
        <v>1</v>
      </c>
      <c r="G18" s="13" t="s">
        <v>12</v>
      </c>
      <c r="H18" s="25"/>
      <c r="I18" s="25"/>
      <c r="J18" s="25">
        <f t="shared" si="1"/>
        <v>0</v>
      </c>
      <c r="K18" s="26">
        <f t="shared" si="2"/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78" x14ac:dyDescent="0.2">
      <c r="A19" s="1"/>
      <c r="B19" s="9" t="s">
        <v>22</v>
      </c>
      <c r="C19" s="10" t="s">
        <v>61</v>
      </c>
      <c r="D19" s="11">
        <f t="shared" si="0"/>
        <v>9504.1322314049594</v>
      </c>
      <c r="E19" s="12">
        <v>11500</v>
      </c>
      <c r="F19" s="13">
        <v>1</v>
      </c>
      <c r="G19" s="13" t="s">
        <v>12</v>
      </c>
      <c r="H19" s="25"/>
      <c r="I19" s="25"/>
      <c r="J19" s="25">
        <f t="shared" si="1"/>
        <v>0</v>
      </c>
      <c r="K19" s="26">
        <f t="shared" si="2"/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78" x14ac:dyDescent="0.2">
      <c r="A20" s="1"/>
      <c r="B20" s="9" t="s">
        <v>23</v>
      </c>
      <c r="C20" s="10" t="s">
        <v>62</v>
      </c>
      <c r="D20" s="11">
        <f t="shared" si="0"/>
        <v>6611.5702479338843</v>
      </c>
      <c r="E20" s="12">
        <v>8000</v>
      </c>
      <c r="F20" s="13">
        <v>1</v>
      </c>
      <c r="G20" s="13" t="s">
        <v>12</v>
      </c>
      <c r="H20" s="25"/>
      <c r="I20" s="25"/>
      <c r="J20" s="25">
        <f t="shared" si="1"/>
        <v>0</v>
      </c>
      <c r="K20" s="26">
        <f t="shared" si="2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39" x14ac:dyDescent="0.2">
      <c r="A21" s="1"/>
      <c r="B21" s="9" t="s">
        <v>24</v>
      </c>
      <c r="C21" s="10" t="s">
        <v>25</v>
      </c>
      <c r="D21" s="11">
        <f t="shared" si="0"/>
        <v>6198.3471074380168</v>
      </c>
      <c r="E21" s="12">
        <v>7500</v>
      </c>
      <c r="F21" s="13">
        <v>2</v>
      </c>
      <c r="G21" s="13" t="s">
        <v>12</v>
      </c>
      <c r="H21" s="25"/>
      <c r="I21" s="25"/>
      <c r="J21" s="25">
        <f t="shared" si="1"/>
        <v>0</v>
      </c>
      <c r="K21" s="26">
        <f t="shared" si="2"/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39" x14ac:dyDescent="0.2">
      <c r="A22" s="1"/>
      <c r="B22" s="9" t="s">
        <v>26</v>
      </c>
      <c r="C22" s="10" t="s">
        <v>27</v>
      </c>
      <c r="D22" s="11">
        <f t="shared" si="0"/>
        <v>11983.471074380166</v>
      </c>
      <c r="E22" s="12">
        <v>14500</v>
      </c>
      <c r="F22" s="13">
        <v>1</v>
      </c>
      <c r="G22" s="13" t="s">
        <v>12</v>
      </c>
      <c r="H22" s="25"/>
      <c r="I22" s="25"/>
      <c r="J22" s="25">
        <f t="shared" si="1"/>
        <v>0</v>
      </c>
      <c r="K22" s="26">
        <f t="shared" si="2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39" x14ac:dyDescent="0.2">
      <c r="A23" s="1"/>
      <c r="B23" s="9" t="s">
        <v>28</v>
      </c>
      <c r="C23" s="10" t="s">
        <v>29</v>
      </c>
      <c r="D23" s="11">
        <f t="shared" si="0"/>
        <v>9917.3553719008269</v>
      </c>
      <c r="E23" s="12">
        <v>12000</v>
      </c>
      <c r="F23" s="13">
        <v>1</v>
      </c>
      <c r="G23" s="13" t="s">
        <v>12</v>
      </c>
      <c r="H23" s="25"/>
      <c r="I23" s="25"/>
      <c r="J23" s="25">
        <f t="shared" si="1"/>
        <v>0</v>
      </c>
      <c r="K23" s="26">
        <f t="shared" si="2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39" x14ac:dyDescent="0.2">
      <c r="A24" s="1"/>
      <c r="B24" s="9" t="s">
        <v>30</v>
      </c>
      <c r="C24" s="10" t="s">
        <v>31</v>
      </c>
      <c r="D24" s="11">
        <f t="shared" si="0"/>
        <v>3719.0082644628101</v>
      </c>
      <c r="E24" s="12">
        <v>4500</v>
      </c>
      <c r="F24" s="13">
        <v>1</v>
      </c>
      <c r="G24" s="13" t="s">
        <v>12</v>
      </c>
      <c r="H24" s="25"/>
      <c r="I24" s="25"/>
      <c r="J24" s="25">
        <f t="shared" si="1"/>
        <v>0</v>
      </c>
      <c r="K24" s="26">
        <f t="shared" si="2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52" x14ac:dyDescent="0.2">
      <c r="A25" s="1"/>
      <c r="B25" s="9" t="s">
        <v>32</v>
      </c>
      <c r="C25" s="10" t="s">
        <v>33</v>
      </c>
      <c r="D25" s="11">
        <f t="shared" si="0"/>
        <v>5950.4132231404965</v>
      </c>
      <c r="E25" s="12">
        <v>7200</v>
      </c>
      <c r="F25" s="13">
        <v>16</v>
      </c>
      <c r="G25" s="13" t="s">
        <v>12</v>
      </c>
      <c r="H25" s="25"/>
      <c r="I25" s="25"/>
      <c r="J25" s="25">
        <f t="shared" si="1"/>
        <v>0</v>
      </c>
      <c r="K25" s="26">
        <f t="shared" si="2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52" x14ac:dyDescent="0.2">
      <c r="A26" s="1"/>
      <c r="B26" s="9" t="s">
        <v>34</v>
      </c>
      <c r="C26" s="10" t="s">
        <v>35</v>
      </c>
      <c r="D26" s="11">
        <f t="shared" si="0"/>
        <v>8264.4628099173551</v>
      </c>
      <c r="E26" s="12">
        <v>10000</v>
      </c>
      <c r="F26" s="13">
        <v>4</v>
      </c>
      <c r="G26" s="13" t="s">
        <v>12</v>
      </c>
      <c r="H26" s="25"/>
      <c r="I26" s="25"/>
      <c r="J26" s="25">
        <f t="shared" si="1"/>
        <v>0</v>
      </c>
      <c r="K26" s="26">
        <f t="shared" si="2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6" x14ac:dyDescent="0.2">
      <c r="A27" s="1"/>
      <c r="B27" s="9" t="s">
        <v>36</v>
      </c>
      <c r="C27" s="10" t="s">
        <v>37</v>
      </c>
      <c r="D27" s="11">
        <f t="shared" si="0"/>
        <v>11818.181818181818</v>
      </c>
      <c r="E27" s="12">
        <v>14300</v>
      </c>
      <c r="F27" s="13">
        <v>6</v>
      </c>
      <c r="G27" s="13" t="s">
        <v>38</v>
      </c>
      <c r="H27" s="25"/>
      <c r="I27" s="25"/>
      <c r="J27" s="25">
        <f t="shared" si="1"/>
        <v>0</v>
      </c>
      <c r="K27" s="26">
        <f t="shared" si="2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52" x14ac:dyDescent="0.2">
      <c r="A28" s="1"/>
      <c r="B28" s="9" t="s">
        <v>39</v>
      </c>
      <c r="C28" s="10" t="s">
        <v>40</v>
      </c>
      <c r="D28" s="11">
        <f t="shared" si="0"/>
        <v>19834.710743801654</v>
      </c>
      <c r="E28" s="12">
        <v>24000</v>
      </c>
      <c r="F28" s="13">
        <v>1</v>
      </c>
      <c r="G28" s="13" t="s">
        <v>12</v>
      </c>
      <c r="H28" s="25"/>
      <c r="I28" s="25"/>
      <c r="J28" s="25">
        <f t="shared" si="1"/>
        <v>0</v>
      </c>
      <c r="K28" s="26">
        <f t="shared" si="2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39" x14ac:dyDescent="0.2">
      <c r="A29" s="1"/>
      <c r="B29" s="14" t="s">
        <v>41</v>
      </c>
      <c r="C29" s="15" t="s">
        <v>42</v>
      </c>
      <c r="D29" s="16">
        <f t="shared" si="0"/>
        <v>826.44628099173553</v>
      </c>
      <c r="E29" s="17">
        <v>1000</v>
      </c>
      <c r="F29" s="18">
        <v>16</v>
      </c>
      <c r="G29" s="18" t="s">
        <v>12</v>
      </c>
      <c r="H29" s="27"/>
      <c r="I29" s="27"/>
      <c r="J29" s="27">
        <f t="shared" si="1"/>
        <v>0</v>
      </c>
      <c r="K29" s="28">
        <f t="shared" si="2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">
      <c r="A30" s="1"/>
      <c r="B30" s="1"/>
      <c r="C30" s="1"/>
      <c r="D30" s="1"/>
      <c r="E30" s="1"/>
      <c r="F30" s="1"/>
      <c r="G30" s="1"/>
      <c r="H30" s="19"/>
      <c r="I30" s="19"/>
      <c r="J30" s="19"/>
      <c r="K30" s="1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">
      <c r="A31" s="1"/>
      <c r="B31" s="1"/>
      <c r="C31" s="1"/>
      <c r="D31" s="1"/>
      <c r="E31" s="1"/>
      <c r="F31" s="20" t="s">
        <v>9</v>
      </c>
      <c r="G31" s="21"/>
      <c r="H31" s="22"/>
      <c r="I31" s="22"/>
      <c r="J31" s="22"/>
      <c r="K31" s="24">
        <f>SUM(J6:J29)</f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">
      <c r="A32" s="1"/>
      <c r="B32" s="1"/>
      <c r="C32" s="1"/>
      <c r="D32" s="1"/>
      <c r="E32" s="1"/>
      <c r="F32" s="20" t="s">
        <v>10</v>
      </c>
      <c r="G32" s="21"/>
      <c r="H32" s="22"/>
      <c r="I32" s="22"/>
      <c r="J32" s="22"/>
      <c r="K32" s="24">
        <f>SUM(K6:K29)</f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">
      <c r="A33" s="1"/>
      <c r="B33" s="1" t="s">
        <v>56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6" x14ac:dyDescent="0.2">
      <c r="A36" s="1"/>
      <c r="B36" s="2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5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5.7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5.7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5.7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15.7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15.75" customHeight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15.75" customHeight="1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15.75" customHeight="1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ht="15.75" customHeight="1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ht="15.75" customHeight="1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 ht="15.75" customHeight="1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 ht="15.75" customHeight="1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 ht="15.75" customHeight="1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 ht="15.75" customHeight="1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1:27" ht="15.75" customHeight="1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  <row r="1018" spans="1:27" ht="15.75" customHeight="1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  <row r="1019" spans="1:27" ht="15.75" customHeight="1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</row>
    <row r="1020" spans="1:27" ht="15.75" customHeight="1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</row>
    <row r="1021" spans="1:27" ht="15.75" customHeight="1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</row>
  </sheetData>
  <sheetProtection algorithmName="SHA-512" hashValue="P50i5JhPOfcxbHqEUD8fgFZz2UDLtV3GcsAVq3ufx9HZjWhx1mSM8jwnZl60YASTHbbW7HOY6PpAOGEdqNI17g==" saltValue="oUOiY17NXHp2MtMk7SsYCg==" spinCount="100000" sheet="1" objects="1" scenarios="1" selectLockedCells="1"/>
  <mergeCells count="2">
    <mergeCell ref="C2:K2"/>
    <mergeCell ref="F4:K4"/>
  </mergeCells>
  <pageMargins left="0.70866141732283472" right="0.70866141732283472" top="0.78740157480314965" bottom="0.7874015748031496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nábytek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Blažíčková Jolana</dc:creator>
  <cp:lastModifiedBy>Michaela Valentová</cp:lastModifiedBy>
  <dcterms:created xsi:type="dcterms:W3CDTF">2017-01-23T02:45:31Z</dcterms:created>
  <dcterms:modified xsi:type="dcterms:W3CDTF">2025-12-04T12:33:02Z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0x01010014101EDE9104864F8CD91AE5CC376B82</vt:lpwstr>
  </property>
</Properties>
</file>