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9990" windowHeight="6000" activeTab="2"/>
  </bookViews>
  <sheets>
    <sheet name="Venkovní prostor" sheetId="1" r:id="rId1"/>
    <sheet name="Vnitřní prostor" sheetId="2" r:id="rId2"/>
    <sheet name="Celkem" sheetId="3" r:id="rId3"/>
  </sheets>
  <definedNames/>
  <calcPr calcId="145621"/>
</workbook>
</file>

<file path=xl/sharedStrings.xml><?xml version="1.0" encoding="utf-8"?>
<sst xmlns="http://schemas.openxmlformats.org/spreadsheetml/2006/main" count="132" uniqueCount="68">
  <si>
    <t>Objekt: Venkovní prostor - zámková dlažba</t>
  </si>
  <si>
    <t>Objednatel: SOŠ a SOU Neratovice</t>
  </si>
  <si>
    <t>č.</t>
  </si>
  <si>
    <t>TV</t>
  </si>
  <si>
    <t>D</t>
  </si>
  <si>
    <t>D</t>
  </si>
  <si>
    <t>K</t>
  </si>
  <si>
    <t>M</t>
  </si>
  <si>
    <t>Kód položky</t>
  </si>
  <si>
    <t>HSV</t>
  </si>
  <si>
    <t>564811111</t>
  </si>
  <si>
    <t>564871113</t>
  </si>
  <si>
    <t>596212210</t>
  </si>
  <si>
    <t>592450070</t>
  </si>
  <si>
    <t>919735122</t>
  </si>
  <si>
    <t>997221571</t>
  </si>
  <si>
    <t>997221612</t>
  </si>
  <si>
    <t>997221815</t>
  </si>
  <si>
    <t>998223011</t>
  </si>
  <si>
    <t>Popis</t>
  </si>
  <si>
    <t>Práce a dodávky HSV</t>
  </si>
  <si>
    <t>Zemní práce</t>
  </si>
  <si>
    <t>Odstraněni podkladu pl přes 50 do 200 m2 z betonu prostého tl 200 mm</t>
  </si>
  <si>
    <t>Odkopávky a prokopávky nezapažené v hornině tř. 3 objem do 100 m3</t>
  </si>
  <si>
    <t>Vodorovné přemístění do 10000 m výkopku/sypaniny z horniny tř. 5 až 7</t>
  </si>
  <si>
    <t>Nakládáni výkopku z hornin tř. 1 až 4 přes 100 m3</t>
  </si>
  <si>
    <t>Uložení sypaniny na skládky</t>
  </si>
  <si>
    <t>Poplatek za uložení odpadu ze sypaniny na skládce (skládkovné)</t>
  </si>
  <si>
    <t>Komunikace pozemní</t>
  </si>
  <si>
    <t>Podklad ze štěrkodrtě kamenivo frakce 4-8 mm</t>
  </si>
  <si>
    <t>Podklad ze štěrkodrtě kamenivo frakce 0-32 mm</t>
  </si>
  <si>
    <t>Kladení zámkové dlažby pozemních komunikací tl 80 mm 45do 50</t>
  </si>
  <si>
    <t>dlažba zámková Kost CSB 20x16,5x8 cm přírodní</t>
  </si>
  <si>
    <t>Ostatní konstrukce a práce, bourání</t>
  </si>
  <si>
    <t>Přesun sutě</t>
  </si>
  <si>
    <t>Vodorovná doprava vybouraných hmot do 20 km</t>
  </si>
  <si>
    <t>Nakládání vybouraných hmot na dopravní prostředky pro vodorovnou dopravu</t>
  </si>
  <si>
    <t>Poplatek za uložení betonového odpadu na skládce (skládkovné)</t>
  </si>
  <si>
    <t>Přesun hmot</t>
  </si>
  <si>
    <t>Přesun hmot pro pozemní komunikace s krytem dlážděným</t>
  </si>
  <si>
    <t>MJ</t>
  </si>
  <si>
    <t>m2</t>
  </si>
  <si>
    <t>m3</t>
  </si>
  <si>
    <t>t</t>
  </si>
  <si>
    <t>m2</t>
  </si>
  <si>
    <t>m</t>
  </si>
  <si>
    <t>Množství celkem</t>
  </si>
  <si>
    <t>Cena jednotková</t>
  </si>
  <si>
    <t>Cena celkem</t>
  </si>
  <si>
    <t>Objekt: Vnitřní prostor - asfaltový potah</t>
  </si>
  <si>
    <t>c.</t>
  </si>
  <si>
    <t>Frézování betonového krytu do tl 100 mm pl do 500 m2 bez překážek v trase</t>
  </si>
  <si>
    <t>577156131</t>
  </si>
  <si>
    <t>Pokládka litého asfaltu</t>
  </si>
  <si>
    <t>997221845</t>
  </si>
  <si>
    <t>Poplatek za uloženi odpadu z asfaltových povrchů na skládce (skládkovné)</t>
  </si>
  <si>
    <t>998225111</t>
  </si>
  <si>
    <t>Přesun hmot pro pozemní komunikace s krytem živičným</t>
  </si>
  <si>
    <t>Celkem</t>
  </si>
  <si>
    <t>CELKEM BEZ DPH</t>
  </si>
  <si>
    <t>21 % DPH</t>
  </si>
  <si>
    <t>CELKEM S DPH</t>
  </si>
  <si>
    <t>Řezání stávajícího betonového krytu hi do 100 mm</t>
  </si>
  <si>
    <t xml:space="preserve"> </t>
  </si>
  <si>
    <t xml:space="preserve">Celkem </t>
  </si>
  <si>
    <t>VÝKAZ VÝMĚR</t>
  </si>
  <si>
    <t>VÝKAZ VÝNĚR</t>
  </si>
  <si>
    <t>Stavba: Oprava příjezdové cesty v areálu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</si>
</sst>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</borders>
  <cellStyleXfs count="20">
    <xf numFmtId="0" fontId="0" fillId="0" borderId="0" applyNumberFormat="0" applyFill="0" applyBorder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1" fillId="2" borderId="1" xfId="0" applyNumberFormat="1" applyFont="1" applyFill="1" applyBorder="1" applyAlignment="1" applyProtection="1">
      <alignment vertical="top"/>
      <protection/>
    </xf>
    <xf numFmtId="0" fontId="1" fillId="2" borderId="2" xfId="0" applyNumberFormat="1" applyFont="1" applyFill="1" applyBorder="1" applyAlignment="1" applyProtection="1">
      <alignment vertical="top"/>
      <protection/>
    </xf>
    <xf numFmtId="2" fontId="1" fillId="2" borderId="3" xfId="0" applyNumberFormat="1" applyFont="1" applyFill="1" applyBorder="1" applyAlignment="1" applyProtection="1">
      <alignment vertical="top"/>
      <protection/>
    </xf>
    <xf numFmtId="0" fontId="1" fillId="2" borderId="4" xfId="0" applyNumberFormat="1" applyFont="1" applyFill="1" applyBorder="1" applyAlignment="1" applyProtection="1">
      <alignment vertical="top"/>
      <protection/>
    </xf>
    <xf numFmtId="0" fontId="1" fillId="2" borderId="5" xfId="0" applyNumberFormat="1" applyFont="1" applyFill="1" applyBorder="1" applyAlignment="1" applyProtection="1">
      <alignment vertical="top"/>
      <protection/>
    </xf>
    <xf numFmtId="2" fontId="1" fillId="2" borderId="6" xfId="0" applyNumberFormat="1" applyFont="1" applyFill="1" applyBorder="1" applyAlignment="1" applyProtection="1">
      <alignment vertical="top"/>
      <protection/>
    </xf>
    <xf numFmtId="0" fontId="1" fillId="2" borderId="7" xfId="0" applyNumberFormat="1" applyFont="1" applyFill="1" applyBorder="1" applyAlignment="1" applyProtection="1">
      <alignment vertical="top"/>
      <protection/>
    </xf>
    <xf numFmtId="0" fontId="1" fillId="2" borderId="8" xfId="0" applyNumberFormat="1" applyFont="1" applyFill="1" applyBorder="1" applyAlignment="1" applyProtection="1">
      <alignment vertical="top"/>
      <protection/>
    </xf>
    <xf numFmtId="2" fontId="1" fillId="2" borderId="9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left" vertical="top" indent="11"/>
      <protection/>
    </xf>
    <xf numFmtId="0" fontId="2" fillId="0" borderId="10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wrapText="1"/>
      <protection/>
    </xf>
    <xf numFmtId="0" fontId="2" fillId="0" borderId="10" xfId="0" applyNumberFormat="1" applyFont="1" applyFill="1" applyBorder="1" applyAlignment="1" applyProtection="1">
      <alignment horizontal="left" vertical="top" indent="1"/>
      <protection/>
    </xf>
    <xf numFmtId="0" fontId="2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1" xfId="0" applyNumberFormat="1" applyFont="1" applyFill="1" applyBorder="1" applyAlignment="1" applyProtection="1">
      <alignment horizontal="justify" vertical="top"/>
      <protection/>
    </xf>
    <xf numFmtId="2" fontId="1" fillId="0" borderId="11" xfId="0" applyNumberFormat="1" applyFont="1" applyFill="1" applyBorder="1" applyAlignment="1" applyProtection="1">
      <alignment horizontal="left" vertical="top" indent="1"/>
      <protection/>
    </xf>
    <xf numFmtId="0" fontId="2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left" vertical="top"/>
      <protection/>
    </xf>
    <xf numFmtId="1" fontId="1" fillId="0" borderId="12" xfId="0" applyNumberFormat="1" applyFont="1" applyFill="1" applyBorder="1" applyAlignment="1" applyProtection="1">
      <alignment horizontal="left" vertical="top"/>
      <protection/>
    </xf>
    <xf numFmtId="0" fontId="1" fillId="0" borderId="12" xfId="0" applyNumberFormat="1" applyFont="1" applyFill="1" applyBorder="1" applyAlignment="1" applyProtection="1">
      <alignment horizontal="justify" vertical="top"/>
      <protection/>
    </xf>
    <xf numFmtId="2" fontId="1" fillId="0" borderId="12" xfId="0" applyNumberFormat="1" applyFont="1" applyFill="1" applyBorder="1" applyAlignment="1" applyProtection="1">
      <alignment horizontal="right" vertical="top"/>
      <protection/>
    </xf>
    <xf numFmtId="1" fontId="2" fillId="0" borderId="10" xfId="0" applyNumberFormat="1" applyFont="1" applyFill="1" applyBorder="1" applyAlignment="1" applyProtection="1">
      <alignment horizontal="left" vertical="top"/>
      <protection/>
    </xf>
    <xf numFmtId="0" fontId="2" fillId="0" borderId="10" xfId="0" applyNumberFormat="1" applyFont="1" applyFill="1" applyBorder="1" applyAlignment="1" applyProtection="1">
      <alignment horizontal="justify" vertical="top" wrapText="1"/>
      <protection/>
    </xf>
    <xf numFmtId="164" fontId="2" fillId="0" borderId="10" xfId="0" applyNumberFormat="1" applyFont="1" applyFill="1" applyBorder="1" applyAlignment="1" applyProtection="1">
      <alignment horizontal="right" vertical="top"/>
      <protection/>
    </xf>
    <xf numFmtId="2" fontId="2" fillId="0" borderId="10" xfId="0" applyNumberFormat="1" applyFont="1" applyFill="1" applyBorder="1" applyAlignment="1" applyProtection="1">
      <alignment horizontal="left" vertical="top"/>
      <protection/>
    </xf>
    <xf numFmtId="2" fontId="2" fillId="0" borderId="10" xfId="0" applyNumberFormat="1" applyFont="1" applyFill="1" applyBorder="1" applyAlignment="1" applyProtection="1">
      <alignment horizontal="right" vertical="top"/>
      <protection/>
    </xf>
    <xf numFmtId="0" fontId="2" fillId="0" borderId="10" xfId="0" applyNumberFormat="1" applyFont="1" applyFill="1" applyBorder="1" applyAlignment="1" applyProtection="1">
      <alignment horizontal="justify" vertical="top"/>
      <protection/>
    </xf>
    <xf numFmtId="0" fontId="2" fillId="0" borderId="13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1" fontId="1" fillId="0" borderId="13" xfId="0" applyNumberFormat="1" applyFont="1" applyFill="1" applyBorder="1" applyAlignment="1" applyProtection="1">
      <alignment horizontal="left" vertical="top"/>
      <protection/>
    </xf>
    <xf numFmtId="0" fontId="1" fillId="0" borderId="13" xfId="0" applyNumberFormat="1" applyFont="1" applyFill="1" applyBorder="1" applyAlignment="1" applyProtection="1">
      <alignment horizontal="justify" vertical="top"/>
      <protection/>
    </xf>
    <xf numFmtId="2" fontId="1" fillId="0" borderId="13" xfId="0" applyNumberFormat="1" applyFont="1" applyFill="1" applyBorder="1" applyAlignment="1" applyProtection="1">
      <alignment horizontal="right" vertical="top"/>
      <protection/>
    </xf>
    <xf numFmtId="1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left" vertical="top"/>
      <protection/>
    </xf>
    <xf numFmtId="0" fontId="3" fillId="0" borderId="10" xfId="0" applyNumberFormat="1" applyFont="1" applyFill="1" applyBorder="1" applyAlignment="1" applyProtection="1">
      <alignment horizontal="justify" vertical="top"/>
      <protection/>
    </xf>
    <xf numFmtId="164" fontId="3" fillId="0" borderId="10" xfId="0" applyNumberFormat="1" applyFont="1" applyFill="1" applyBorder="1" applyAlignment="1" applyProtection="1">
      <alignment horizontal="right" vertical="top"/>
      <protection/>
    </xf>
    <xf numFmtId="2" fontId="3" fillId="0" borderId="10" xfId="0" applyNumberFormat="1" applyFont="1" applyFill="1" applyBorder="1" applyAlignment="1" applyProtection="1">
      <alignment horizontal="left" vertical="top"/>
      <protection/>
    </xf>
    <xf numFmtId="1" fontId="2" fillId="0" borderId="13" xfId="0" applyNumberFormat="1" applyFont="1" applyFill="1" applyBorder="1" applyAlignment="1" applyProtection="1">
      <alignment horizontal="left" vertical="top"/>
      <protection/>
    </xf>
    <xf numFmtId="0" fontId="2" fillId="0" borderId="13" xfId="0" applyNumberFormat="1" applyFont="1" applyFill="1" applyBorder="1" applyAlignment="1" applyProtection="1">
      <alignment horizontal="justify" vertical="top"/>
      <protection/>
    </xf>
    <xf numFmtId="164" fontId="2" fillId="0" borderId="13" xfId="0" applyNumberFormat="1" applyFont="1" applyFill="1" applyBorder="1" applyAlignment="1" applyProtection="1">
      <alignment horizontal="right" vertical="top"/>
      <protection/>
    </xf>
    <xf numFmtId="2" fontId="2" fillId="0" borderId="13" xfId="0" applyNumberFormat="1" applyFont="1" applyFill="1" applyBorder="1" applyAlignment="1" applyProtection="1">
      <alignment horizontal="left" vertical="top"/>
      <protection/>
    </xf>
    <xf numFmtId="2" fontId="2" fillId="0" borderId="13" xfId="0" applyNumberFormat="1" applyFont="1" applyFill="1" applyBorder="1" applyAlignment="1" applyProtection="1">
      <alignment horizontal="right" vertical="top"/>
      <protection/>
    </xf>
    <xf numFmtId="0" fontId="2" fillId="0" borderId="14" xfId="0" applyNumberFormat="1" applyFont="1" applyFill="1" applyBorder="1" applyAlignment="1" applyProtection="1">
      <alignment horizontal="left" vertical="top"/>
      <protection/>
    </xf>
    <xf numFmtId="0" fontId="2" fillId="0" borderId="15" xfId="0" applyNumberFormat="1" applyFont="1" applyFill="1" applyBorder="1" applyAlignment="1" applyProtection="1">
      <alignment horizontal="justify" vertical="top"/>
      <protection/>
    </xf>
    <xf numFmtId="2" fontId="1" fillId="0" borderId="11" xfId="0" applyNumberFormat="1" applyFont="1" applyFill="1" applyBorder="1" applyAlignment="1" applyProtection="1">
      <alignment horizontal="right" vertical="top" indent="1"/>
      <protection/>
    </xf>
    <xf numFmtId="0" fontId="2" fillId="0" borderId="11" xfId="0" applyNumberFormat="1" applyFont="1" applyFill="1" applyBorder="1" applyAlignment="1" applyProtection="1">
      <alignment horizontal="left" vertical="top" indent="1"/>
      <protection/>
    </xf>
    <xf numFmtId="0" fontId="2" fillId="0" borderId="12" xfId="0" applyNumberFormat="1" applyFont="1" applyFill="1" applyBorder="1" applyAlignment="1" applyProtection="1">
      <alignment horizontal="left" vertical="top" indent="1"/>
      <protection/>
    </xf>
    <xf numFmtId="0" fontId="2" fillId="0" borderId="13" xfId="0" applyNumberFormat="1" applyFont="1" applyFill="1" applyBorder="1" applyAlignment="1" applyProtection="1">
      <alignment horizontal="left" vertical="top" indent="1"/>
      <protection/>
    </xf>
    <xf numFmtId="0" fontId="2" fillId="0" borderId="15" xfId="0" applyNumberFormat="1" applyFont="1" applyFill="1" applyBorder="1" applyAlignment="1" applyProtection="1">
      <alignment horizontal="left" vertical="top"/>
      <protection/>
    </xf>
    <xf numFmtId="2" fontId="1" fillId="0" borderId="0" xfId="0" applyNumberFormat="1" applyFont="1" applyFill="1" applyBorder="1" applyAlignment="1" applyProtection="1">
      <alignment vertical="top"/>
      <protection/>
    </xf>
    <xf numFmtId="2" fontId="2" fillId="0" borderId="14" xfId="0" applyNumberFormat="1" applyFont="1" applyFill="1" applyBorder="1" applyAlignment="1" applyProtection="1">
      <alignment horizontal="right" vertical="top"/>
      <protection/>
    </xf>
    <xf numFmtId="164" fontId="2" fillId="0" borderId="14" xfId="0" applyNumberFormat="1" applyFont="1" applyFill="1" applyBorder="1" applyAlignment="1" applyProtection="1">
      <alignment horizontal="right" vertical="top"/>
      <protection/>
    </xf>
    <xf numFmtId="164" fontId="2" fillId="0" borderId="15" xfId="0" applyNumberFormat="1" applyFont="1" applyFill="1" applyBorder="1" applyAlignment="1" applyProtection="1">
      <alignment horizontal="right" vertical="top"/>
      <protection/>
    </xf>
    <xf numFmtId="2" fontId="2" fillId="0" borderId="15" xfId="0" applyNumberFormat="1" applyFont="1" applyFill="1" applyBorder="1" applyAlignment="1" applyProtection="1">
      <alignment horizontal="left" vertical="top"/>
      <protection/>
    </xf>
    <xf numFmtId="2" fontId="2" fillId="0" borderId="15" xfId="0" applyNumberFormat="1" applyFont="1" applyFill="1" applyBorder="1" applyAlignment="1" applyProtection="1">
      <alignment horizontal="right" vertical="top"/>
      <protection/>
    </xf>
    <xf numFmtId="0" fontId="2" fillId="0" borderId="16" xfId="0" applyNumberFormat="1" applyFont="1" applyFill="1" applyBorder="1" applyAlignment="1" applyProtection="1">
      <alignment vertical="top"/>
      <protection/>
    </xf>
    <xf numFmtId="1" fontId="2" fillId="0" borderId="15" xfId="0" applyNumberFormat="1" applyFont="1" applyFill="1" applyBorder="1" applyAlignment="1" applyProtection="1">
      <alignment horizontal="left" vertical="top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workbookViewId="0" topLeftCell="A8">
      <selection activeCell="I26" sqref="I26"/>
    </sheetView>
  </sheetViews>
  <sheetFormatPr defaultColWidth="9.140625" defaultRowHeight="12.75"/>
  <cols>
    <col min="1" max="1" width="6.57421875" style="11" customWidth="1"/>
    <col min="2" max="2" width="4.421875" style="11" customWidth="1"/>
    <col min="3" max="3" width="19.00390625" style="11" customWidth="1"/>
    <col min="4" max="4" width="56.28125" style="11" customWidth="1"/>
    <col min="5" max="5" width="6.57421875" style="11" customWidth="1"/>
    <col min="6" max="6" width="11.28125" style="11" customWidth="1"/>
    <col min="7" max="7" width="8.8515625" style="11" customWidth="1"/>
    <col min="8" max="8" width="19.140625" style="11" customWidth="1"/>
    <col min="9" max="16384" width="9.140625" style="11" customWidth="1"/>
  </cols>
  <sheetData>
    <row r="1" ht="15.75">
      <c r="A1" s="10" t="s">
        <v>65</v>
      </c>
    </row>
    <row r="3" ht="15.75">
      <c r="A3" s="10" t="s">
        <v>67</v>
      </c>
    </row>
    <row r="4" ht="15.75">
      <c r="A4" s="10" t="s">
        <v>0</v>
      </c>
    </row>
    <row r="6" ht="12.75">
      <c r="A6" s="11" t="s">
        <v>1</v>
      </c>
    </row>
    <row r="8" spans="1:8" ht="45">
      <c r="A8" s="12" t="s">
        <v>2</v>
      </c>
      <c r="B8" s="12" t="s">
        <v>3</v>
      </c>
      <c r="C8" s="12" t="s">
        <v>8</v>
      </c>
      <c r="D8" s="13" t="s">
        <v>19</v>
      </c>
      <c r="E8" s="12" t="s">
        <v>40</v>
      </c>
      <c r="F8" s="14" t="s">
        <v>46</v>
      </c>
      <c r="G8" s="15" t="s">
        <v>47</v>
      </c>
      <c r="H8" s="16" t="s">
        <v>48</v>
      </c>
    </row>
    <row r="9" spans="1:8" ht="15.75">
      <c r="A9" s="17"/>
      <c r="B9" s="18" t="s">
        <v>4</v>
      </c>
      <c r="C9" s="18" t="s">
        <v>9</v>
      </c>
      <c r="D9" s="19" t="s">
        <v>20</v>
      </c>
      <c r="E9" s="17"/>
      <c r="F9" s="17"/>
      <c r="G9" s="17"/>
      <c r="H9" s="49">
        <f>H10+H17+H22+H24+H28</f>
        <v>0</v>
      </c>
    </row>
    <row r="10" spans="1:8" ht="15.75">
      <c r="A10" s="21"/>
      <c r="B10" s="22" t="s">
        <v>5</v>
      </c>
      <c r="C10" s="23">
        <v>1</v>
      </c>
      <c r="D10" s="24" t="s">
        <v>21</v>
      </c>
      <c r="E10" s="21"/>
      <c r="F10" s="21"/>
      <c r="G10" s="21"/>
      <c r="H10" s="25">
        <f>SUM(H11:H16)</f>
        <v>0</v>
      </c>
    </row>
    <row r="11" spans="1:8" ht="30">
      <c r="A11" s="26">
        <v>16</v>
      </c>
      <c r="B11" s="12" t="s">
        <v>6</v>
      </c>
      <c r="C11" s="26">
        <v>113107172</v>
      </c>
      <c r="D11" s="27" t="s">
        <v>22</v>
      </c>
      <c r="E11" s="12" t="s">
        <v>41</v>
      </c>
      <c r="F11" s="28">
        <v>68.5</v>
      </c>
      <c r="G11" s="29">
        <v>0</v>
      </c>
      <c r="H11" s="30">
        <f>F11*G11</f>
        <v>0</v>
      </c>
    </row>
    <row r="12" spans="1:8" ht="30">
      <c r="A12" s="26">
        <v>6</v>
      </c>
      <c r="B12" s="12" t="s">
        <v>6</v>
      </c>
      <c r="C12" s="26">
        <v>122201101</v>
      </c>
      <c r="D12" s="27" t="s">
        <v>23</v>
      </c>
      <c r="E12" s="12" t="s">
        <v>42</v>
      </c>
      <c r="F12" s="28">
        <v>20.55</v>
      </c>
      <c r="G12" s="29">
        <v>0</v>
      </c>
      <c r="H12" s="30">
        <f aca="true" t="shared" si="0" ref="H12:H16">F12*G12</f>
        <v>0</v>
      </c>
    </row>
    <row r="13" spans="1:8" ht="30">
      <c r="A13" s="26">
        <v>7</v>
      </c>
      <c r="B13" s="12" t="s">
        <v>6</v>
      </c>
      <c r="C13" s="26">
        <v>162701155</v>
      </c>
      <c r="D13" s="27" t="s">
        <v>24</v>
      </c>
      <c r="E13" s="12" t="s">
        <v>42</v>
      </c>
      <c r="F13" s="28">
        <v>20.55</v>
      </c>
      <c r="G13" s="29">
        <v>0</v>
      </c>
      <c r="H13" s="30">
        <f t="shared" si="0"/>
        <v>0</v>
      </c>
    </row>
    <row r="14" spans="1:8" ht="12.75">
      <c r="A14" s="26">
        <v>8</v>
      </c>
      <c r="B14" s="12" t="s">
        <v>6</v>
      </c>
      <c r="C14" s="26">
        <v>167101102</v>
      </c>
      <c r="D14" s="31" t="s">
        <v>25</v>
      </c>
      <c r="E14" s="12" t="s">
        <v>42</v>
      </c>
      <c r="F14" s="28">
        <v>20.55</v>
      </c>
      <c r="G14" s="29">
        <v>0</v>
      </c>
      <c r="H14" s="30">
        <f t="shared" si="0"/>
        <v>0</v>
      </c>
    </row>
    <row r="15" spans="1:8" ht="12.75">
      <c r="A15" s="26">
        <v>9</v>
      </c>
      <c r="B15" s="12" t="s">
        <v>6</v>
      </c>
      <c r="C15" s="26">
        <v>171201201</v>
      </c>
      <c r="D15" s="31" t="s">
        <v>26</v>
      </c>
      <c r="E15" s="12" t="s">
        <v>42</v>
      </c>
      <c r="F15" s="28">
        <v>20.55</v>
      </c>
      <c r="G15" s="29">
        <v>0</v>
      </c>
      <c r="H15" s="30">
        <f t="shared" si="0"/>
        <v>0</v>
      </c>
    </row>
    <row r="16" spans="1:8" ht="30">
      <c r="A16" s="26">
        <v>10</v>
      </c>
      <c r="B16" s="12" t="s">
        <v>6</v>
      </c>
      <c r="C16" s="26">
        <v>171201211</v>
      </c>
      <c r="D16" s="31" t="s">
        <v>27</v>
      </c>
      <c r="E16" s="12" t="s">
        <v>43</v>
      </c>
      <c r="F16" s="28">
        <v>34</v>
      </c>
      <c r="G16" s="29">
        <v>0</v>
      </c>
      <c r="H16" s="30">
        <f t="shared" si="0"/>
        <v>0</v>
      </c>
    </row>
    <row r="17" spans="1:8" ht="15.75">
      <c r="A17" s="32"/>
      <c r="B17" s="33" t="s">
        <v>5</v>
      </c>
      <c r="C17" s="34">
        <v>5</v>
      </c>
      <c r="D17" s="35" t="s">
        <v>28</v>
      </c>
      <c r="E17" s="32"/>
      <c r="F17" s="32"/>
      <c r="G17" s="32"/>
      <c r="H17" s="36">
        <f>SUM(H18:H21)</f>
        <v>0</v>
      </c>
    </row>
    <row r="18" spans="1:8" ht="12.75">
      <c r="A18" s="26">
        <v>11</v>
      </c>
      <c r="B18" s="12" t="s">
        <v>6</v>
      </c>
      <c r="C18" s="12" t="s">
        <v>10</v>
      </c>
      <c r="D18" s="31" t="s">
        <v>29</v>
      </c>
      <c r="E18" s="12" t="s">
        <v>41</v>
      </c>
      <c r="F18" s="28">
        <v>68.5</v>
      </c>
      <c r="G18" s="29">
        <v>0</v>
      </c>
      <c r="H18" s="30">
        <f>F18*G18</f>
        <v>0</v>
      </c>
    </row>
    <row r="19" spans="1:8" ht="12.75">
      <c r="A19" s="26">
        <v>12</v>
      </c>
      <c r="B19" s="12" t="s">
        <v>6</v>
      </c>
      <c r="C19" s="12" t="s">
        <v>11</v>
      </c>
      <c r="D19" s="31" t="s">
        <v>30</v>
      </c>
      <c r="E19" s="12" t="s">
        <v>41</v>
      </c>
      <c r="F19" s="28">
        <v>68.5</v>
      </c>
      <c r="G19" s="29">
        <v>0</v>
      </c>
      <c r="H19" s="30">
        <f aca="true" t="shared" si="1" ref="H19:H21">F19*G19</f>
        <v>0</v>
      </c>
    </row>
    <row r="20" spans="1:8" ht="30">
      <c r="A20" s="26">
        <v>14</v>
      </c>
      <c r="B20" s="12" t="s">
        <v>6</v>
      </c>
      <c r="C20" s="12" t="s">
        <v>12</v>
      </c>
      <c r="D20" s="31" t="s">
        <v>31</v>
      </c>
      <c r="E20" s="12" t="s">
        <v>41</v>
      </c>
      <c r="F20" s="28">
        <v>68.5</v>
      </c>
      <c r="G20" s="29">
        <v>0</v>
      </c>
      <c r="H20" s="30">
        <f t="shared" si="1"/>
        <v>0</v>
      </c>
    </row>
    <row r="21" spans="1:8" ht="12.75">
      <c r="A21" s="37">
        <v>15</v>
      </c>
      <c r="B21" s="38" t="s">
        <v>7</v>
      </c>
      <c r="C21" s="38" t="s">
        <v>13</v>
      </c>
      <c r="D21" s="39" t="s">
        <v>32</v>
      </c>
      <c r="E21" s="38" t="s">
        <v>44</v>
      </c>
      <c r="F21" s="40">
        <v>68.5</v>
      </c>
      <c r="G21" s="41">
        <v>0</v>
      </c>
      <c r="H21" s="30">
        <f t="shared" si="1"/>
        <v>0</v>
      </c>
    </row>
    <row r="22" spans="1:8" ht="15.75">
      <c r="A22" s="32"/>
      <c r="B22" s="33" t="s">
        <v>5</v>
      </c>
      <c r="C22" s="34">
        <v>9</v>
      </c>
      <c r="D22" s="35" t="s">
        <v>33</v>
      </c>
      <c r="E22" s="32"/>
      <c r="F22" s="32"/>
      <c r="G22" s="32"/>
      <c r="H22" s="36">
        <f>SUM(H23)</f>
        <v>0</v>
      </c>
    </row>
    <row r="23" spans="1:8" ht="12.75">
      <c r="A23" s="42">
        <v>13</v>
      </c>
      <c r="B23" s="32" t="s">
        <v>6</v>
      </c>
      <c r="C23" s="32" t="s">
        <v>14</v>
      </c>
      <c r="D23" s="43" t="s">
        <v>62</v>
      </c>
      <c r="E23" s="32" t="s">
        <v>45</v>
      </c>
      <c r="F23" s="44">
        <v>12</v>
      </c>
      <c r="G23" s="45">
        <v>0</v>
      </c>
      <c r="H23" s="46">
        <f>F23*G23</f>
        <v>0</v>
      </c>
    </row>
    <row r="24" spans="1:8" ht="15.75">
      <c r="A24" s="32"/>
      <c r="B24" s="33" t="s">
        <v>5</v>
      </c>
      <c r="C24" s="34">
        <v>997</v>
      </c>
      <c r="D24" s="35" t="s">
        <v>34</v>
      </c>
      <c r="E24" s="32"/>
      <c r="F24" s="32"/>
      <c r="G24" s="32"/>
      <c r="H24" s="36">
        <f>SUM(H25:H27)</f>
        <v>0</v>
      </c>
    </row>
    <row r="25" spans="1:8" ht="12.75">
      <c r="A25" s="26">
        <v>2</v>
      </c>
      <c r="B25" s="12" t="s">
        <v>6</v>
      </c>
      <c r="C25" s="12" t="s">
        <v>15</v>
      </c>
      <c r="D25" s="31" t="s">
        <v>35</v>
      </c>
      <c r="E25" s="12" t="s">
        <v>43</v>
      </c>
      <c r="F25" s="28">
        <v>34.25</v>
      </c>
      <c r="G25" s="29">
        <v>0</v>
      </c>
      <c r="H25" s="30">
        <f>F25*G25</f>
        <v>0</v>
      </c>
    </row>
    <row r="26" spans="1:8" ht="30">
      <c r="A26" s="26">
        <v>19</v>
      </c>
      <c r="B26" s="12" t="s">
        <v>6</v>
      </c>
      <c r="C26" s="12" t="s">
        <v>16</v>
      </c>
      <c r="D26" s="27" t="s">
        <v>36</v>
      </c>
      <c r="E26" s="12" t="s">
        <v>43</v>
      </c>
      <c r="F26" s="28">
        <v>34.25</v>
      </c>
      <c r="G26" s="29">
        <v>0</v>
      </c>
      <c r="H26" s="30">
        <f aca="true" t="shared" si="2" ref="H26:H27">F26*G26</f>
        <v>0</v>
      </c>
    </row>
    <row r="27" spans="1:8" ht="30">
      <c r="A27" s="26">
        <v>17</v>
      </c>
      <c r="B27" s="12" t="s">
        <v>6</v>
      </c>
      <c r="C27" s="12" t="s">
        <v>17</v>
      </c>
      <c r="D27" s="31" t="s">
        <v>37</v>
      </c>
      <c r="E27" s="12" t="s">
        <v>43</v>
      </c>
      <c r="F27" s="28">
        <v>34.25</v>
      </c>
      <c r="G27" s="29">
        <v>0</v>
      </c>
      <c r="H27" s="30">
        <f t="shared" si="2"/>
        <v>0</v>
      </c>
    </row>
    <row r="28" spans="1:8" ht="15.75">
      <c r="A28" s="32"/>
      <c r="B28" s="33" t="s">
        <v>5</v>
      </c>
      <c r="C28" s="34">
        <v>998</v>
      </c>
      <c r="D28" s="35" t="s">
        <v>38</v>
      </c>
      <c r="E28" s="32"/>
      <c r="F28" s="32"/>
      <c r="G28" s="32" t="s">
        <v>63</v>
      </c>
      <c r="H28" s="36">
        <f>SUM(H29)</f>
        <v>0</v>
      </c>
    </row>
    <row r="29" spans="1:8" ht="30">
      <c r="A29" s="26">
        <v>18</v>
      </c>
      <c r="B29" s="47" t="s">
        <v>6</v>
      </c>
      <c r="C29" s="47" t="s">
        <v>18</v>
      </c>
      <c r="D29" s="31" t="s">
        <v>39</v>
      </c>
      <c r="E29" s="47" t="s">
        <v>43</v>
      </c>
      <c r="F29" s="56">
        <v>19.428</v>
      </c>
      <c r="G29" s="29">
        <v>0</v>
      </c>
      <c r="H29" s="55">
        <f>F29*G29</f>
        <v>0</v>
      </c>
    </row>
    <row r="31" spans="1:8" ht="15.75">
      <c r="A31" s="10" t="s">
        <v>64</v>
      </c>
      <c r="C31" s="11" t="s">
        <v>63</v>
      </c>
      <c r="H31" s="54">
        <f>H10+H17+H22+H24+H28</f>
        <v>0</v>
      </c>
    </row>
    <row r="32" ht="16.5" customHeight="1"/>
  </sheetData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 topLeftCell="A1">
      <selection activeCell="G20" sqref="G20"/>
    </sheetView>
  </sheetViews>
  <sheetFormatPr defaultColWidth="9.140625" defaultRowHeight="12.75"/>
  <cols>
    <col min="1" max="1" width="3.00390625" style="11" customWidth="1"/>
    <col min="2" max="2" width="2.8515625" style="11" customWidth="1"/>
    <col min="3" max="3" width="12.8515625" style="11" bestFit="1" customWidth="1"/>
    <col min="4" max="4" width="42.421875" style="11" customWidth="1"/>
    <col min="5" max="5" width="4.140625" style="11" customWidth="1"/>
    <col min="6" max="6" width="12.7109375" style="11" customWidth="1"/>
    <col min="7" max="7" width="8.8515625" style="11" customWidth="1"/>
    <col min="8" max="8" width="17.8515625" style="11" customWidth="1"/>
    <col min="9" max="16384" width="9.140625" style="11" customWidth="1"/>
  </cols>
  <sheetData>
    <row r="1" ht="15.75">
      <c r="A1" s="10" t="s">
        <v>66</v>
      </c>
    </row>
    <row r="3" ht="15.75">
      <c r="A3" s="10" t="s">
        <v>67</v>
      </c>
    </row>
    <row r="4" ht="15.75">
      <c r="A4" s="10" t="s">
        <v>49</v>
      </c>
    </row>
    <row r="6" ht="12.75">
      <c r="A6" s="11" t="s">
        <v>1</v>
      </c>
    </row>
    <row r="8" spans="1:8" ht="45">
      <c r="A8" s="12" t="s">
        <v>50</v>
      </c>
      <c r="B8" s="12" t="s">
        <v>3</v>
      </c>
      <c r="C8" s="12" t="s">
        <v>8</v>
      </c>
      <c r="D8" s="13" t="s">
        <v>19</v>
      </c>
      <c r="E8" s="12" t="s">
        <v>40</v>
      </c>
      <c r="F8" s="14" t="s">
        <v>46</v>
      </c>
      <c r="G8" s="15" t="s">
        <v>47</v>
      </c>
      <c r="H8" s="16" t="s">
        <v>48</v>
      </c>
    </row>
    <row r="9" spans="1:8" ht="15.75">
      <c r="A9" s="17"/>
      <c r="B9" s="18" t="s">
        <v>4</v>
      </c>
      <c r="C9" s="18" t="s">
        <v>9</v>
      </c>
      <c r="D9" s="19" t="s">
        <v>20</v>
      </c>
      <c r="E9" s="17"/>
      <c r="F9" s="50"/>
      <c r="G9" s="17"/>
      <c r="H9" s="20">
        <f>H10+H12+H14+H18</f>
        <v>0</v>
      </c>
    </row>
    <row r="10" spans="1:8" ht="15.75">
      <c r="A10" s="21"/>
      <c r="B10" s="22" t="s">
        <v>4</v>
      </c>
      <c r="C10" s="23">
        <v>1</v>
      </c>
      <c r="D10" s="22" t="s">
        <v>21</v>
      </c>
      <c r="E10" s="21"/>
      <c r="F10" s="51"/>
      <c r="G10" s="21"/>
      <c r="H10" s="25">
        <f>SUM(H11)</f>
        <v>0</v>
      </c>
    </row>
    <row r="11" spans="1:8" ht="30">
      <c r="A11" s="26">
        <v>7</v>
      </c>
      <c r="B11" s="12" t="s">
        <v>6</v>
      </c>
      <c r="C11" s="26">
        <v>113155114</v>
      </c>
      <c r="D11" s="15" t="s">
        <v>51</v>
      </c>
      <c r="E11" s="12" t="s">
        <v>41</v>
      </c>
      <c r="F11" s="28">
        <v>151</v>
      </c>
      <c r="G11" s="29">
        <v>0</v>
      </c>
      <c r="H11" s="30">
        <f>F11*G11</f>
        <v>0</v>
      </c>
    </row>
    <row r="12" spans="1:8" ht="15.75">
      <c r="A12" s="32"/>
      <c r="B12" s="33" t="s">
        <v>4</v>
      </c>
      <c r="C12" s="34">
        <v>5</v>
      </c>
      <c r="D12" s="35" t="s">
        <v>28</v>
      </c>
      <c r="E12" s="32"/>
      <c r="F12" s="52"/>
      <c r="G12" s="32"/>
      <c r="H12" s="36">
        <f>SUM(H13)</f>
        <v>0</v>
      </c>
    </row>
    <row r="13" spans="1:9" ht="12.75">
      <c r="A13" s="26">
        <v>1</v>
      </c>
      <c r="B13" s="53" t="s">
        <v>6</v>
      </c>
      <c r="C13" s="53" t="s">
        <v>52</v>
      </c>
      <c r="D13" s="53" t="s">
        <v>53</v>
      </c>
      <c r="E13" s="53" t="s">
        <v>41</v>
      </c>
      <c r="F13" s="57">
        <v>150</v>
      </c>
      <c r="G13" s="58">
        <v>0</v>
      </c>
      <c r="H13" s="59">
        <f>F13*G13</f>
        <v>0</v>
      </c>
      <c r="I13" s="60"/>
    </row>
    <row r="14" spans="1:8" ht="15.75">
      <c r="A14" s="32"/>
      <c r="B14" s="33" t="s">
        <v>4</v>
      </c>
      <c r="C14" s="34">
        <v>997</v>
      </c>
      <c r="D14" s="33" t="s">
        <v>34</v>
      </c>
      <c r="E14" s="32"/>
      <c r="F14" s="52"/>
      <c r="G14" s="32"/>
      <c r="H14" s="36">
        <f>SUM(H15:H17)</f>
        <v>0</v>
      </c>
    </row>
    <row r="15" spans="1:8" ht="12.75">
      <c r="A15" s="26">
        <v>3</v>
      </c>
      <c r="B15" s="12" t="s">
        <v>6</v>
      </c>
      <c r="C15" s="12" t="s">
        <v>15</v>
      </c>
      <c r="D15" s="12" t="s">
        <v>35</v>
      </c>
      <c r="E15" s="12" t="s">
        <v>43</v>
      </c>
      <c r="F15" s="28">
        <v>27.029</v>
      </c>
      <c r="G15" s="29">
        <v>0</v>
      </c>
      <c r="H15" s="30">
        <f>F15*G15</f>
        <v>0</v>
      </c>
    </row>
    <row r="16" spans="1:8" ht="30">
      <c r="A16" s="26">
        <v>8</v>
      </c>
      <c r="B16" s="12" t="s">
        <v>6</v>
      </c>
      <c r="C16" s="12" t="s">
        <v>16</v>
      </c>
      <c r="D16" s="15" t="s">
        <v>36</v>
      </c>
      <c r="E16" s="12" t="s">
        <v>43</v>
      </c>
      <c r="F16" s="28">
        <v>27.029</v>
      </c>
      <c r="G16" s="29">
        <v>0</v>
      </c>
      <c r="H16" s="30">
        <f aca="true" t="shared" si="0" ref="H16:H17">F16*G16</f>
        <v>0</v>
      </c>
    </row>
    <row r="17" spans="1:8" ht="45">
      <c r="A17" s="26">
        <v>5</v>
      </c>
      <c r="B17" s="12" t="s">
        <v>6</v>
      </c>
      <c r="C17" s="12" t="s">
        <v>54</v>
      </c>
      <c r="D17" s="15" t="s">
        <v>55</v>
      </c>
      <c r="E17" s="12" t="s">
        <v>43</v>
      </c>
      <c r="F17" s="28">
        <v>27.029</v>
      </c>
      <c r="G17" s="29">
        <v>0</v>
      </c>
      <c r="H17" s="30">
        <f t="shared" si="0"/>
        <v>0</v>
      </c>
    </row>
    <row r="18" spans="1:8" ht="15.75">
      <c r="A18" s="32"/>
      <c r="B18" s="33" t="s">
        <v>4</v>
      </c>
      <c r="C18" s="34">
        <v>998</v>
      </c>
      <c r="D18" s="35" t="s">
        <v>38</v>
      </c>
      <c r="E18" s="32"/>
      <c r="F18" s="52"/>
      <c r="G18" s="32"/>
      <c r="H18" s="36">
        <f>SUM(H19)</f>
        <v>0</v>
      </c>
    </row>
    <row r="19" spans="1:9" ht="30">
      <c r="A19" s="61">
        <v>6</v>
      </c>
      <c r="B19" s="53" t="s">
        <v>6</v>
      </c>
      <c r="C19" s="53" t="s">
        <v>56</v>
      </c>
      <c r="D19" s="48" t="s">
        <v>57</v>
      </c>
      <c r="E19" s="53" t="s">
        <v>43</v>
      </c>
      <c r="F19" s="57">
        <v>23.339</v>
      </c>
      <c r="G19" s="58">
        <v>0</v>
      </c>
      <c r="H19" s="59">
        <f>F19*G19</f>
        <v>0</v>
      </c>
      <c r="I19" s="60"/>
    </row>
    <row r="21" spans="1:8" ht="15.75">
      <c r="A21" s="10" t="s">
        <v>58</v>
      </c>
      <c r="H21" s="54">
        <f>H10+H12+H14+H18</f>
        <v>0</v>
      </c>
    </row>
    <row r="23" ht="15.75">
      <c r="A23" s="54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5"/>
  <sheetViews>
    <sheetView tabSelected="1" workbookViewId="0" topLeftCell="A1">
      <selection activeCell="G5" sqref="G5"/>
    </sheetView>
  </sheetViews>
  <sheetFormatPr defaultColWidth="9.140625" defaultRowHeight="12.75"/>
  <cols>
    <col min="7" max="7" width="16.28125" style="0" customWidth="1"/>
  </cols>
  <sheetData>
    <row r="2" ht="13.5" thickBot="1"/>
    <row r="3" spans="2:7" ht="16.5" thickBot="1">
      <c r="B3" s="1"/>
      <c r="C3" s="2" t="s">
        <v>59</v>
      </c>
      <c r="D3" s="2"/>
      <c r="E3" s="2"/>
      <c r="F3" s="2"/>
      <c r="G3" s="3">
        <f>'Venkovní prostor'!H31+'Vnitřní prostor'!H21</f>
        <v>0</v>
      </c>
    </row>
    <row r="4" spans="2:7" ht="16.5" thickBot="1">
      <c r="B4" s="4"/>
      <c r="C4" s="5" t="s">
        <v>60</v>
      </c>
      <c r="D4" s="5"/>
      <c r="E4" s="5"/>
      <c r="F4" s="5"/>
      <c r="G4" s="6">
        <f>G3*0.21</f>
        <v>0</v>
      </c>
    </row>
    <row r="5" spans="2:7" ht="16.5" thickBot="1">
      <c r="B5" s="7"/>
      <c r="C5" s="8" t="s">
        <v>61</v>
      </c>
      <c r="D5" s="8"/>
      <c r="E5" s="8"/>
      <c r="F5" s="8"/>
      <c r="G5" s="9">
        <f>SUM(G3:G4)</f>
        <v>0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Hrejsová</dc:creator>
  <cp:keywords/>
  <dc:description/>
  <cp:lastModifiedBy>Marcela Hrejsová</cp:lastModifiedBy>
  <dcterms:created xsi:type="dcterms:W3CDTF">2018-09-11T12:05:23Z</dcterms:created>
  <dcterms:modified xsi:type="dcterms:W3CDTF">2018-09-12T09:05:35Z</dcterms:modified>
  <cp:category/>
  <cp:version/>
  <cp:contentType/>
  <cp:contentStatus/>
</cp:coreProperties>
</file>