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S:\Zakázky\00 David\Propustky Svojšice a Solopysky\04 tisk\PDPS Solopysky\Rozpočet a soupis prací\"/>
    </mc:Choice>
  </mc:AlternateContent>
  <bookViews>
    <workbookView xWindow="0" yWindow="0" windowWidth="0" windowHeight="0"/>
  </bookViews>
  <sheets>
    <sheet name="Rekapitulace" sheetId="5" r:id="rId1"/>
    <sheet name="001" sheetId="2" r:id="rId2"/>
    <sheet name="180" sheetId="3" r:id="rId3"/>
    <sheet name="202" sheetId="4" r:id="rId4"/>
  </sheets>
  <calcPr/>
</workbook>
</file>

<file path=xl/calcChain.xml><?xml version="1.0" encoding="utf-8"?>
<calcChain xmlns="http://schemas.openxmlformats.org/spreadsheetml/2006/main">
  <c i="5" l="1" r="E12"/>
  <c r="D12"/>
  <c r="C12"/>
  <c r="E11"/>
  <c r="D11"/>
  <c r="C11"/>
  <c r="E10"/>
  <c r="D10"/>
  <c r="C10"/>
  <c r="C7"/>
  <c r="C6"/>
  <c i="4" r="I3"/>
  <c r="I219"/>
  <c r="O245"/>
  <c r="I245"/>
  <c r="O241"/>
  <c r="I241"/>
  <c r="O237"/>
  <c r="I237"/>
  <c r="O233"/>
  <c r="I233"/>
  <c r="O230"/>
  <c r="I230"/>
  <c r="O227"/>
  <c r="I227"/>
  <c r="O224"/>
  <c r="I224"/>
  <c r="O220"/>
  <c r="I220"/>
  <c r="I198"/>
  <c r="O215"/>
  <c r="I215"/>
  <c r="O211"/>
  <c r="I211"/>
  <c r="O207"/>
  <c r="I207"/>
  <c r="O203"/>
  <c r="I203"/>
  <c r="O199"/>
  <c r="I199"/>
  <c r="I174"/>
  <c r="O194"/>
  <c r="I194"/>
  <c r="O191"/>
  <c r="I191"/>
  <c r="O187"/>
  <c r="I187"/>
  <c r="O183"/>
  <c r="I183"/>
  <c r="O179"/>
  <c r="I179"/>
  <c r="O175"/>
  <c r="I175"/>
  <c r="I149"/>
  <c r="O170"/>
  <c r="I170"/>
  <c r="O166"/>
  <c r="I166"/>
  <c r="O162"/>
  <c r="I162"/>
  <c r="O158"/>
  <c r="I158"/>
  <c r="O154"/>
  <c r="I154"/>
  <c r="O150"/>
  <c r="I150"/>
  <c r="I134"/>
  <c r="O146"/>
  <c r="I146"/>
  <c r="O142"/>
  <c r="I142"/>
  <c r="O139"/>
  <c r="I139"/>
  <c r="O135"/>
  <c r="I135"/>
  <c r="I110"/>
  <c r="O130"/>
  <c r="I130"/>
  <c r="O126"/>
  <c r="I126"/>
  <c r="O123"/>
  <c r="I123"/>
  <c r="O119"/>
  <c r="I119"/>
  <c r="O115"/>
  <c r="I115"/>
  <c r="O111"/>
  <c r="I111"/>
  <c r="I20"/>
  <c r="O107"/>
  <c r="I107"/>
  <c r="O103"/>
  <c r="I103"/>
  <c r="O99"/>
  <c r="I99"/>
  <c r="O95"/>
  <c r="I95"/>
  <c r="O91"/>
  <c r="I91"/>
  <c r="O87"/>
  <c r="I87"/>
  <c r="O84"/>
  <c r="I84"/>
  <c r="O80"/>
  <c r="I80"/>
  <c r="O76"/>
  <c r="I76"/>
  <c r="O72"/>
  <c r="I72"/>
  <c r="O69"/>
  <c r="I69"/>
  <c r="O65"/>
  <c r="I65"/>
  <c r="O62"/>
  <c r="I62"/>
  <c r="O58"/>
  <c r="I58"/>
  <c r="O54"/>
  <c r="I54"/>
  <c r="O50"/>
  <c r="I50"/>
  <c r="O46"/>
  <c r="I46"/>
  <c r="O42"/>
  <c r="I42"/>
  <c r="O39"/>
  <c r="I39"/>
  <c r="O35"/>
  <c r="I35"/>
  <c r="O31"/>
  <c r="I31"/>
  <c r="O27"/>
  <c r="I27"/>
  <c r="O24"/>
  <c r="I24"/>
  <c r="O21"/>
  <c r="I21"/>
  <c r="I8"/>
  <c r="O17"/>
  <c r="I17"/>
  <c r="O13"/>
  <c r="I13"/>
  <c r="O9"/>
  <c r="I9"/>
  <c i="3" r="I3"/>
  <c r="I8"/>
  <c r="O9"/>
  <c r="I9"/>
  <c i="2" r="I3"/>
  <c r="I8"/>
  <c r="O42"/>
  <c r="I42"/>
  <c r="O39"/>
  <c r="I39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<sst xmlns="http://schemas.openxmlformats.org/spreadsheetml/2006/main">
  <si>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</si>
  <si>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</si>
  <si>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</si>
  <si>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2025_11 - III/10230 Solopysky oprava propustku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</si>
  <si>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</si>
  <si>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</si>
  <si>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</si>
  <si>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</si>
  <si>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</si>
  <si>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</si>
  <si>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</si>
  <si>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001</t>
  </si>
  <si>
    <t>Vedlejší a ostatní náklady</t>
  </si>
  <si>
    <t>180</t>
  </si>
  <si>
    <t>Dopravně inženýrská opatření</t>
  </si>
  <si>
    <t>202</t>
  </si>
  <si>
    <t>Oprava propustku 10230-001P</t>
  </si>
  <si>
    <t>Soupis prací objektu</t>
  </si>
  <si>
    <t>S</t>
  </si>
  <si>
    <t>Stavba:</t>
  </si>
  <si>
    <t>2025_11</t>
  </si>
  <si>
    <t>III/10230 Solopysky oprava propustku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</si>
  <si>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</si>
  <si>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</si>
  <si>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</si>
  <si>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</si>
  <si>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</si>
  <si>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</si>
  <si>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</si>
  <si>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</si>
  <si>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</si>
  <si>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</si>
  <si>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</si>
  <si>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</si>
  <si>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</si>
  <si>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</si>
  <si>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</si>
  <si>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</si>
  <si>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</si>
  <si>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02710</t>
  </si>
  <si>
    <t/>
  </si>
  <si>
    <t>POMOC PRÁCE ZŘÍZ NEBO ZAJIŠŤ OBJÍŽĎKY A PŘÍSTUP CESTY - PEVNÁ ČÁSTKA 500.000,-Kč</t>
  </si>
  <si>
    <t>KPL</t>
  </si>
  <si>
    <t>OTSKP ~ 2025</t>
  </si>
  <si>
    <t>PP</t>
  </si>
  <si>
    <t>Opravy objízdných tras včetně návozních tras a komunikací dotčených stavbou:_x000d_
Náklad zahrnuje i nutný pasport objízdných tras před zahájením stavby a repasport po dokončení stavby._x000d_
Povinná pevná částka pro všechny zhotovitele ve výši 500.000,- Kč_x000d_
Předpokládáme opravu obrusné vrstvy vozovky tzn. frézování, nová vrstva ACO a obnova VDZ.</t>
  </si>
  <si>
    <t>TS</t>
  </si>
  <si>
    <t>Položka zahrnuje:
- veškeré náklady spojené se zřízením nebo zajištěním objížďky a přístupové cesty
Položka nezahrnuje:
- x</t>
  </si>
  <si>
    <t>02781</t>
  </si>
  <si>
    <t>R</t>
  </si>
  <si>
    <t>POMOC PRÁCE ZŘÍZ NEBO ZAJIŠŤ - HAVARIJNÍ SOUPRAVA NA STAVENIŠTI</t>
  </si>
  <si>
    <t>dle JES_x000d_
po celou dobu stavby</t>
  </si>
  <si>
    <t>Položka zahrnuje:
- veškeré náklady spojené s objednatelem požadovanými zařízeními
Položka nezahrnuje:
- poplatky za získanou nebo uloženou zeminu</t>
  </si>
  <si>
    <t>02910</t>
  </si>
  <si>
    <t>OSTATNÍ POŽADAVKY - GEODETICKÉ PRÁCE</t>
  </si>
  <si>
    <t>dopravu, přípravu podkladů, určení pevného měřického bodu pro mapování 1:500, technická nivelace, zaměření a _x000d_
zpracování mapy M1:500, digitální model terénu pro měřítko 1:500, předání zaměření skutečného stavu potřebných dat v _x000d_
tzv. jednotném výměnném formátu (JVF - dle specifik Vyhlášky o DTM 393/2020 Sb. Vyhláška o digitální technické mapě kraje.</t>
  </si>
  <si>
    <t>Položka zahrnuje:
- veškeré náklady spojené s objednatelem požadovanými pracemi</t>
  </si>
  <si>
    <t>02940</t>
  </si>
  <si>
    <t>OSTATNÍ POŽADAVKY - VYPRACOVÁNÍ DOKUMENTACE</t>
  </si>
  <si>
    <t>Dokumentace skutečného provedení stavby_x000d_
Včetně tištěné formy v počtu paré dle smlouvy o dílo</t>
  </si>
  <si>
    <t>Položka zahrnuje:
- veškeré náklady spojené s objednatelem požadovanými pracemi
Položka nezahrnuje:
- x</t>
  </si>
  <si>
    <t>1</t>
  </si>
  <si>
    <t>OSTATNÍ POŽADAVKY - VYPRACOVÁNÍ PLÁNU BOZP</t>
  </si>
  <si>
    <t>2</t>
  </si>
  <si>
    <t>OSTATNÍ POŽADAVKY - VYPRACOVÁNÍ HAVARIJNÍHO PLÁNU</t>
  </si>
  <si>
    <t>3</t>
  </si>
  <si>
    <t>OSTATNÍ POŽADAVKY - VYPRACOVÁNÍ POVODŇOVÉHO PLÁNU</t>
  </si>
  <si>
    <t>02943</t>
  </si>
  <si>
    <t>OSTATNÍ POŽADAVKY - VYPRACOVÁNÍ RDS</t>
  </si>
  <si>
    <t>dopracování potřebných detailů_x000d_
zapracování konkrétních výrobků_x000d_
výkres vyztužení_x000d_
aktualizace povodňového plánu se zapracováním požadavků správce povodí_x000d_
Včetně tištěné formy v počtu paré dle smlouvy o dílo</t>
  </si>
  <si>
    <t>02990</t>
  </si>
  <si>
    <t>OSTATNÍ POŽADAVKY - INFORMAČNÍ TABULE</t>
  </si>
  <si>
    <t>Dle manuálu KSÚS. Sady informačních tabulí.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</si>
  <si>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</si>
  <si>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03100</t>
  </si>
  <si>
    <t>R1</t>
  </si>
  <si>
    <t>ZAŘÍZENÍ STAVENIŠTĚ - ZŘÍZENÍ</t>
  </si>
  <si>
    <t>včetně povinnosti vyjednání si případných záborů nebo smluv na zřízení deponií</t>
  </si>
  <si>
    <t>Položka zahrnuje:
 objednatelem povolené náklady na pořízení (event. pronájem), provozování, udržování a likvidaci zhotovitelova zařízení
Položka nezahrnuje:
- x</t>
  </si>
  <si>
    <t>R2</t>
  </si>
  <si>
    <t>ZAŘÍZENÍ STAVENIŠTĚ - PROVOZ</t>
  </si>
  <si>
    <t>měsíc</t>
  </si>
  <si>
    <t>R3</t>
  </si>
  <si>
    <t>ZAŘÍZENÍ STAVENIŠTĚ - DEMONTÁŽ</t>
  </si>
  <si>
    <t>zahrnuje objednatelem povolené náklady na pořízení (event. pronájem), provozování, udržování a likvidaci zhotovitelova zařízení</t>
  </si>
  <si>
    <t>02720</t>
  </si>
  <si>
    <t>A</t>
  </si>
  <si>
    <t>POMOC PRÁCE ZŘÍZ NEBO ZAJIŠŤ REGULACI A OCHRANU DOPRAVY</t>
  </si>
  <si>
    <t>""Položka zahrnuje kompletní dopravně-inženýrská opatření po celou dobu stavby dle projektové dokumentace a aktuálních požadavků investora, TP, typových dopravně inženýrských opatření.
Včetně projednání a zpracování podkladů k odsouhlasení DIO, objízdných tras
Zajištění stanovení přechodné úpravy od SSÚ._x000d_
Zajištění stanovené místní úpravy (trvalé značení)_x000d_
včetně všech objízdných tras</t>
  </si>
  <si>
    <t>Položka zahrnuje:
- veškeré náklady spojené s objednatelem požadovanými zařízeními
Položka nezahrnuje:
- x</t>
  </si>
  <si>
    <t>014102</t>
  </si>
  <si>
    <t>ULOŽENÍ ODPADU ZE STAVBY NA SKLÁDKU S OPRÁVNĚNÍM K OPĚTOVNÉMU VYUŽITÍ - RECYKLAČNÍ STŘEDISKO</t>
  </si>
  <si>
    <t>T</t>
  </si>
  <si>
    <t>17 01 01 - BETON z vybouraných konstrukcí (obrubníky, propusty, panely a jiné)_x000d_
17 09 04 - Směsné stavební a demoliční odpady neuvedené pod čísly 17 09 01, 17 09 02 a 17 09 03_x000d_
17 05 03 - kamení z propustku</t>
  </si>
  <si>
    <t>VV</t>
  </si>
  <si>
    <t>beton podklad z vozovky 27*2,4 = 64,800 [A]_x000d_
konstrukce propustku (118+4)*2,4 = 292,800 [B]_x000d_
trubní propustek pod klenutým 16*0,5*2,4 = 19,200 [C]_x000d_
Mezisoučet = 376,800 [D]</t>
  </si>
  <si>
    <t xml:space="preserve">Položka zahrnuje:
- veškeré poplatky provozovateli skládky související s uložením odpadu na skládce.
- Náklad na uložení do recyklačního střediska či na skládku s oprávněním k opětovnému využítí dodaného typu odpadu. _x000d_
- 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</si>
  <si>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014103</t>
  </si>
  <si>
    <t>ULOŽENÍ ODPADU ZE STAVBY NA SKLÁDU S OPRÁVNĚNÍ K OPĚTOVNÉMU VYUŽITÍ - RECYKLAČNÍ STŘEDISKO</t>
  </si>
  <si>
    <t>17 05 04 - Zemina a kamení neuvedené pod číslem 17 05 03_x000d_
nepotřebný výkopek - zemina, drny, kamení - nevhodný materiál pro další použí na této stavbě</t>
  </si>
  <si>
    <t>výkop jam (800,013)*1,8 = 1440,023 [A]_x000d_
čištění příkopů 40*0,25*2 = 20,000 [B]_x000d_
čištění vodního toku 10*2 = 20,000 [C]_x000d_
odkopávky 37,5*1,9 = 71,250 [D]_x000d_
Mezisoučet = 1551,273 [E]</t>
  </si>
  <si>
    <t xml:space="preserve">Položka zahrnuje:
Náklad na uložení do recyklačního střediska či na skládku s oprávněním k opětovnému využítí dodaného typu odpadu. _x000d_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</si>
  <si>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014131</t>
  </si>
  <si>
    <t>POPLATKY ZA SKLÁDKU TYP S-NO (NEBEZPEČNÝ ODPAD)</t>
  </si>
  <si>
    <t>M3</t>
  </si>
  <si>
    <t>PAU ZAST3</t>
  </si>
  <si>
    <t>Položka zahrnuje:
- veškeré poplatky provozovateli skládky související s uložením odpadu na skládce.
Položka nezahrnuje:
- x</t>
  </si>
  <si>
    <t>Zemní práce</t>
  </si>
  <si>
    <t>11120</t>
  </si>
  <si>
    <t>ODSTRANĚNÍ KŘOVIN</t>
  </si>
  <si>
    <t>M2</t>
  </si>
  <si>
    <t>včetně naložení, odvozu, uložení na skládku/kompostárnu, poplatků za skládku</t>
  </si>
  <si>
    <t>Položka zahrnuje:
- odstranění křovin a stromů do průměru 100 mm
- dopravu dřevin bez ohledu na vzdálenost
- spálení na hromadách nebo štěpkování
Položka nezahrnuje:
- x</t>
  </si>
  <si>
    <t>11202</t>
  </si>
  <si>
    <t>KÁCENÍ STROMŮ D KMENE DO 0,9M S ODSTRANĚNÍM PAŘEZŮ</t>
  </si>
  <si>
    <t>KUS</t>
  </si>
  <si>
    <t xml:space="preserve"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</si>
  <si>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11334</t>
  </si>
  <si>
    <t>ODSTRANĚNÍ PODKLADU ZPEVNĚNÝCH PLOCH S CEMENT POJIVEM</t>
  </si>
  <si>
    <t>včetně naložení, odvozu, uložení na skládku</t>
  </si>
  <si>
    <t>180*0,15 = 27,000 [A]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</si>
  <si>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</si>
  <si>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</t>
  </si>
  <si>
    <t>FRÉZOVÁNÍ ZPEVNĚNÝCH PLOCH ASFALTOVÝCH</t>
  </si>
  <si>
    <t>podkladní 220*0,04 = 8,800 [A]_x000d_
ložná 200*0,05 = 10,000 [B]_x000d_
obrusná 190*0,05 = 9,500 [C]_x000d_
Mezisoučet = 28,300 [D]</t>
  </si>
  <si>
    <t>113766</t>
  </si>
  <si>
    <t>FRÉZOVÁNÍ DRÁŽKY PRŮŘEZU DO 800MM2 V ASFALTOVÉ VOZOVCE</t>
  </si>
  <si>
    <t>M</t>
  </si>
  <si>
    <t>pracovní spáry, napojení na stávající vozovku, u říms a obrub</t>
  </si>
  <si>
    <t>5,8+5,7 = 11,500 [A]</t>
  </si>
  <si>
    <t>Položka zahrnuje:
- veškerou manipulaci s vybouranou sutí a s vybouranými hmotami vč. uložení na skládku.
Položka nezahrnuje:
- x</t>
  </si>
  <si>
    <t>11512</t>
  </si>
  <si>
    <t>ČERPÁNÍ VODY DO 1000 L/MIN</t>
  </si>
  <si>
    <t>HOD</t>
  </si>
  <si>
    <t>Položka zahrnuje:
- čerpání vody na povrchu
- potrubí 
- pohotovost záložní čerpací soupravy
- zřízení čerpací jímky
- následná demontáž a likvidace těchto zařízení
Položka nezahrnuje:
- x</t>
  </si>
  <si>
    <t>11527</t>
  </si>
  <si>
    <t>PŘEV VOD NA POVRCHU POTR DN DO 1000MM NEBO ŽLAB R.O. DO 3,6M</t>
  </si>
  <si>
    <t>dodání, odstranění, případné lomy na potrubí, kompletní dodání_x000d_
lože, obsyp - dodání, odstranění_x000d_
udržování v provozu po celou dobu dle potřeby realizace stavby_x000d_
opětovné obnovení v případě mimořádné události (povodně, krádež atp)</t>
  </si>
  <si>
    <t>trouba DN 1000 25 = 25,000 [A]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</si>
  <si>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</si>
  <si>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12110</t>
  </si>
  <si>
    <t>SEJMUTÍ ORNICE NEBO LESNÍ PŮDY</t>
  </si>
  <si>
    <t>včetně naložení, odvozu, uložení na mezideponii zhotovitele</t>
  </si>
  <si>
    <t>stávaícjí orniční vrstva (248+236)*0,15 = 72,600 [A]</t>
  </si>
  <si>
    <t xml:space="preserve">Položka zahrnuje:
- sejmutí ornice bez ohledu na tloušťku vrstvy
-  její vodorovnou dopravu
Položka nezahrnuje:
- uložení na trvalou skládku</t>
  </si>
  <si>
    <t>12273</t>
  </si>
  <si>
    <t>ODKOPÁVKY A PROKOPÁVKY OBECNÉ TŘ. I</t>
  </si>
  <si>
    <t>odstranění konstrukčních vrstev vozovky 150*0,25 = 37,500 [A]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</si>
  <si>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</si>
  <si>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12573</t>
  </si>
  <si>
    <t>VYKOPÁVKY ZE ZEMNÍKŮ A SKLÁDEK TŘ. I</t>
  </si>
  <si>
    <t>naložení ornice z mezideponie zhotovitele s odvozem na stavbu</t>
  </si>
  <si>
    <t>ornice pro zarovnání terénu 72,6 = 72,600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</si>
  <si>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</si>
  <si>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12931</t>
  </si>
  <si>
    <t>ČIŠTĚNÍ PŘÍKOPŮ OD NÁNOSU DO 0,25M3/M</t>
  </si>
  <si>
    <t>20+20 = 40,000 [A]</t>
  </si>
  <si>
    <t xml:space="preserve"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</si>
  <si>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12960</t>
  </si>
  <si>
    <t>ČIŠTĚNÍ VODOTEČÍ A MELIORAČ KANÁLŮ OD NÁNOSŮ</t>
  </si>
  <si>
    <t>13173</t>
  </si>
  <si>
    <t>HLOUBENÍ JAM ZAPAŽ I NEPAŽ TŘ. I</t>
  </si>
  <si>
    <t>včetně naložení, odvozu a uložení na skládku</t>
  </si>
  <si>
    <t>výkopová jáma 2,6*13,5*5,75+5,75*7,5*13,5+16 = 800,013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</si>
  <si>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</si>
  <si>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17120</t>
  </si>
  <si>
    <t>ULOŽENÍ SYPANINY DO NÁSYPŮ A NA SKLÁDKY BEZ ZHUTNĚNÍ</t>
  </si>
  <si>
    <t>uložení získané ornice na mezideponii zhotovitele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</si>
  <si>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</si>
  <si>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17280</t>
  </si>
  <si>
    <t>ZŘÍZENÍ TĚSNĚNÍ Z NAKUPOVANÝCH MATERIÁLŮ</t>
  </si>
  <si>
    <t>těsnící vrstva dle ČSN 73 6244 (2,1+3,2)*17,25*0,25 = 22,856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</si>
  <si>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</si>
  <si>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</t>
  </si>
  <si>
    <t>ZEMNÍ KRAJNICE A DOSYPÁVKY SE ZHUTNĚNÍM</t>
  </si>
  <si>
    <t>včetně dodání vhodného materiálu</t>
  </si>
  <si>
    <t>krajnice vlevo a vpravo před a za propustkem 35*0,25+35*0,25 = 17,500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</si>
  <si>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</si>
  <si>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17581</t>
  </si>
  <si>
    <t>OBSYP POTRUBÍ A OBJEKTŮ Z NAKUPOVANÝCH MATERIÁLŮ</t>
  </si>
  <si>
    <t>včetně ochranného obsypu_x000d_
vštně hutněného zásypu_x000d_
včetně zásypů základu</t>
  </si>
  <si>
    <t>zásyp a uložení sypaniny do násypu 5,7*2,5*17-(2,5*2,5*17)+4,8*3,5*17+4,8*5,3*17/2+2,2*4,8*17+4,8*5,3*17/2 = 1033,600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</si>
  <si>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</si>
  <si>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17780</t>
  </si>
  <si>
    <t>ZEMNÍ HRÁZKY Z NAKUPOVANÝCH MATERIÁLŮ</t>
  </si>
  <si>
    <t>18110</t>
  </si>
  <si>
    <t>ÚPRAVA PLÁNĚ SE ZHUTNĚNÍM V HORNINĚ TŘ. I</t>
  </si>
  <si>
    <t>Položka zahrnuje:
- úpravu pláně včetně vyrovnání výškových rozdílů. Míru zhutnění určuje projekt.
Položka nezahrnuje:
- x</t>
  </si>
  <si>
    <t>18130</t>
  </si>
  <si>
    <t>ÚPRAVA PLÁNĚ BEZ ZHUTNĚNÍ</t>
  </si>
  <si>
    <t>236+248 = 484,000 [A]</t>
  </si>
  <si>
    <t xml:space="preserve">Položka zahrnuje:
-  úpravu pláně včetně vyrovnání výškových rozdílů
Položka nezahrnuje:
- x</t>
  </si>
  <si>
    <t>18214</t>
  </si>
  <si>
    <t>ÚPRAVA POVRCHŮ SROVNÁNÍM ÚZEMÍ V TL DO 0,25M</t>
  </si>
  <si>
    <t>18222</t>
  </si>
  <si>
    <t>ROZPROSTŘENÍ ORNICE VE SVAHU V TL DO 0,15M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</si>
  <si>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</si>
  <si>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</si>
  <si>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</si>
  <si>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Položka zahrnuje:
- dodání předepsané travní směsi, její výsev na ornici, zalévání, první pokosení, to vše bez ohledu na sklon terénu
Položka nezahrnuje:
- x</t>
  </si>
  <si>
    <t>184B26</t>
  </si>
  <si>
    <t>VYSAZOVÁNÍ STROMŮ LISTNATÝCH V KONTEJNERU OBVOD KMENE DO 18CM, PODCHOZÍ VÝŠ MIN 2,4M</t>
  </si>
  <si>
    <t>lípa sdrdčitá</t>
  </si>
  <si>
    <t xml:space="preserve">Položka zahrnuje:
- dodávku projektem předepsaných  stromů
- hloubení jamek (min. rozměry pro stromy min. 1,5 násobek balu výpěstku) s event. výměnou půdy, s hnojením anorganickým hnojivem a přídavkem organického hnojiva min. 5kg pro stromy
- zálivku
- kůly, chráničky ke stromům nebo ochrana stromů nátěrem a pod.
- položka zahrnuje veškerý materiál, výrobky a polotovary, včetně mimostaveništní a vnitrostaveništní dopravy (rovněž přesuny), včetně naložení a složení, případně s uložením
Položka nezahrnuje:
- x
Způsob měření:
- obvod kmene se měří ve výšce 1,00m nad zemí.</t>
  </si>
  <si>
    <t>Základy</t>
  </si>
  <si>
    <t>21263</t>
  </si>
  <si>
    <t xml:space="preserve">TRATIVODY KOMPLET  Z TRUB Z PLAST HM DN DO 150MM</t>
  </si>
  <si>
    <t>17,3*2 = 34,600 [A]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</si>
  <si>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Položka nezahrnuje:
- opláštění z geotextilie, fólie</t>
  </si>
  <si>
    <t>21331</t>
  </si>
  <si>
    <t>DRENÁŽNÍ VRSTVY Z BETONU MEZEROVITÉHO (DRENÁŽNÍHO)</t>
  </si>
  <si>
    <t>2*17,0*0,25*0,25 = 2,125 [A]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</si>
  <si>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</si>
  <si>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272324</t>
  </si>
  <si>
    <t>ZÁKLADY ZE ŽELEZOBETONU DO C25/30</t>
  </si>
  <si>
    <t>základy pod křídla (4*1,2*0,8)*4 = 15,360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</si>
  <si>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</si>
  <si>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272365</t>
  </si>
  <si>
    <t>VÝZTUŽ ZÁKLADŮ Z OCELI 10505, B500B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</si>
  <si>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</si>
  <si>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28997F</t>
  </si>
  <si>
    <t>OPLÁŠTĚNÍ (ZPEVNĚNÍ) Z GEOTEXTILIE DO 600G/M2</t>
  </si>
  <si>
    <t>(2,5+4,5+2,5)*17 = 161,500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</si>
  <si>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</si>
  <si>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28999</t>
  </si>
  <si>
    <t>OPLÁŠTĚNÍ (ZPEVNĚNÍ) Z FÓLIE</t>
  </si>
  <si>
    <t>těsnící vrstva (2,1+3,2)*17,25 = 91,425 [A]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</si>
  <si>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</si>
  <si>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Svislé konstrukce</t>
  </si>
  <si>
    <t>317325</t>
  </si>
  <si>
    <t>ŘÍMSY ZE ŽELEZOBETONU DO C30/37 (B37)</t>
  </si>
  <si>
    <t>včetně vyhotovení letopočtu z obou stran propustku</t>
  </si>
  <si>
    <t>(0,5*0,9*3,5)*2 = 3,150 [A]</t>
  </si>
  <si>
    <t>317365</t>
  </si>
  <si>
    <t>VÝZTUŽ ŘÍMS Z OCELI 10505, B500B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</si>
  <si>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</si>
  <si>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333325</t>
  </si>
  <si>
    <t>MOSTNÍ OPĚRY A KŘÍDLA ZE ŽELEZOVÉHO BETONU DO C30/37</t>
  </si>
  <si>
    <t>křídla (0,8*2,2*4)*4 = 28,160 [A]</t>
  </si>
  <si>
    <t>333365</t>
  </si>
  <si>
    <t>VÝZTUŽ MOSTNÍCH OPĚR A KŘÍDEL Z OCELI 10505, B500B</t>
  </si>
  <si>
    <t>4</t>
  </si>
  <si>
    <t>Vodorovné konstrukce</t>
  </si>
  <si>
    <t>451312</t>
  </si>
  <si>
    <t>PODKLADNÍ A VÝPLŇOVÉ VRSTVY Z PROSTÉHO BETONU C12/15</t>
  </si>
  <si>
    <t>podkladní beton pod propust 4,5*19*0,15 = 12,825 [A]_x000d_
podkladní beton pod drenáž 0,25*0,6*17,25*2 = 5,175 [B]_x000d_
Mezisoučet = 18,000 [C]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</si>
  <si>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</si>
  <si>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45131A</t>
  </si>
  <si>
    <t>PODKLADNÍ A VÝPLŇOVÉ VRSTVY Z PROSTÉHO BETONU C20/25</t>
  </si>
  <si>
    <t>C 20/25n XF3 - pod dlažbu z LK</t>
  </si>
  <si>
    <t>lože pod dlažbu z LK (17,5+16,2)*0,15 = 5,055 [A]_x000d_
pod žlabovku (14,5+15,5)*0,7*0,15 = 3,150 [B]_x000d_
Mezisoučet = 8,205 [C]</t>
  </si>
  <si>
    <t>451522</t>
  </si>
  <si>
    <t>VÝPLŇ VRSTVY Z KAMENIVA DRCENÉHO, INDEX ZHUTNĚNÍ ID DO 0,8</t>
  </si>
  <si>
    <t>podsyp základu 4,5*17*0,35 = 26,775 [A]_x000d_
pod základ křídel 4*1,2*0,15*4 = 2,880 [B]_x000d_
pod dlažbu (17,5+16,2)*0,25 = 8,425 [C]_x000d_
Mezisoučet = 38,080 [D]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</si>
  <si>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</si>
  <si>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46251</t>
  </si>
  <si>
    <t>ZÁHOZ Z LOMOVÉHO KAMENE</t>
  </si>
  <si>
    <t>1*1*4*2 = 8,000 [A]</t>
  </si>
  <si>
    <t>položka zahrnuje:_x000d_
- dodávku a zához lomového kamene předepsané frakce včetně mimostaveništní a vnitrostaveništní dopravy_x000d_
není-li v zadávací dokumentaci uvedeno jinak, jedná se o nakupovaný materiál</t>
  </si>
  <si>
    <t>465512</t>
  </si>
  <si>
    <t>DLAŽBY Z LOMOVÉHO KAMENE NA MC</t>
  </si>
  <si>
    <t>(17,5+16,2)*0,15 = 5,055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</si>
  <si>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</si>
  <si>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467314</t>
  </si>
  <si>
    <t>STUPNĚ A PRAHY VODNÍCH KORYT Z PROSTÉHO BETONU C25/30</t>
  </si>
  <si>
    <t>C25/30 XF3</t>
  </si>
  <si>
    <t>0,5*0,8*(5,3+3,4) = 3,480 [A]</t>
  </si>
  <si>
    <t xml:space="preserve"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</si>
  <si>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5</t>
  </si>
  <si>
    <t>Komunikace</t>
  </si>
  <si>
    <t>56140G</t>
  </si>
  <si>
    <t xml:space="preserve">SMĚSI Z KAMENIVA STMELENÉ CEMENTEM  SC C 8/10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</si>
  <si>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</si>
  <si>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56335</t>
  </si>
  <si>
    <t>VOZOVKOVÉ VRSTVY ZE ŠTĚRKODRTI TL. DO 250MM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</si>
  <si>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</si>
  <si>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572213</t>
  </si>
  <si>
    <t>SPOJOVACÍ POSTŘIK Z EMULZE DO 0,5KG/M2</t>
  </si>
  <si>
    <t>220+200 = 420,000 [A]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</si>
  <si>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</si>
  <si>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574A34</t>
  </si>
  <si>
    <t>ASFALTOVÝ BETON PRO OBRUSNÉ VRSTVY ACO 11+ TL. 40MM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</si>
  <si>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</si>
  <si>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574C46</t>
  </si>
  <si>
    <t>ASFALTOVÝ BETON PRO LOŽNÍ VRSTVY ACL 16+, 16S TL. 50MM</t>
  </si>
  <si>
    <t>574E46</t>
  </si>
  <si>
    <t>ASFALTOVÝ BETON PRO PODKLADNÍ VRSTVY ACP 16+, 16S TL. 50MM</t>
  </si>
  <si>
    <t>7</t>
  </si>
  <si>
    <t>Přidružená stavební výroba</t>
  </si>
  <si>
    <t>711112</t>
  </si>
  <si>
    <t>IZOLACE BĚŽNÝCH KONSTRUKCÍ PROTI ZEMNÍ VLHKOSTI ASFALTOVÝMI PÁSY</t>
  </si>
  <si>
    <t>(17,25*(2,5+2,5+2,5)+4*2,2*4+10) = 174,575 [A]</t>
  </si>
  <si>
    <t xml:space="preserve"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</si>
  <si>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711311</t>
  </si>
  <si>
    <t>IZOLACE PODZEMNÍCH OBJEKTŮ PROTI ZEMNÍ VLHKOSTI ASFALTOVÝMI NÁTĚRY</t>
  </si>
  <si>
    <t>1xPN + 2x ALN</t>
  </si>
  <si>
    <t>(17,25*(2,5+2,5+2,5)+4*2,2*4+10)*3 = 523,725 [A]</t>
  </si>
  <si>
    <t xml:space="preserve">položka zahrnuje:_x000d_
- dodání  předepsaného izolačního materiálu_x000d_
- očištění a ošetření podkladu, zadávací dokumentace může zahrnout i případné vyspravení_x000d_
- zřízení izolace jako kompletního povlaku, případně komplet. soustavy nebo systému podle příslušného  technolog. předpisu_x000d_
- zřízení izolace i jednotlivých vrstev po etapách, včetně pracovních spár a spojů_x000d_
- úprava u okrajů, rohů, hran, dilatačních i pracovních spojů, kotev, obrubníků, dilatačních zařízení, odvodnění, otvorů, neizolovaných míst a pod._x000d_
- zajištění odvodnění povrchu izolace, včetně odvodnění nejnižších míst, pokud dokumentace pro zadání stavby nestanoví jinak_x000d_
- ochrana izolace do doby zřízení definitivní ochranné vrstvy nebo konstrukce_x000d_
- úprava, očištění a ošetření prostoru kolem izolace_x000d_
- provedení požadovaných zkoušek_x000d_
- nezahrnuje ochranné vrstvy, např. geotextilii, cementový potěr, izolační přizdívku</t>
  </si>
  <si>
    <t>711432</t>
  </si>
  <si>
    <t>IZOLACE MOSTOVEK POD ŘÍMSOU ASFALTOVÝMI PÁSY</t>
  </si>
  <si>
    <t>ochrana izolace pod římsami</t>
  </si>
  <si>
    <t>4*0,8*2 = 6,400 [A]</t>
  </si>
  <si>
    <t xml:space="preserve"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lepenku s hliníkovou vložkou, litý asfalt, asfaltový beton</t>
  </si>
  <si>
    <t>711507</t>
  </si>
  <si>
    <t>OCHRANA IZOLACE NA POVRCHU Z PE FÓLIE</t>
  </si>
  <si>
    <t>nopová drenážní vrstva</t>
  </si>
  <si>
    <t>4+4+4+4 = 16,000 [A]</t>
  </si>
  <si>
    <t>Položka zahrnuje:
- dodání předepsaného ochranného materiálu
- zřízení ochrany izolace
Položka nezahrnuje:
- x</t>
  </si>
  <si>
    <t>78383</t>
  </si>
  <si>
    <t>NÁTĚRY BETON KONSTR TYP S4 (OS-C)</t>
  </si>
  <si>
    <t>ochranný nátěr typ S 4,nátěr obruby římsy</t>
  </si>
  <si>
    <t>0,3*(4+4) = 2,400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</si>
  <si>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</si>
  <si>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9</t>
  </si>
  <si>
    <t>Ostatní konstrukce a práce</t>
  </si>
  <si>
    <t>9112A1</t>
  </si>
  <si>
    <t>ZÁBRADLÍ MOSTNÍ S VODOR MADLY - DODÁVKA A MONTÁŽ</t>
  </si>
  <si>
    <t>(4+4+4)*2 = 24,000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</si>
  <si>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</si>
  <si>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9113A3</t>
  </si>
  <si>
    <t>SVODIDLO OCEL SILNIČ JEDNOSTR, ÚROVEŇ ZADRŽ N1, N2 - DEMONTÁŽ S PŘESUNEM</t>
  </si>
  <si>
    <t>povinný odkup svodidla zhotovitelem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</si>
  <si>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</si>
  <si>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9113B1</t>
  </si>
  <si>
    <t>SVODIDLO OCEL SILNIČ JEDNOSTR, ÚROVEŇ ZADRŽ H1 -DODÁVKA A MONTÁŽ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</si>
  <si>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
Položka nezahrnuje:
- odrazky nebo retroreflexní fólie
Způsob měření:
- vykazuje se délka svodidla v předepsané výšce, délka náběhů se nezapočítává</t>
  </si>
  <si>
    <t>91843</t>
  </si>
  <si>
    <t>PROPUSTY RÁMOVÉ 200/200</t>
  </si>
  <si>
    <t>Položka zahrnuje:
- dodání a položení prefabrikovaných rámů z dokumentací předepsaných rozměrů
- případné úpravy rámů
Položka nezahrnuje: 
- podkladní vrstvy
- vyrovnávací a spádový beton uvnitř rámů a na jejich povrchu
- izolaci</t>
  </si>
  <si>
    <t>931326</t>
  </si>
  <si>
    <t>TĚSNĚNÍ DILATAČ SPAR ASF ZÁLIVKOU MODIFIK PRŮŘ DO 800MM2</t>
  </si>
  <si>
    <t>výplň řezané spáry, včetně dilatačních spár</t>
  </si>
  <si>
    <t>Položka zahrnuje:
- dodávku a osazení předepsaného materiálu
- očištění ploch spáry před úpravou
- očištění okolí spáry po úpravě
Položka nezahrnuje:
- těsnící profil</t>
  </si>
  <si>
    <t>96613</t>
  </si>
  <si>
    <t>BOURÁNÍ KONSTRUKCÍ Z KAMENE NA MC</t>
  </si>
  <si>
    <t>včetně odvozu a uložení na skládku</t>
  </si>
  <si>
    <t>kamenná opěra + křídla 2*30 = 60,000 [A]_x000d_
kamenná klenba 25 = 25,000 [B]_x000d_
dno potoka 8 = 8,000 [C]_x000d_
základy 25 = 25,000 [D]_x000d_
Mezisoučet = 118,000 [E]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</si>
  <si>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</si>
  <si>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</si>
  <si>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</si>
  <si>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dílčí části 4 = 4,000 [A]_x000d_
Mezisoučet = 4,000 [C]</t>
  </si>
  <si>
    <t>966346</t>
  </si>
  <si>
    <t>BOURÁNÍ PROPUSTŮ Z TRUB DN DO 400MM</t>
  </si>
  <si>
    <t>trouba pod propustkem klenutým</t>
  </si>
  <si>
    <t>Položka zahrnuje:
- odstranění trub včetně případného obetonování a lože
- veškeré pomocné konstrukce (lešení a pod.)
- veškerou manipulaci s vybouranou sutí a hmotami včetně uložení na skládku 
- veškeré další práce plynoucí z technologického předpisu a z platných předpisů
- nezahrnuje bourání čel, vtokových a výtokových jímek, odstranění zábradlí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</si>
</sst>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7" xfId="0" applyFont="1" applyBorder="1" applyAlignment="1">
      <alignment wrapText="1"/>
    </xf>
    <xf numFmtId="0" fontId="7" fillId="0" borderId="0" xfId="0" applyFont="1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1300" cy="241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5"/>
  <cols>
    <col min="1" max="1" width="30.90625" customWidth="1"/>
    <col min="2" max="2" width="30.90625" customWidth="1"/>
    <col min="3" max="3" width="18.54297" customWidth="1"/>
    <col min="4" max="4" width="18.54297" customWidth="1"/>
    <col min="5" max="5" width="18.54297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SUM(C10:C12)</f>
        <v>0</v>
      </c>
      <c r="D6" s="3"/>
      <c r="E6" s="3"/>
    </row>
    <row r="7">
      <c r="A7" s="3"/>
      <c r="B7" s="5" t="s">
        <v>5</v>
      </c>
      <c r="C7" s="6">
        <f>SUM(E10:E12)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'001'!I3</f>
        <v>0</v>
      </c>
      <c r="D10" s="9">
        <f>SUMIFS('001'!O:O,'001'!A:A,"P")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'180'!I3</f>
        <v>0</v>
      </c>
      <c r="D11" s="9">
        <f>SUMIFS('180'!O:O,'180'!A:A,"P")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'202'!I3</f>
        <v>0</v>
      </c>
      <c r="D12" s="9">
        <f>SUMIFS('202'!O:O,'202'!A:A,"P")</f>
        <v>0</v>
      </c>
      <c r="E12" s="9">
        <f>C12+D12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5"/>
  <cols>
    <col min="1" max="1" width="8.726563" hidden="1"/>
    <col min="2" max="2" width="15.45313" customWidth="1"/>
    <col min="3" max="3" width="9.269531" customWidth="1"/>
    <col min="4" max="4" width="12.36328" customWidth="1"/>
    <col min="5" max="5" width="61.81641" customWidth="1"/>
    <col min="6" max="6" width="12.36328" customWidth="1"/>
    <col min="7" max="7" width="15.45313" customWidth="1"/>
    <col min="8" max="8" width="15.45313" customWidth="1"/>
    <col min="9" max="9" width="15.45313" customWidth="1"/>
    <col min="10" max="10" width="14.54297" bestFit="1" customWidth="1"/>
    <col min="15" max="15" width="8.726563" hidden="1"/>
    <col min="16" max="16" width="8.726563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11</v>
      </c>
      <c r="I3" s="23">
        <f>SUMIFS(I8:I44,A8:A44,"SD")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SUMIFS(I9:I44,A9:A44,"P")</f>
        <v>0</v>
      </c>
      <c r="J8" s="34"/>
    </row>
    <row r="9" ht="29">
      <c r="A9" s="35" t="s">
        <v>38</v>
      </c>
      <c r="B9" s="35">
        <v>1</v>
      </c>
      <c r="C9" s="36" t="s">
        <v>39</v>
      </c>
      <c r="D9" s="35" t="s">
        <v>40</v>
      </c>
      <c r="E9" s="37" t="s">
        <v>41</v>
      </c>
      <c r="F9" s="38" t="s">
        <v>42</v>
      </c>
      <c r="G9" s="39">
        <v>1</v>
      </c>
      <c r="H9" s="40">
        <v>0</v>
      </c>
      <c r="I9" s="41">
        <f>ROUND(G9*H9,P4)</f>
        <v>0</v>
      </c>
      <c r="J9" s="38" t="s">
        <v>43</v>
      </c>
      <c r="O9" s="42">
        <f>I9*0.21</f>
        <v>0</v>
      </c>
      <c r="P9">
        <v>3</v>
      </c>
    </row>
    <row r="10" ht="101.5">
      <c r="A10" s="35" t="s">
        <v>44</v>
      </c>
      <c r="B10" s="43"/>
      <c r="C10" s="44"/>
      <c r="D10" s="44"/>
      <c r="E10" s="37" t="s">
        <v>45</v>
      </c>
      <c r="F10" s="44"/>
      <c r="G10" s="44"/>
      <c r="H10" s="44"/>
      <c r="I10" s="44"/>
      <c r="J10" s="45"/>
    </row>
    <row r="11" ht="72.5">
      <c r="A11" s="35" t="s">
        <v>46</v>
      </c>
      <c r="B11" s="43"/>
      <c r="C11" s="44"/>
      <c r="D11" s="44"/>
      <c r="E11" s="37" t="s">
        <v>47</v>
      </c>
      <c r="F11" s="44"/>
      <c r="G11" s="44"/>
      <c r="H11" s="44"/>
      <c r="I11" s="44"/>
      <c r="J11" s="45"/>
    </row>
    <row r="12">
      <c r="A12" s="35" t="s">
        <v>38</v>
      </c>
      <c r="B12" s="35">
        <v>2</v>
      </c>
      <c r="C12" s="36" t="s">
        <v>48</v>
      </c>
      <c r="D12" s="35" t="s">
        <v>49</v>
      </c>
      <c r="E12" s="37" t="s">
        <v>50</v>
      </c>
      <c r="F12" s="38" t="s">
        <v>42</v>
      </c>
      <c r="G12" s="39">
        <v>1</v>
      </c>
      <c r="H12" s="40">
        <v>0</v>
      </c>
      <c r="I12" s="41">
        <f>ROUND(G12*H12,P4)</f>
        <v>0</v>
      </c>
      <c r="J12" s="35"/>
      <c r="O12" s="42">
        <f>I12*0.21</f>
        <v>0</v>
      </c>
      <c r="P12">
        <v>3</v>
      </c>
    </row>
    <row r="13" ht="29">
      <c r="A13" s="35" t="s">
        <v>44</v>
      </c>
      <c r="B13" s="43"/>
      <c r="C13" s="44"/>
      <c r="D13" s="44"/>
      <c r="E13" s="37" t="s">
        <v>51</v>
      </c>
      <c r="F13" s="44"/>
      <c r="G13" s="44"/>
      <c r="H13" s="44"/>
      <c r="I13" s="44"/>
      <c r="J13" s="45"/>
    </row>
    <row r="14" ht="58">
      <c r="A14" s="35" t="s">
        <v>46</v>
      </c>
      <c r="B14" s="43"/>
      <c r="C14" s="44"/>
      <c r="D14" s="44"/>
      <c r="E14" s="37" t="s">
        <v>52</v>
      </c>
      <c r="F14" s="44"/>
      <c r="G14" s="44"/>
      <c r="H14" s="44"/>
      <c r="I14" s="44"/>
      <c r="J14" s="45"/>
    </row>
    <row r="15">
      <c r="A15" s="35" t="s">
        <v>38</v>
      </c>
      <c r="B15" s="35">
        <v>3</v>
      </c>
      <c r="C15" s="36" t="s">
        <v>53</v>
      </c>
      <c r="D15" s="35" t="s">
        <v>40</v>
      </c>
      <c r="E15" s="37" t="s">
        <v>54</v>
      </c>
      <c r="F15" s="38" t="s">
        <v>42</v>
      </c>
      <c r="G15" s="39">
        <v>1</v>
      </c>
      <c r="H15" s="40">
        <v>0</v>
      </c>
      <c r="I15" s="41">
        <f>ROUND(G15*H15,P4)</f>
        <v>0</v>
      </c>
      <c r="J15" s="38" t="s">
        <v>43</v>
      </c>
      <c r="O15" s="42">
        <f>I15*0.21</f>
        <v>0</v>
      </c>
      <c r="P15">
        <v>3</v>
      </c>
    </row>
    <row r="16" ht="87">
      <c r="A16" s="35" t="s">
        <v>44</v>
      </c>
      <c r="B16" s="43"/>
      <c r="C16" s="44"/>
      <c r="D16" s="44"/>
      <c r="E16" s="37" t="s">
        <v>55</v>
      </c>
      <c r="F16" s="44"/>
      <c r="G16" s="44"/>
      <c r="H16" s="44"/>
      <c r="I16" s="44"/>
      <c r="J16" s="45"/>
    </row>
    <row r="17" ht="29">
      <c r="A17" s="35" t="s">
        <v>46</v>
      </c>
      <c r="B17" s="43"/>
      <c r="C17" s="44"/>
      <c r="D17" s="44"/>
      <c r="E17" s="37" t="s">
        <v>56</v>
      </c>
      <c r="F17" s="44"/>
      <c r="G17" s="44"/>
      <c r="H17" s="44"/>
      <c r="I17" s="44"/>
      <c r="J17" s="45"/>
    </row>
    <row r="18">
      <c r="A18" s="35" t="s">
        <v>38</v>
      </c>
      <c r="B18" s="35">
        <v>4</v>
      </c>
      <c r="C18" s="36" t="s">
        <v>57</v>
      </c>
      <c r="D18" s="35" t="s">
        <v>40</v>
      </c>
      <c r="E18" s="37" t="s">
        <v>58</v>
      </c>
      <c r="F18" s="38" t="s">
        <v>42</v>
      </c>
      <c r="G18" s="39">
        <v>1</v>
      </c>
      <c r="H18" s="40">
        <v>0</v>
      </c>
      <c r="I18" s="41">
        <f>ROUND(G18*H18,P4)</f>
        <v>0</v>
      </c>
      <c r="J18" s="38" t="s">
        <v>43</v>
      </c>
      <c r="O18" s="42">
        <f>I18*0.21</f>
        <v>0</v>
      </c>
      <c r="P18">
        <v>3</v>
      </c>
    </row>
    <row r="19" ht="29">
      <c r="A19" s="35" t="s">
        <v>44</v>
      </c>
      <c r="B19" s="43"/>
      <c r="C19" s="44"/>
      <c r="D19" s="44"/>
      <c r="E19" s="37" t="s">
        <v>59</v>
      </c>
      <c r="F19" s="44"/>
      <c r="G19" s="44"/>
      <c r="H19" s="44"/>
      <c r="I19" s="44"/>
      <c r="J19" s="45"/>
    </row>
    <row r="20" ht="58">
      <c r="A20" s="35" t="s">
        <v>46</v>
      </c>
      <c r="B20" s="43"/>
      <c r="C20" s="44"/>
      <c r="D20" s="44"/>
      <c r="E20" s="37" t="s">
        <v>60</v>
      </c>
      <c r="F20" s="44"/>
      <c r="G20" s="44"/>
      <c r="H20" s="44"/>
      <c r="I20" s="44"/>
      <c r="J20" s="45"/>
    </row>
    <row r="21">
      <c r="A21" s="35" t="s">
        <v>38</v>
      </c>
      <c r="B21" s="35">
        <v>5</v>
      </c>
      <c r="C21" s="36" t="s">
        <v>57</v>
      </c>
      <c r="D21" s="35" t="s">
        <v>61</v>
      </c>
      <c r="E21" s="37" t="s">
        <v>62</v>
      </c>
      <c r="F21" s="38" t="s">
        <v>42</v>
      </c>
      <c r="G21" s="39">
        <v>1</v>
      </c>
      <c r="H21" s="40">
        <v>0</v>
      </c>
      <c r="I21" s="41">
        <f>ROUND(G21*H21,P4)</f>
        <v>0</v>
      </c>
      <c r="J21" s="38" t="s">
        <v>43</v>
      </c>
      <c r="O21" s="42">
        <f>I21*0.21</f>
        <v>0</v>
      </c>
      <c r="P21">
        <v>3</v>
      </c>
    </row>
    <row r="22">
      <c r="A22" s="35" t="s">
        <v>44</v>
      </c>
      <c r="B22" s="43"/>
      <c r="C22" s="44"/>
      <c r="D22" s="44"/>
      <c r="E22" s="46"/>
      <c r="F22" s="44"/>
      <c r="G22" s="44"/>
      <c r="H22" s="44"/>
      <c r="I22" s="44"/>
      <c r="J22" s="45"/>
    </row>
    <row r="23" ht="58">
      <c r="A23" s="35" t="s">
        <v>46</v>
      </c>
      <c r="B23" s="43"/>
      <c r="C23" s="44"/>
      <c r="D23" s="44"/>
      <c r="E23" s="37" t="s">
        <v>60</v>
      </c>
      <c r="F23" s="44"/>
      <c r="G23" s="44"/>
      <c r="H23" s="44"/>
      <c r="I23" s="44"/>
      <c r="J23" s="45"/>
    </row>
    <row r="24">
      <c r="A24" s="35" t="s">
        <v>38</v>
      </c>
      <c r="B24" s="35">
        <v>6</v>
      </c>
      <c r="C24" s="36" t="s">
        <v>57</v>
      </c>
      <c r="D24" s="35" t="s">
        <v>63</v>
      </c>
      <c r="E24" s="37" t="s">
        <v>64</v>
      </c>
      <c r="F24" s="38" t="s">
        <v>42</v>
      </c>
      <c r="G24" s="39">
        <v>1</v>
      </c>
      <c r="H24" s="40">
        <v>0</v>
      </c>
      <c r="I24" s="41">
        <f>ROUND(G24*H24,P4)</f>
        <v>0</v>
      </c>
      <c r="J24" s="38" t="s">
        <v>43</v>
      </c>
      <c r="O24" s="42">
        <f>I24*0.21</f>
        <v>0</v>
      </c>
      <c r="P24">
        <v>3</v>
      </c>
    </row>
    <row r="25">
      <c r="A25" s="35" t="s">
        <v>44</v>
      </c>
      <c r="B25" s="43"/>
      <c r="C25" s="44"/>
      <c r="D25" s="44"/>
      <c r="E25" s="46"/>
      <c r="F25" s="44"/>
      <c r="G25" s="44"/>
      <c r="H25" s="44"/>
      <c r="I25" s="44"/>
      <c r="J25" s="45"/>
    </row>
    <row r="26" ht="58">
      <c r="A26" s="35" t="s">
        <v>46</v>
      </c>
      <c r="B26" s="43"/>
      <c r="C26" s="44"/>
      <c r="D26" s="44"/>
      <c r="E26" s="37" t="s">
        <v>60</v>
      </c>
      <c r="F26" s="44"/>
      <c r="G26" s="44"/>
      <c r="H26" s="44"/>
      <c r="I26" s="44"/>
      <c r="J26" s="45"/>
    </row>
    <row r="27">
      <c r="A27" s="35" t="s">
        <v>38</v>
      </c>
      <c r="B27" s="35">
        <v>7</v>
      </c>
      <c r="C27" s="36" t="s">
        <v>57</v>
      </c>
      <c r="D27" s="35" t="s">
        <v>65</v>
      </c>
      <c r="E27" s="37" t="s">
        <v>66</v>
      </c>
      <c r="F27" s="38" t="s">
        <v>42</v>
      </c>
      <c r="G27" s="39">
        <v>1</v>
      </c>
      <c r="H27" s="40">
        <v>0</v>
      </c>
      <c r="I27" s="41">
        <f>ROUND(G27*H27,P4)</f>
        <v>0</v>
      </c>
      <c r="J27" s="38" t="s">
        <v>43</v>
      </c>
      <c r="O27" s="42">
        <f>I27*0.21</f>
        <v>0</v>
      </c>
      <c r="P27">
        <v>3</v>
      </c>
    </row>
    <row r="28">
      <c r="A28" s="35" t="s">
        <v>44</v>
      </c>
      <c r="B28" s="43"/>
      <c r="C28" s="44"/>
      <c r="D28" s="44"/>
      <c r="E28" s="46"/>
      <c r="F28" s="44"/>
      <c r="G28" s="44"/>
      <c r="H28" s="44"/>
      <c r="I28" s="44"/>
      <c r="J28" s="45"/>
    </row>
    <row r="29" ht="58">
      <c r="A29" s="35" t="s">
        <v>46</v>
      </c>
      <c r="B29" s="43"/>
      <c r="C29" s="44"/>
      <c r="D29" s="44"/>
      <c r="E29" s="37" t="s">
        <v>60</v>
      </c>
      <c r="F29" s="44"/>
      <c r="G29" s="44"/>
      <c r="H29" s="44"/>
      <c r="I29" s="44"/>
      <c r="J29" s="45"/>
    </row>
    <row r="30">
      <c r="A30" s="35" t="s">
        <v>38</v>
      </c>
      <c r="B30" s="35">
        <v>8</v>
      </c>
      <c r="C30" s="36" t="s">
        <v>67</v>
      </c>
      <c r="D30" s="35" t="s">
        <v>40</v>
      </c>
      <c r="E30" s="37" t="s">
        <v>68</v>
      </c>
      <c r="F30" s="38" t="s">
        <v>42</v>
      </c>
      <c r="G30" s="39">
        <v>1</v>
      </c>
      <c r="H30" s="40">
        <v>0</v>
      </c>
      <c r="I30" s="41">
        <f>ROUND(G30*H30,P4)</f>
        <v>0</v>
      </c>
      <c r="J30" s="38" t="s">
        <v>43</v>
      </c>
      <c r="O30" s="42">
        <f>I30*0.21</f>
        <v>0</v>
      </c>
      <c r="P30">
        <v>3</v>
      </c>
    </row>
    <row r="31" ht="87">
      <c r="A31" s="35" t="s">
        <v>44</v>
      </c>
      <c r="B31" s="43"/>
      <c r="C31" s="44"/>
      <c r="D31" s="44"/>
      <c r="E31" s="37" t="s">
        <v>69</v>
      </c>
      <c r="F31" s="44"/>
      <c r="G31" s="44"/>
      <c r="H31" s="44"/>
      <c r="I31" s="44"/>
      <c r="J31" s="45"/>
    </row>
    <row r="32" ht="58">
      <c r="A32" s="35" t="s">
        <v>46</v>
      </c>
      <c r="B32" s="43"/>
      <c r="C32" s="44"/>
      <c r="D32" s="44"/>
      <c r="E32" s="37" t="s">
        <v>60</v>
      </c>
      <c r="F32" s="44"/>
      <c r="G32" s="44"/>
      <c r="H32" s="44"/>
      <c r="I32" s="44"/>
      <c r="J32" s="45"/>
    </row>
    <row r="33">
      <c r="A33" s="35" t="s">
        <v>38</v>
      </c>
      <c r="B33" s="35">
        <v>9</v>
      </c>
      <c r="C33" s="36" t="s">
        <v>70</v>
      </c>
      <c r="D33" s="35" t="s">
        <v>40</v>
      </c>
      <c r="E33" s="37" t="s">
        <v>71</v>
      </c>
      <c r="F33" s="38" t="s">
        <v>42</v>
      </c>
      <c r="G33" s="39">
        <v>1</v>
      </c>
      <c r="H33" s="40">
        <v>0</v>
      </c>
      <c r="I33" s="41">
        <f>ROUND(G33*H33,P4)</f>
        <v>0</v>
      </c>
      <c r="J33" s="38" t="s">
        <v>43</v>
      </c>
      <c r="O33" s="42">
        <f>I33*0.21</f>
        <v>0</v>
      </c>
      <c r="P33">
        <v>3</v>
      </c>
    </row>
    <row r="34">
      <c r="A34" s="35" t="s">
        <v>44</v>
      </c>
      <c r="B34" s="43"/>
      <c r="C34" s="44"/>
      <c r="D34" s="44"/>
      <c r="E34" s="37" t="s">
        <v>72</v>
      </c>
      <c r="F34" s="44"/>
      <c r="G34" s="44"/>
      <c r="H34" s="44"/>
      <c r="I34" s="44"/>
      <c r="J34" s="45"/>
    </row>
    <row r="35" ht="130.5">
      <c r="A35" s="35" t="s">
        <v>46</v>
      </c>
      <c r="B35" s="43"/>
      <c r="C35" s="44"/>
      <c r="D35" s="44"/>
      <c r="E35" s="37" t="s">
        <v>73</v>
      </c>
      <c r="F35" s="44"/>
      <c r="G35" s="44"/>
      <c r="H35" s="44"/>
      <c r="I35" s="44"/>
      <c r="J35" s="45"/>
    </row>
    <row r="36">
      <c r="A36" s="35" t="s">
        <v>38</v>
      </c>
      <c r="B36" s="35">
        <v>10</v>
      </c>
      <c r="C36" s="36" t="s">
        <v>74</v>
      </c>
      <c r="D36" s="35" t="s">
        <v>75</v>
      </c>
      <c r="E36" s="37" t="s">
        <v>76</v>
      </c>
      <c r="F36" s="38" t="s">
        <v>42</v>
      </c>
      <c r="G36" s="39">
        <v>1</v>
      </c>
      <c r="H36" s="40">
        <v>0</v>
      </c>
      <c r="I36" s="41">
        <f>ROUND(G36*H36,P4)</f>
        <v>0</v>
      </c>
      <c r="J36" s="38" t="s">
        <v>43</v>
      </c>
      <c r="O36" s="42">
        <f>I36*0.21</f>
        <v>0</v>
      </c>
      <c r="P36">
        <v>3</v>
      </c>
    </row>
    <row r="37" ht="29">
      <c r="A37" s="35" t="s">
        <v>44</v>
      </c>
      <c r="B37" s="43"/>
      <c r="C37" s="44"/>
      <c r="D37" s="44"/>
      <c r="E37" s="37" t="s">
        <v>77</v>
      </c>
      <c r="F37" s="44"/>
      <c r="G37" s="44"/>
      <c r="H37" s="44"/>
      <c r="I37" s="44"/>
      <c r="J37" s="45"/>
    </row>
    <row r="38" ht="72.5">
      <c r="A38" s="35" t="s">
        <v>46</v>
      </c>
      <c r="B38" s="43"/>
      <c r="C38" s="44"/>
      <c r="D38" s="44"/>
      <c r="E38" s="37" t="s">
        <v>78</v>
      </c>
      <c r="F38" s="44"/>
      <c r="G38" s="44"/>
      <c r="H38" s="44"/>
      <c r="I38" s="44"/>
      <c r="J38" s="45"/>
    </row>
    <row r="39">
      <c r="A39" s="35" t="s">
        <v>38</v>
      </c>
      <c r="B39" s="35">
        <v>11</v>
      </c>
      <c r="C39" s="36" t="s">
        <v>74</v>
      </c>
      <c r="D39" s="35" t="s">
        <v>79</v>
      </c>
      <c r="E39" s="37" t="s">
        <v>80</v>
      </c>
      <c r="F39" s="38" t="s">
        <v>81</v>
      </c>
      <c r="G39" s="39">
        <v>3</v>
      </c>
      <c r="H39" s="40">
        <v>0</v>
      </c>
      <c r="I39" s="41">
        <f>ROUND(G39*H39,P4)</f>
        <v>0</v>
      </c>
      <c r="J39" s="38" t="s">
        <v>43</v>
      </c>
      <c r="O39" s="42">
        <f>I39*0.21</f>
        <v>0</v>
      </c>
      <c r="P39">
        <v>3</v>
      </c>
    </row>
    <row r="40">
      <c r="A40" s="35" t="s">
        <v>44</v>
      </c>
      <c r="B40" s="43"/>
      <c r="C40" s="44"/>
      <c r="D40" s="44"/>
      <c r="E40" s="46" t="s">
        <v>40</v>
      </c>
      <c r="F40" s="44"/>
      <c r="G40" s="44"/>
      <c r="H40" s="44"/>
      <c r="I40" s="44"/>
      <c r="J40" s="45"/>
    </row>
    <row r="41" ht="72.5">
      <c r="A41" s="35" t="s">
        <v>46</v>
      </c>
      <c r="B41" s="43"/>
      <c r="C41" s="44"/>
      <c r="D41" s="44"/>
      <c r="E41" s="37" t="s">
        <v>78</v>
      </c>
      <c r="F41" s="44"/>
      <c r="G41" s="44"/>
      <c r="H41" s="44"/>
      <c r="I41" s="44"/>
      <c r="J41" s="45"/>
    </row>
    <row r="42">
      <c r="A42" s="35" t="s">
        <v>38</v>
      </c>
      <c r="B42" s="35">
        <v>12</v>
      </c>
      <c r="C42" s="36" t="s">
        <v>74</v>
      </c>
      <c r="D42" s="35" t="s">
        <v>82</v>
      </c>
      <c r="E42" s="37" t="s">
        <v>83</v>
      </c>
      <c r="F42" s="38" t="s">
        <v>42</v>
      </c>
      <c r="G42" s="39">
        <v>1</v>
      </c>
      <c r="H42" s="40">
        <v>0</v>
      </c>
      <c r="I42" s="41">
        <f>ROUND(G42*H42,P4)</f>
        <v>0</v>
      </c>
      <c r="J42" s="38" t="s">
        <v>43</v>
      </c>
      <c r="O42" s="42">
        <f>I42*0.21</f>
        <v>0</v>
      </c>
      <c r="P42">
        <v>3</v>
      </c>
    </row>
    <row r="43">
      <c r="A43" s="35" t="s">
        <v>44</v>
      </c>
      <c r="B43" s="43"/>
      <c r="C43" s="44"/>
      <c r="D43" s="44"/>
      <c r="E43" s="46" t="s">
        <v>40</v>
      </c>
      <c r="F43" s="44"/>
      <c r="G43" s="44"/>
      <c r="H43" s="44"/>
      <c r="I43" s="44"/>
      <c r="J43" s="45"/>
    </row>
    <row r="44" ht="29">
      <c r="A44" s="35" t="s">
        <v>46</v>
      </c>
      <c r="B44" s="47"/>
      <c r="C44" s="48"/>
      <c r="D44" s="48"/>
      <c r="E44" s="37" t="s">
        <v>84</v>
      </c>
      <c r="F44" s="48"/>
      <c r="G44" s="48"/>
      <c r="H44" s="48"/>
      <c r="I44" s="48"/>
      <c r="J44" s="49"/>
    </row>
  </sheetData>
  <sheetProtection sheet="1" objects="1" scenarios="1" spinCount="100000" saltValue="5hb53bpBE3XgGNxe2HnZ7GbdGScyNHgiwpRQ+uSwgP69LG+r6OL0a7tgBbgg4G3EEPvF+KxWMVOg2v9qIIyYMA==" hashValue="FhnTHBNSi7Pbm1BWrShfqG971QYa437D93Lar32OqdrH+K9I+yYJ6lUDAF5i2jzCLRC9iEX17DRA1nZazpg6Ew==" algorithmName="SHA-512" password="E64F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5"/>
  <cols>
    <col min="1" max="1" width="8.726563" hidden="1"/>
    <col min="2" max="2" width="15.45313" customWidth="1"/>
    <col min="3" max="3" width="9.269531" customWidth="1"/>
    <col min="4" max="4" width="12.36328" customWidth="1"/>
    <col min="5" max="5" width="61.81641" customWidth="1"/>
    <col min="6" max="6" width="12.36328" customWidth="1"/>
    <col min="7" max="7" width="15.45313" customWidth="1"/>
    <col min="8" max="8" width="15.45313" customWidth="1"/>
    <col min="9" max="9" width="15.45313" customWidth="1"/>
    <col min="10" max="10" width="14.54297" bestFit="1" customWidth="1"/>
    <col min="15" max="15" width="8.726563" hidden="1"/>
    <col min="16" max="16" width="8.726563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13</v>
      </c>
      <c r="I3" s="23">
        <f>SUMIFS(I8:I11,A8:A11,"SD")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SUMIFS(I9:I11,A9:A11,"P")</f>
        <v>0</v>
      </c>
      <c r="J8" s="34"/>
    </row>
    <row r="9">
      <c r="A9" s="35" t="s">
        <v>38</v>
      </c>
      <c r="B9" s="35">
        <v>1</v>
      </c>
      <c r="C9" s="36" t="s">
        <v>85</v>
      </c>
      <c r="D9" s="35" t="s">
        <v>86</v>
      </c>
      <c r="E9" s="37" t="s">
        <v>87</v>
      </c>
      <c r="F9" s="38" t="s">
        <v>42</v>
      </c>
      <c r="G9" s="39">
        <v>1</v>
      </c>
      <c r="H9" s="40">
        <v>0</v>
      </c>
      <c r="I9" s="41">
        <f>ROUND(G9*H9,P4)</f>
        <v>0</v>
      </c>
      <c r="J9" s="38" t="s">
        <v>43</v>
      </c>
      <c r="O9" s="42">
        <f>I9*0.21</f>
        <v>0</v>
      </c>
      <c r="P9">
        <v>3</v>
      </c>
    </row>
    <row r="10" ht="116">
      <c r="A10" s="35" t="s">
        <v>44</v>
      </c>
      <c r="B10" s="43"/>
      <c r="C10" s="44"/>
      <c r="D10" s="44"/>
      <c r="E10" s="37" t="s">
        <v>88</v>
      </c>
      <c r="F10" s="44"/>
      <c r="G10" s="44"/>
      <c r="H10" s="44"/>
      <c r="I10" s="44"/>
      <c r="J10" s="45"/>
    </row>
    <row r="11" ht="58">
      <c r="A11" s="35" t="s">
        <v>46</v>
      </c>
      <c r="B11" s="47"/>
      <c r="C11" s="48"/>
      <c r="D11" s="48"/>
      <c r="E11" s="37" t="s">
        <v>89</v>
      </c>
      <c r="F11" s="48"/>
      <c r="G11" s="48"/>
      <c r="H11" s="48"/>
      <c r="I11" s="48"/>
      <c r="J11" s="49"/>
    </row>
  </sheetData>
  <sheetProtection sheet="1" objects="1" scenarios="1" spinCount="100000" saltValue="c1XUXYPiiSNr04bKtCP1mZ6QVxJ97e4vjUz6A0YMkwads2gbOZEztXEgl3g83geKsChvnzkQop1asml8INuSXQ==" hashValue="uQTjRO7k4zmdcBv06qc5vHCmTEqV/QTzbcGeiGe3dh+3FoxZu60KxZxOb+obuyMmav6SU0smCWgwgOu9uRK9ZA==" algorithmName="SHA-512" password="E64F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5"/>
  <cols>
    <col min="1" max="1" width="8.726563" hidden="1"/>
    <col min="2" max="2" width="15.45313" customWidth="1"/>
    <col min="3" max="3" width="9.269531" customWidth="1"/>
    <col min="4" max="4" width="12.36328" customWidth="1"/>
    <col min="5" max="5" width="61.81641" customWidth="1"/>
    <col min="6" max="6" width="12.36328" customWidth="1"/>
    <col min="7" max="7" width="15.45313" customWidth="1"/>
    <col min="8" max="8" width="15.45313" customWidth="1"/>
    <col min="9" max="9" width="15.45313" customWidth="1"/>
    <col min="10" max="10" width="14.54297" bestFit="1" customWidth="1"/>
    <col min="15" max="15" width="8.726563" hidden="1"/>
    <col min="16" max="16" width="8.726563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15</v>
      </c>
      <c r="I3" s="23">
        <f>SUMIFS(I8:I247,A8:A247,"SD")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SUMIFS(I9:I19,A9:A19,"P")</f>
        <v>0</v>
      </c>
      <c r="J8" s="34"/>
    </row>
    <row r="9" ht="29">
      <c r="A9" s="35" t="s">
        <v>38</v>
      </c>
      <c r="B9" s="35">
        <v>1</v>
      </c>
      <c r="C9" s="36" t="s">
        <v>90</v>
      </c>
      <c r="D9" s="35" t="s">
        <v>49</v>
      </c>
      <c r="E9" s="37" t="s">
        <v>91</v>
      </c>
      <c r="F9" s="38" t="s">
        <v>92</v>
      </c>
      <c r="G9" s="39">
        <v>376.80000000000001</v>
      </c>
      <c r="H9" s="40">
        <v>0</v>
      </c>
      <c r="I9" s="41">
        <f>ROUND(G9*H9,P4)</f>
        <v>0</v>
      </c>
      <c r="J9" s="38" t="s">
        <v>43</v>
      </c>
      <c r="O9" s="42">
        <f>I9*0.21</f>
        <v>0</v>
      </c>
      <c r="P9">
        <v>3</v>
      </c>
    </row>
    <row r="10" ht="72.5">
      <c r="A10" s="35" t="s">
        <v>44</v>
      </c>
      <c r="B10" s="43"/>
      <c r="C10" s="44"/>
      <c r="D10" s="44"/>
      <c r="E10" s="37" t="s">
        <v>93</v>
      </c>
      <c r="F10" s="44"/>
      <c r="G10" s="44"/>
      <c r="H10" s="44"/>
      <c r="I10" s="44"/>
      <c r="J10" s="45"/>
    </row>
    <row r="11" ht="58">
      <c r="A11" s="35" t="s">
        <v>94</v>
      </c>
      <c r="B11" s="43"/>
      <c r="C11" s="44"/>
      <c r="D11" s="44"/>
      <c r="E11" s="50" t="s">
        <v>95</v>
      </c>
      <c r="F11" s="44"/>
      <c r="G11" s="44"/>
      <c r="H11" s="44"/>
      <c r="I11" s="44"/>
      <c r="J11" s="45"/>
    </row>
    <row r="12" ht="130.5">
      <c r="A12" s="35" t="s">
        <v>46</v>
      </c>
      <c r="B12" s="43"/>
      <c r="C12" s="44"/>
      <c r="D12" s="44"/>
      <c r="E12" s="37" t="s">
        <v>96</v>
      </c>
      <c r="F12" s="44"/>
      <c r="G12" s="44"/>
      <c r="H12" s="44"/>
      <c r="I12" s="44"/>
      <c r="J12" s="45"/>
    </row>
    <row r="13" ht="29">
      <c r="A13" s="35" t="s">
        <v>38</v>
      </c>
      <c r="B13" s="35">
        <v>2</v>
      </c>
      <c r="C13" s="36" t="s">
        <v>97</v>
      </c>
      <c r="D13" s="35" t="s">
        <v>49</v>
      </c>
      <c r="E13" s="37" t="s">
        <v>98</v>
      </c>
      <c r="F13" s="38" t="s">
        <v>92</v>
      </c>
      <c r="G13" s="39">
        <v>1551.2729999999999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43.5">
      <c r="A14" s="35" t="s">
        <v>44</v>
      </c>
      <c r="B14" s="43"/>
      <c r="C14" s="44"/>
      <c r="D14" s="44"/>
      <c r="E14" s="37" t="s">
        <v>99</v>
      </c>
      <c r="F14" s="44"/>
      <c r="G14" s="44"/>
      <c r="H14" s="44"/>
      <c r="I14" s="44"/>
      <c r="J14" s="45"/>
    </row>
    <row r="15" ht="72.5">
      <c r="A15" s="35" t="s">
        <v>94</v>
      </c>
      <c r="B15" s="43"/>
      <c r="C15" s="44"/>
      <c r="D15" s="44"/>
      <c r="E15" s="50" t="s">
        <v>100</v>
      </c>
      <c r="F15" s="44"/>
      <c r="G15" s="44"/>
      <c r="H15" s="44"/>
      <c r="I15" s="44"/>
      <c r="J15" s="45"/>
    </row>
    <row r="16" ht="101.5">
      <c r="A16" s="35" t="s">
        <v>46</v>
      </c>
      <c r="B16" s="43"/>
      <c r="C16" s="44"/>
      <c r="D16" s="44"/>
      <c r="E16" s="37" t="s">
        <v>101</v>
      </c>
      <c r="F16" s="44"/>
      <c r="G16" s="44"/>
      <c r="H16" s="44"/>
      <c r="I16" s="44"/>
      <c r="J16" s="45"/>
    </row>
    <row r="17">
      <c r="A17" s="35" t="s">
        <v>38</v>
      </c>
      <c r="B17" s="35">
        <v>3</v>
      </c>
      <c r="C17" s="36" t="s">
        <v>102</v>
      </c>
      <c r="D17" s="35" t="s">
        <v>40</v>
      </c>
      <c r="E17" s="37" t="s">
        <v>103</v>
      </c>
      <c r="F17" s="38" t="s">
        <v>104</v>
      </c>
      <c r="G17" s="39">
        <v>28.300000000000001</v>
      </c>
      <c r="H17" s="40">
        <v>0</v>
      </c>
      <c r="I17" s="41">
        <f>ROUND(G17*H17,P4)</f>
        <v>0</v>
      </c>
      <c r="J17" s="38" t="s">
        <v>43</v>
      </c>
      <c r="O17" s="42">
        <f>I17*0.21</f>
        <v>0</v>
      </c>
      <c r="P17">
        <v>3</v>
      </c>
    </row>
    <row r="18">
      <c r="A18" s="35" t="s">
        <v>44</v>
      </c>
      <c r="B18" s="43"/>
      <c r="C18" s="44"/>
      <c r="D18" s="44"/>
      <c r="E18" s="37" t="s">
        <v>105</v>
      </c>
      <c r="F18" s="44"/>
      <c r="G18" s="44"/>
      <c r="H18" s="44"/>
      <c r="I18" s="44"/>
      <c r="J18" s="45"/>
    </row>
    <row r="19" ht="72.5">
      <c r="A19" s="35" t="s">
        <v>46</v>
      </c>
      <c r="B19" s="43"/>
      <c r="C19" s="44"/>
      <c r="D19" s="44"/>
      <c r="E19" s="37" t="s">
        <v>106</v>
      </c>
      <c r="F19" s="44"/>
      <c r="G19" s="44"/>
      <c r="H19" s="44"/>
      <c r="I19" s="44"/>
      <c r="J19" s="45"/>
    </row>
    <row r="20">
      <c r="A20" s="29" t="s">
        <v>35</v>
      </c>
      <c r="B20" s="30"/>
      <c r="C20" s="31" t="s">
        <v>61</v>
      </c>
      <c r="D20" s="32"/>
      <c r="E20" s="29" t="s">
        <v>107</v>
      </c>
      <c r="F20" s="32"/>
      <c r="G20" s="32"/>
      <c r="H20" s="32"/>
      <c r="I20" s="33">
        <f>SUMIFS(I21:I109,A21:A109,"P")</f>
        <v>0</v>
      </c>
      <c r="J20" s="34"/>
    </row>
    <row r="21">
      <c r="A21" s="35" t="s">
        <v>38</v>
      </c>
      <c r="B21" s="35">
        <v>4</v>
      </c>
      <c r="C21" s="36" t="s">
        <v>108</v>
      </c>
      <c r="D21" s="35" t="s">
        <v>40</v>
      </c>
      <c r="E21" s="37" t="s">
        <v>109</v>
      </c>
      <c r="F21" s="38" t="s">
        <v>110</v>
      </c>
      <c r="G21" s="39">
        <v>35</v>
      </c>
      <c r="H21" s="40">
        <v>0</v>
      </c>
      <c r="I21" s="41">
        <f>ROUND(G21*H21,P4)</f>
        <v>0</v>
      </c>
      <c r="J21" s="38" t="s">
        <v>43</v>
      </c>
      <c r="O21" s="42">
        <f>I21*0.21</f>
        <v>0</v>
      </c>
      <c r="P21">
        <v>3</v>
      </c>
    </row>
    <row r="22" ht="29">
      <c r="A22" s="35" t="s">
        <v>44</v>
      </c>
      <c r="B22" s="43"/>
      <c r="C22" s="44"/>
      <c r="D22" s="44"/>
      <c r="E22" s="37" t="s">
        <v>111</v>
      </c>
      <c r="F22" s="44"/>
      <c r="G22" s="44"/>
      <c r="H22" s="44"/>
      <c r="I22" s="44"/>
      <c r="J22" s="45"/>
    </row>
    <row r="23" ht="87">
      <c r="A23" s="35" t="s">
        <v>46</v>
      </c>
      <c r="B23" s="43"/>
      <c r="C23" s="44"/>
      <c r="D23" s="44"/>
      <c r="E23" s="37" t="s">
        <v>112</v>
      </c>
      <c r="F23" s="44"/>
      <c r="G23" s="44"/>
      <c r="H23" s="44"/>
      <c r="I23" s="44"/>
      <c r="J23" s="45"/>
    </row>
    <row r="24">
      <c r="A24" s="35" t="s">
        <v>38</v>
      </c>
      <c r="B24" s="35">
        <v>5</v>
      </c>
      <c r="C24" s="36" t="s">
        <v>113</v>
      </c>
      <c r="D24" s="35" t="s">
        <v>40</v>
      </c>
      <c r="E24" s="37" t="s">
        <v>114</v>
      </c>
      <c r="F24" s="38" t="s">
        <v>115</v>
      </c>
      <c r="G24" s="39">
        <v>1</v>
      </c>
      <c r="H24" s="40">
        <v>0</v>
      </c>
      <c r="I24" s="41">
        <f>ROUND(G24*H24,P4)</f>
        <v>0</v>
      </c>
      <c r="J24" s="38" t="s">
        <v>43</v>
      </c>
      <c r="O24" s="42">
        <f>I24*0.21</f>
        <v>0</v>
      </c>
      <c r="P24">
        <v>3</v>
      </c>
    </row>
    <row r="25" ht="29">
      <c r="A25" s="35" t="s">
        <v>44</v>
      </c>
      <c r="B25" s="43"/>
      <c r="C25" s="44"/>
      <c r="D25" s="44"/>
      <c r="E25" s="37" t="s">
        <v>111</v>
      </c>
      <c r="F25" s="44"/>
      <c r="G25" s="44"/>
      <c r="H25" s="44"/>
      <c r="I25" s="44"/>
      <c r="J25" s="45"/>
    </row>
    <row r="26" ht="217.5">
      <c r="A26" s="35" t="s">
        <v>46</v>
      </c>
      <c r="B26" s="43"/>
      <c r="C26" s="44"/>
      <c r="D26" s="44"/>
      <c r="E26" s="37" t="s">
        <v>116</v>
      </c>
      <c r="F26" s="44"/>
      <c r="G26" s="44"/>
      <c r="H26" s="44"/>
      <c r="I26" s="44"/>
      <c r="J26" s="45"/>
    </row>
    <row r="27">
      <c r="A27" s="35" t="s">
        <v>38</v>
      </c>
      <c r="B27" s="35">
        <v>6</v>
      </c>
      <c r="C27" s="36" t="s">
        <v>117</v>
      </c>
      <c r="D27" s="35" t="s">
        <v>40</v>
      </c>
      <c r="E27" s="37" t="s">
        <v>118</v>
      </c>
      <c r="F27" s="38" t="s">
        <v>104</v>
      </c>
      <c r="G27" s="39">
        <v>27</v>
      </c>
      <c r="H27" s="40">
        <v>0</v>
      </c>
      <c r="I27" s="41">
        <f>ROUND(G27*H27,P4)</f>
        <v>0</v>
      </c>
      <c r="J27" s="38" t="s">
        <v>43</v>
      </c>
      <c r="O27" s="42">
        <f>I27*0.21</f>
        <v>0</v>
      </c>
      <c r="P27">
        <v>3</v>
      </c>
    </row>
    <row r="28">
      <c r="A28" s="35" t="s">
        <v>44</v>
      </c>
      <c r="B28" s="43"/>
      <c r="C28" s="44"/>
      <c r="D28" s="44"/>
      <c r="E28" s="37" t="s">
        <v>119</v>
      </c>
      <c r="F28" s="44"/>
      <c r="G28" s="44"/>
      <c r="H28" s="44"/>
      <c r="I28" s="44"/>
      <c r="J28" s="45"/>
    </row>
    <row r="29">
      <c r="A29" s="35" t="s">
        <v>94</v>
      </c>
      <c r="B29" s="43"/>
      <c r="C29" s="44"/>
      <c r="D29" s="44"/>
      <c r="E29" s="50" t="s">
        <v>120</v>
      </c>
      <c r="F29" s="44"/>
      <c r="G29" s="44"/>
      <c r="H29" s="44"/>
      <c r="I29" s="44"/>
      <c r="J29" s="45"/>
    </row>
    <row r="30" ht="116">
      <c r="A30" s="35" t="s">
        <v>46</v>
      </c>
      <c r="B30" s="43"/>
      <c r="C30" s="44"/>
      <c r="D30" s="44"/>
      <c r="E30" s="37" t="s">
        <v>121</v>
      </c>
      <c r="F30" s="44"/>
      <c r="G30" s="44"/>
      <c r="H30" s="44"/>
      <c r="I30" s="44"/>
      <c r="J30" s="45"/>
    </row>
    <row r="31">
      <c r="A31" s="35" t="s">
        <v>38</v>
      </c>
      <c r="B31" s="35">
        <v>7</v>
      </c>
      <c r="C31" s="36" t="s">
        <v>122</v>
      </c>
      <c r="D31" s="35" t="s">
        <v>40</v>
      </c>
      <c r="E31" s="37" t="s">
        <v>123</v>
      </c>
      <c r="F31" s="38" t="s">
        <v>104</v>
      </c>
      <c r="G31" s="39">
        <v>28.300000000000001</v>
      </c>
      <c r="H31" s="40">
        <v>0</v>
      </c>
      <c r="I31" s="41">
        <f>ROUND(G31*H31,P4)</f>
        <v>0</v>
      </c>
      <c r="J31" s="38" t="s">
        <v>43</v>
      </c>
      <c r="O31" s="42">
        <f>I31*0.21</f>
        <v>0</v>
      </c>
      <c r="P31">
        <v>3</v>
      </c>
    </row>
    <row r="32">
      <c r="A32" s="35" t="s">
        <v>44</v>
      </c>
      <c r="B32" s="43"/>
      <c r="C32" s="44"/>
      <c r="D32" s="44"/>
      <c r="E32" s="37" t="s">
        <v>119</v>
      </c>
      <c r="F32" s="44"/>
      <c r="G32" s="44"/>
      <c r="H32" s="44"/>
      <c r="I32" s="44"/>
      <c r="J32" s="45"/>
    </row>
    <row r="33" ht="58">
      <c r="A33" s="35" t="s">
        <v>94</v>
      </c>
      <c r="B33" s="43"/>
      <c r="C33" s="44"/>
      <c r="D33" s="44"/>
      <c r="E33" s="50" t="s">
        <v>124</v>
      </c>
      <c r="F33" s="44"/>
      <c r="G33" s="44"/>
      <c r="H33" s="44"/>
      <c r="I33" s="44"/>
      <c r="J33" s="45"/>
    </row>
    <row r="34" ht="116">
      <c r="A34" s="35" t="s">
        <v>46</v>
      </c>
      <c r="B34" s="43"/>
      <c r="C34" s="44"/>
      <c r="D34" s="44"/>
      <c r="E34" s="37" t="s">
        <v>121</v>
      </c>
      <c r="F34" s="44"/>
      <c r="G34" s="44"/>
      <c r="H34" s="44"/>
      <c r="I34" s="44"/>
      <c r="J34" s="45"/>
    </row>
    <row r="35">
      <c r="A35" s="35" t="s">
        <v>38</v>
      </c>
      <c r="B35" s="35">
        <v>8</v>
      </c>
      <c r="C35" s="36" t="s">
        <v>125</v>
      </c>
      <c r="D35" s="35" t="s">
        <v>86</v>
      </c>
      <c r="E35" s="37" t="s">
        <v>126</v>
      </c>
      <c r="F35" s="38" t="s">
        <v>127</v>
      </c>
      <c r="G35" s="39">
        <v>11.5</v>
      </c>
      <c r="H35" s="40">
        <v>0</v>
      </c>
      <c r="I35" s="41">
        <f>ROUND(G35*H35,P4)</f>
        <v>0</v>
      </c>
      <c r="J35" s="38" t="s">
        <v>43</v>
      </c>
      <c r="O35" s="42">
        <f>I35*0.21</f>
        <v>0</v>
      </c>
      <c r="P35">
        <v>3</v>
      </c>
    </row>
    <row r="36">
      <c r="A36" s="35" t="s">
        <v>44</v>
      </c>
      <c r="B36" s="43"/>
      <c r="C36" s="44"/>
      <c r="D36" s="44"/>
      <c r="E36" s="37" t="s">
        <v>128</v>
      </c>
      <c r="F36" s="44"/>
      <c r="G36" s="44"/>
      <c r="H36" s="44"/>
      <c r="I36" s="44"/>
      <c r="J36" s="45"/>
    </row>
    <row r="37">
      <c r="A37" s="35" t="s">
        <v>94</v>
      </c>
      <c r="B37" s="43"/>
      <c r="C37" s="44"/>
      <c r="D37" s="44"/>
      <c r="E37" s="50" t="s">
        <v>129</v>
      </c>
      <c r="F37" s="44"/>
      <c r="G37" s="44"/>
      <c r="H37" s="44"/>
      <c r="I37" s="44"/>
      <c r="J37" s="45"/>
    </row>
    <row r="38" ht="72.5">
      <c r="A38" s="35" t="s">
        <v>46</v>
      </c>
      <c r="B38" s="43"/>
      <c r="C38" s="44"/>
      <c r="D38" s="44"/>
      <c r="E38" s="37" t="s">
        <v>130</v>
      </c>
      <c r="F38" s="44"/>
      <c r="G38" s="44"/>
      <c r="H38" s="44"/>
      <c r="I38" s="44"/>
      <c r="J38" s="45"/>
    </row>
    <row r="39">
      <c r="A39" s="35" t="s">
        <v>38</v>
      </c>
      <c r="B39" s="35">
        <v>9</v>
      </c>
      <c r="C39" s="36" t="s">
        <v>131</v>
      </c>
      <c r="D39" s="35" t="s">
        <v>40</v>
      </c>
      <c r="E39" s="37" t="s">
        <v>132</v>
      </c>
      <c r="F39" s="38" t="s">
        <v>133</v>
      </c>
      <c r="G39" s="39">
        <v>200</v>
      </c>
      <c r="H39" s="40">
        <v>0</v>
      </c>
      <c r="I39" s="41">
        <f>ROUND(G39*H39,P4)</f>
        <v>0</v>
      </c>
      <c r="J39" s="38" t="s">
        <v>43</v>
      </c>
      <c r="O39" s="42">
        <f>I39*0.21</f>
        <v>0</v>
      </c>
      <c r="P39">
        <v>3</v>
      </c>
    </row>
    <row r="40">
      <c r="A40" s="35" t="s">
        <v>44</v>
      </c>
      <c r="B40" s="43"/>
      <c r="C40" s="44"/>
      <c r="D40" s="44"/>
      <c r="E40" s="46" t="s">
        <v>40</v>
      </c>
      <c r="F40" s="44"/>
      <c r="G40" s="44"/>
      <c r="H40" s="44"/>
      <c r="I40" s="44"/>
      <c r="J40" s="45"/>
    </row>
    <row r="41" ht="116">
      <c r="A41" s="35" t="s">
        <v>46</v>
      </c>
      <c r="B41" s="43"/>
      <c r="C41" s="44"/>
      <c r="D41" s="44"/>
      <c r="E41" s="37" t="s">
        <v>134</v>
      </c>
      <c r="F41" s="44"/>
      <c r="G41" s="44"/>
      <c r="H41" s="44"/>
      <c r="I41" s="44"/>
      <c r="J41" s="45"/>
    </row>
    <row r="42">
      <c r="A42" s="35" t="s">
        <v>38</v>
      </c>
      <c r="B42" s="35">
        <v>10</v>
      </c>
      <c r="C42" s="36" t="s">
        <v>135</v>
      </c>
      <c r="D42" s="35" t="s">
        <v>40</v>
      </c>
      <c r="E42" s="37" t="s">
        <v>136</v>
      </c>
      <c r="F42" s="38" t="s">
        <v>127</v>
      </c>
      <c r="G42" s="39">
        <v>25</v>
      </c>
      <c r="H42" s="40">
        <v>0</v>
      </c>
      <c r="I42" s="41">
        <f>ROUND(G42*H42,P4)</f>
        <v>0</v>
      </c>
      <c r="J42" s="38" t="s">
        <v>43</v>
      </c>
      <c r="O42" s="42">
        <f>I42*0.21</f>
        <v>0</v>
      </c>
      <c r="P42">
        <v>3</v>
      </c>
    </row>
    <row r="43" ht="58">
      <c r="A43" s="35" t="s">
        <v>44</v>
      </c>
      <c r="B43" s="43"/>
      <c r="C43" s="44"/>
      <c r="D43" s="44"/>
      <c r="E43" s="37" t="s">
        <v>137</v>
      </c>
      <c r="F43" s="44"/>
      <c r="G43" s="44"/>
      <c r="H43" s="44"/>
      <c r="I43" s="44"/>
      <c r="J43" s="45"/>
    </row>
    <row r="44">
      <c r="A44" s="35" t="s">
        <v>94</v>
      </c>
      <c r="B44" s="43"/>
      <c r="C44" s="44"/>
      <c r="D44" s="44"/>
      <c r="E44" s="50" t="s">
        <v>138</v>
      </c>
      <c r="F44" s="44"/>
      <c r="G44" s="44"/>
      <c r="H44" s="44"/>
      <c r="I44" s="44"/>
      <c r="J44" s="45"/>
    </row>
    <row r="45" ht="116">
      <c r="A45" s="35" t="s">
        <v>46</v>
      </c>
      <c r="B45" s="43"/>
      <c r="C45" s="44"/>
      <c r="D45" s="44"/>
      <c r="E45" s="37" t="s">
        <v>139</v>
      </c>
      <c r="F45" s="44"/>
      <c r="G45" s="44"/>
      <c r="H45" s="44"/>
      <c r="I45" s="44"/>
      <c r="J45" s="45"/>
    </row>
    <row r="46">
      <c r="A46" s="35" t="s">
        <v>38</v>
      </c>
      <c r="B46" s="35">
        <v>11</v>
      </c>
      <c r="C46" s="36" t="s">
        <v>140</v>
      </c>
      <c r="D46" s="35" t="s">
        <v>40</v>
      </c>
      <c r="E46" s="37" t="s">
        <v>141</v>
      </c>
      <c r="F46" s="38" t="s">
        <v>104</v>
      </c>
      <c r="G46" s="39">
        <v>72.599999999999994</v>
      </c>
      <c r="H46" s="40">
        <v>0</v>
      </c>
      <c r="I46" s="41">
        <f>ROUND(G46*H46,P4)</f>
        <v>0</v>
      </c>
      <c r="J46" s="38" t="s">
        <v>43</v>
      </c>
      <c r="O46" s="42">
        <f>I46*0.21</f>
        <v>0</v>
      </c>
      <c r="P46">
        <v>3</v>
      </c>
    </row>
    <row r="47">
      <c r="A47" s="35" t="s">
        <v>44</v>
      </c>
      <c r="B47" s="43"/>
      <c r="C47" s="44"/>
      <c r="D47" s="44"/>
      <c r="E47" s="37" t="s">
        <v>142</v>
      </c>
      <c r="F47" s="44"/>
      <c r="G47" s="44"/>
      <c r="H47" s="44"/>
      <c r="I47" s="44"/>
      <c r="J47" s="45"/>
    </row>
    <row r="48">
      <c r="A48" s="35" t="s">
        <v>94</v>
      </c>
      <c r="B48" s="43"/>
      <c r="C48" s="44"/>
      <c r="D48" s="44"/>
      <c r="E48" s="50" t="s">
        <v>143</v>
      </c>
      <c r="F48" s="44"/>
      <c r="G48" s="44"/>
      <c r="H48" s="44"/>
      <c r="I48" s="44"/>
      <c r="J48" s="45"/>
    </row>
    <row r="49" ht="72.5">
      <c r="A49" s="35" t="s">
        <v>46</v>
      </c>
      <c r="B49" s="43"/>
      <c r="C49" s="44"/>
      <c r="D49" s="44"/>
      <c r="E49" s="37" t="s">
        <v>144</v>
      </c>
      <c r="F49" s="44"/>
      <c r="G49" s="44"/>
      <c r="H49" s="44"/>
      <c r="I49" s="44"/>
      <c r="J49" s="45"/>
    </row>
    <row r="50">
      <c r="A50" s="35" t="s">
        <v>38</v>
      </c>
      <c r="B50" s="35">
        <v>12</v>
      </c>
      <c r="C50" s="36" t="s">
        <v>145</v>
      </c>
      <c r="D50" s="35" t="s">
        <v>40</v>
      </c>
      <c r="E50" s="37" t="s">
        <v>146</v>
      </c>
      <c r="F50" s="38" t="s">
        <v>104</v>
      </c>
      <c r="G50" s="39">
        <v>37.5</v>
      </c>
      <c r="H50" s="40">
        <v>0</v>
      </c>
      <c r="I50" s="41">
        <f>ROUND(G50*H50,P4)</f>
        <v>0</v>
      </c>
      <c r="J50" s="38" t="s">
        <v>43</v>
      </c>
      <c r="O50" s="42">
        <f>I50*0.21</f>
        <v>0</v>
      </c>
      <c r="P50">
        <v>3</v>
      </c>
    </row>
    <row r="51">
      <c r="A51" s="35" t="s">
        <v>44</v>
      </c>
      <c r="B51" s="43"/>
      <c r="C51" s="44"/>
      <c r="D51" s="44"/>
      <c r="E51" s="37" t="s">
        <v>119</v>
      </c>
      <c r="F51" s="44"/>
      <c r="G51" s="44"/>
      <c r="H51" s="44"/>
      <c r="I51" s="44"/>
      <c r="J51" s="45"/>
    </row>
    <row r="52">
      <c r="A52" s="35" t="s">
        <v>94</v>
      </c>
      <c r="B52" s="43"/>
      <c r="C52" s="44"/>
      <c r="D52" s="44"/>
      <c r="E52" s="50" t="s">
        <v>147</v>
      </c>
      <c r="F52" s="44"/>
      <c r="G52" s="44"/>
      <c r="H52" s="44"/>
      <c r="I52" s="44"/>
      <c r="J52" s="45"/>
    </row>
    <row r="53" ht="409.5">
      <c r="A53" s="35" t="s">
        <v>46</v>
      </c>
      <c r="B53" s="43"/>
      <c r="C53" s="44"/>
      <c r="D53" s="44"/>
      <c r="E53" s="37" t="s">
        <v>148</v>
      </c>
      <c r="F53" s="44"/>
      <c r="G53" s="44"/>
      <c r="H53" s="44"/>
      <c r="I53" s="44"/>
      <c r="J53" s="45"/>
    </row>
    <row r="54">
      <c r="A54" s="35" t="s">
        <v>38</v>
      </c>
      <c r="B54" s="35">
        <v>13</v>
      </c>
      <c r="C54" s="36" t="s">
        <v>149</v>
      </c>
      <c r="D54" s="35" t="s">
        <v>40</v>
      </c>
      <c r="E54" s="37" t="s">
        <v>150</v>
      </c>
      <c r="F54" s="38" t="s">
        <v>104</v>
      </c>
      <c r="G54" s="39">
        <v>72.599999999999994</v>
      </c>
      <c r="H54" s="40">
        <v>0</v>
      </c>
      <c r="I54" s="41">
        <f>ROUND(G54*H54,P4)</f>
        <v>0</v>
      </c>
      <c r="J54" s="38" t="s">
        <v>43</v>
      </c>
      <c r="O54" s="42">
        <f>I54*0.21</f>
        <v>0</v>
      </c>
      <c r="P54">
        <v>3</v>
      </c>
    </row>
    <row r="55">
      <c r="A55" s="35" t="s">
        <v>44</v>
      </c>
      <c r="B55" s="43"/>
      <c r="C55" s="44"/>
      <c r="D55" s="44"/>
      <c r="E55" s="37" t="s">
        <v>151</v>
      </c>
      <c r="F55" s="44"/>
      <c r="G55" s="44"/>
      <c r="H55" s="44"/>
      <c r="I55" s="44"/>
      <c r="J55" s="45"/>
    </row>
    <row r="56">
      <c r="A56" s="35" t="s">
        <v>94</v>
      </c>
      <c r="B56" s="43"/>
      <c r="C56" s="44"/>
      <c r="D56" s="44"/>
      <c r="E56" s="50" t="s">
        <v>152</v>
      </c>
      <c r="F56" s="44"/>
      <c r="G56" s="44"/>
      <c r="H56" s="44"/>
      <c r="I56" s="44"/>
      <c r="J56" s="45"/>
    </row>
    <row r="57" ht="391.5">
      <c r="A57" s="35" t="s">
        <v>46</v>
      </c>
      <c r="B57" s="43"/>
      <c r="C57" s="44"/>
      <c r="D57" s="44"/>
      <c r="E57" s="37" t="s">
        <v>153</v>
      </c>
      <c r="F57" s="44"/>
      <c r="G57" s="44"/>
      <c r="H57" s="44"/>
      <c r="I57" s="44"/>
      <c r="J57" s="45"/>
    </row>
    <row r="58">
      <c r="A58" s="35" t="s">
        <v>38</v>
      </c>
      <c r="B58" s="35">
        <v>14</v>
      </c>
      <c r="C58" s="36" t="s">
        <v>154</v>
      </c>
      <c r="D58" s="35" t="s">
        <v>40</v>
      </c>
      <c r="E58" s="37" t="s">
        <v>155</v>
      </c>
      <c r="F58" s="38" t="s">
        <v>127</v>
      </c>
      <c r="G58" s="39">
        <v>40</v>
      </c>
      <c r="H58" s="40">
        <v>0</v>
      </c>
      <c r="I58" s="41">
        <f>ROUND(G58*H58,P4)</f>
        <v>0</v>
      </c>
      <c r="J58" s="38" t="s">
        <v>43</v>
      </c>
      <c r="O58" s="42">
        <f>I58*0.21</f>
        <v>0</v>
      </c>
      <c r="P58">
        <v>3</v>
      </c>
    </row>
    <row r="59">
      <c r="A59" s="35" t="s">
        <v>44</v>
      </c>
      <c r="B59" s="43"/>
      <c r="C59" s="44"/>
      <c r="D59" s="44"/>
      <c r="E59" s="37" t="s">
        <v>119</v>
      </c>
      <c r="F59" s="44"/>
      <c r="G59" s="44"/>
      <c r="H59" s="44"/>
      <c r="I59" s="44"/>
      <c r="J59" s="45"/>
    </row>
    <row r="60">
      <c r="A60" s="35" t="s">
        <v>94</v>
      </c>
      <c r="B60" s="43"/>
      <c r="C60" s="44"/>
      <c r="D60" s="44"/>
      <c r="E60" s="50" t="s">
        <v>156</v>
      </c>
      <c r="F60" s="44"/>
      <c r="G60" s="44"/>
      <c r="H60" s="44"/>
      <c r="I60" s="44"/>
      <c r="J60" s="45"/>
    </row>
    <row r="61" ht="116">
      <c r="A61" s="35" t="s">
        <v>46</v>
      </c>
      <c r="B61" s="43"/>
      <c r="C61" s="44"/>
      <c r="D61" s="44"/>
      <c r="E61" s="37" t="s">
        <v>157</v>
      </c>
      <c r="F61" s="44"/>
      <c r="G61" s="44"/>
      <c r="H61" s="44"/>
      <c r="I61" s="44"/>
      <c r="J61" s="45"/>
    </row>
    <row r="62">
      <c r="A62" s="35" t="s">
        <v>38</v>
      </c>
      <c r="B62" s="35">
        <v>15</v>
      </c>
      <c r="C62" s="36" t="s">
        <v>158</v>
      </c>
      <c r="D62" s="35" t="s">
        <v>40</v>
      </c>
      <c r="E62" s="37" t="s">
        <v>159</v>
      </c>
      <c r="F62" s="38" t="s">
        <v>104</v>
      </c>
      <c r="G62" s="39">
        <v>10</v>
      </c>
      <c r="H62" s="40">
        <v>0</v>
      </c>
      <c r="I62" s="41">
        <f>ROUND(G62*H62,P4)</f>
        <v>0</v>
      </c>
      <c r="J62" s="38" t="s">
        <v>43</v>
      </c>
      <c r="O62" s="42">
        <f>I62*0.21</f>
        <v>0</v>
      </c>
      <c r="P62">
        <v>3</v>
      </c>
    </row>
    <row r="63">
      <c r="A63" s="35" t="s">
        <v>44</v>
      </c>
      <c r="B63" s="43"/>
      <c r="C63" s="44"/>
      <c r="D63" s="44"/>
      <c r="E63" s="46" t="s">
        <v>40</v>
      </c>
      <c r="F63" s="44"/>
      <c r="G63" s="44"/>
      <c r="H63" s="44"/>
      <c r="I63" s="44"/>
      <c r="J63" s="45"/>
    </row>
    <row r="64" ht="116">
      <c r="A64" s="35" t="s">
        <v>46</v>
      </c>
      <c r="B64" s="43"/>
      <c r="C64" s="44"/>
      <c r="D64" s="44"/>
      <c r="E64" s="37" t="s">
        <v>157</v>
      </c>
      <c r="F64" s="44"/>
      <c r="G64" s="44"/>
      <c r="H64" s="44"/>
      <c r="I64" s="44"/>
      <c r="J64" s="45"/>
    </row>
    <row r="65">
      <c r="A65" s="35" t="s">
        <v>38</v>
      </c>
      <c r="B65" s="35">
        <v>16</v>
      </c>
      <c r="C65" s="36" t="s">
        <v>160</v>
      </c>
      <c r="D65" s="35" t="s">
        <v>40</v>
      </c>
      <c r="E65" s="37" t="s">
        <v>161</v>
      </c>
      <c r="F65" s="38" t="s">
        <v>104</v>
      </c>
      <c r="G65" s="39">
        <v>800.01300000000003</v>
      </c>
      <c r="H65" s="40">
        <v>0</v>
      </c>
      <c r="I65" s="41">
        <f>ROUND(G65*H65,P4)</f>
        <v>0</v>
      </c>
      <c r="J65" s="38" t="s">
        <v>43</v>
      </c>
      <c r="O65" s="42">
        <f>I65*0.21</f>
        <v>0</v>
      </c>
      <c r="P65">
        <v>3</v>
      </c>
    </row>
    <row r="66">
      <c r="A66" s="35" t="s">
        <v>44</v>
      </c>
      <c r="B66" s="43"/>
      <c r="C66" s="44"/>
      <c r="D66" s="44"/>
      <c r="E66" s="37" t="s">
        <v>162</v>
      </c>
      <c r="F66" s="44"/>
      <c r="G66" s="44"/>
      <c r="H66" s="44"/>
      <c r="I66" s="44"/>
      <c r="J66" s="45"/>
    </row>
    <row r="67">
      <c r="A67" s="35" t="s">
        <v>94</v>
      </c>
      <c r="B67" s="43"/>
      <c r="C67" s="44"/>
      <c r="D67" s="44"/>
      <c r="E67" s="50" t="s">
        <v>163</v>
      </c>
      <c r="F67" s="44"/>
      <c r="G67" s="44"/>
      <c r="H67" s="44"/>
      <c r="I67" s="44"/>
      <c r="J67" s="45"/>
    </row>
    <row r="68" ht="409.5">
      <c r="A68" s="35" t="s">
        <v>46</v>
      </c>
      <c r="B68" s="43"/>
      <c r="C68" s="44"/>
      <c r="D68" s="44"/>
      <c r="E68" s="37" t="s">
        <v>164</v>
      </c>
      <c r="F68" s="44"/>
      <c r="G68" s="44"/>
      <c r="H68" s="44"/>
      <c r="I68" s="44"/>
      <c r="J68" s="45"/>
    </row>
    <row r="69">
      <c r="A69" s="35" t="s">
        <v>38</v>
      </c>
      <c r="B69" s="35">
        <v>17</v>
      </c>
      <c r="C69" s="36" t="s">
        <v>165</v>
      </c>
      <c r="D69" s="35" t="s">
        <v>40</v>
      </c>
      <c r="E69" s="37" t="s">
        <v>166</v>
      </c>
      <c r="F69" s="38" t="s">
        <v>104</v>
      </c>
      <c r="G69" s="39">
        <v>72.599999999999994</v>
      </c>
      <c r="H69" s="40">
        <v>0</v>
      </c>
      <c r="I69" s="41">
        <f>ROUND(G69*H69,P4)</f>
        <v>0</v>
      </c>
      <c r="J69" s="38" t="s">
        <v>43</v>
      </c>
      <c r="O69" s="42">
        <f>I69*0.21</f>
        <v>0</v>
      </c>
      <c r="P69">
        <v>3</v>
      </c>
    </row>
    <row r="70">
      <c r="A70" s="35" t="s">
        <v>44</v>
      </c>
      <c r="B70" s="43"/>
      <c r="C70" s="44"/>
      <c r="D70" s="44"/>
      <c r="E70" s="37" t="s">
        <v>167</v>
      </c>
      <c r="F70" s="44"/>
      <c r="G70" s="44"/>
      <c r="H70" s="44"/>
      <c r="I70" s="44"/>
      <c r="J70" s="45"/>
    </row>
    <row r="71" ht="261">
      <c r="A71" s="35" t="s">
        <v>46</v>
      </c>
      <c r="B71" s="43"/>
      <c r="C71" s="44"/>
      <c r="D71" s="44"/>
      <c r="E71" s="37" t="s">
        <v>168</v>
      </c>
      <c r="F71" s="44"/>
      <c r="G71" s="44"/>
      <c r="H71" s="44"/>
      <c r="I71" s="44"/>
      <c r="J71" s="45"/>
    </row>
    <row r="72">
      <c r="A72" s="35" t="s">
        <v>38</v>
      </c>
      <c r="B72" s="35">
        <v>18</v>
      </c>
      <c r="C72" s="36" t="s">
        <v>169</v>
      </c>
      <c r="D72" s="35" t="s">
        <v>40</v>
      </c>
      <c r="E72" s="37" t="s">
        <v>170</v>
      </c>
      <c r="F72" s="38" t="s">
        <v>104</v>
      </c>
      <c r="G72" s="39">
        <v>22.856000000000002</v>
      </c>
      <c r="H72" s="40">
        <v>0</v>
      </c>
      <c r="I72" s="41">
        <f>ROUND(G72*H72,P4)</f>
        <v>0</v>
      </c>
      <c r="J72" s="38" t="s">
        <v>43</v>
      </c>
      <c r="O72" s="42">
        <f>I72*0.21</f>
        <v>0</v>
      </c>
      <c r="P72">
        <v>3</v>
      </c>
    </row>
    <row r="73">
      <c r="A73" s="35" t="s">
        <v>44</v>
      </c>
      <c r="B73" s="43"/>
      <c r="C73" s="44"/>
      <c r="D73" s="44"/>
      <c r="E73" s="46" t="s">
        <v>40</v>
      </c>
      <c r="F73" s="44"/>
      <c r="G73" s="44"/>
      <c r="H73" s="44"/>
      <c r="I73" s="44"/>
      <c r="J73" s="45"/>
    </row>
    <row r="74">
      <c r="A74" s="35" t="s">
        <v>94</v>
      </c>
      <c r="B74" s="43"/>
      <c r="C74" s="44"/>
      <c r="D74" s="44"/>
      <c r="E74" s="50" t="s">
        <v>171</v>
      </c>
      <c r="F74" s="44"/>
      <c r="G74" s="44"/>
      <c r="H74" s="44"/>
      <c r="I74" s="44"/>
      <c r="J74" s="45"/>
    </row>
    <row r="75" ht="391.5">
      <c r="A75" s="35" t="s">
        <v>46</v>
      </c>
      <c r="B75" s="43"/>
      <c r="C75" s="44"/>
      <c r="D75" s="44"/>
      <c r="E75" s="37" t="s">
        <v>172</v>
      </c>
      <c r="F75" s="44"/>
      <c r="G75" s="44"/>
      <c r="H75" s="44"/>
      <c r="I75" s="44"/>
      <c r="J75" s="45"/>
    </row>
    <row r="76">
      <c r="A76" s="35" t="s">
        <v>38</v>
      </c>
      <c r="B76" s="35">
        <v>19</v>
      </c>
      <c r="C76" s="36" t="s">
        <v>173</v>
      </c>
      <c r="D76" s="35" t="s">
        <v>40</v>
      </c>
      <c r="E76" s="37" t="s">
        <v>174</v>
      </c>
      <c r="F76" s="38" t="s">
        <v>104</v>
      </c>
      <c r="G76" s="39">
        <v>17.5</v>
      </c>
      <c r="H76" s="40">
        <v>0</v>
      </c>
      <c r="I76" s="41">
        <f>ROUND(G76*H76,P4)</f>
        <v>0</v>
      </c>
      <c r="J76" s="38" t="s">
        <v>43</v>
      </c>
      <c r="O76" s="42">
        <f>I76*0.21</f>
        <v>0</v>
      </c>
      <c r="P76">
        <v>3</v>
      </c>
    </row>
    <row r="77">
      <c r="A77" s="35" t="s">
        <v>44</v>
      </c>
      <c r="B77" s="43"/>
      <c r="C77" s="44"/>
      <c r="D77" s="44"/>
      <c r="E77" s="37" t="s">
        <v>175</v>
      </c>
      <c r="F77" s="44"/>
      <c r="G77" s="44"/>
      <c r="H77" s="44"/>
      <c r="I77" s="44"/>
      <c r="J77" s="45"/>
    </row>
    <row r="78" ht="29">
      <c r="A78" s="35" t="s">
        <v>94</v>
      </c>
      <c r="B78" s="43"/>
      <c r="C78" s="44"/>
      <c r="D78" s="44"/>
      <c r="E78" s="50" t="s">
        <v>176</v>
      </c>
      <c r="F78" s="44"/>
      <c r="G78" s="44"/>
      <c r="H78" s="44"/>
      <c r="I78" s="44"/>
      <c r="J78" s="45"/>
    </row>
    <row r="79" ht="348">
      <c r="A79" s="35" t="s">
        <v>46</v>
      </c>
      <c r="B79" s="43"/>
      <c r="C79" s="44"/>
      <c r="D79" s="44"/>
      <c r="E79" s="37" t="s">
        <v>177</v>
      </c>
      <c r="F79" s="44"/>
      <c r="G79" s="44"/>
      <c r="H79" s="44"/>
      <c r="I79" s="44"/>
      <c r="J79" s="45"/>
    </row>
    <row r="80">
      <c r="A80" s="35" t="s">
        <v>38</v>
      </c>
      <c r="B80" s="35">
        <v>20</v>
      </c>
      <c r="C80" s="36" t="s">
        <v>178</v>
      </c>
      <c r="D80" s="35" t="s">
        <v>40</v>
      </c>
      <c r="E80" s="37" t="s">
        <v>179</v>
      </c>
      <c r="F80" s="38" t="s">
        <v>104</v>
      </c>
      <c r="G80" s="39">
        <v>1033.5999999999999</v>
      </c>
      <c r="H80" s="40">
        <v>0</v>
      </c>
      <c r="I80" s="41">
        <f>ROUND(G80*H80,P4)</f>
        <v>0</v>
      </c>
      <c r="J80" s="38" t="s">
        <v>43</v>
      </c>
      <c r="O80" s="42">
        <f>I80*0.21</f>
        <v>0</v>
      </c>
      <c r="P80">
        <v>3</v>
      </c>
    </row>
    <row r="81" ht="43.5">
      <c r="A81" s="35" t="s">
        <v>44</v>
      </c>
      <c r="B81" s="43"/>
      <c r="C81" s="44"/>
      <c r="D81" s="44"/>
      <c r="E81" s="37" t="s">
        <v>180</v>
      </c>
      <c r="F81" s="44"/>
      <c r="G81" s="44"/>
      <c r="H81" s="44"/>
      <c r="I81" s="44"/>
      <c r="J81" s="45"/>
    </row>
    <row r="82" ht="43.5">
      <c r="A82" s="35" t="s">
        <v>94</v>
      </c>
      <c r="B82" s="43"/>
      <c r="C82" s="44"/>
      <c r="D82" s="44"/>
      <c r="E82" s="50" t="s">
        <v>181</v>
      </c>
      <c r="F82" s="44"/>
      <c r="G82" s="44"/>
      <c r="H82" s="44"/>
      <c r="I82" s="44"/>
      <c r="J82" s="45"/>
    </row>
    <row r="83" ht="409.5">
      <c r="A83" s="35" t="s">
        <v>46</v>
      </c>
      <c r="B83" s="43"/>
      <c r="C83" s="44"/>
      <c r="D83" s="44"/>
      <c r="E83" s="37" t="s">
        <v>182</v>
      </c>
      <c r="F83" s="44"/>
      <c r="G83" s="44"/>
      <c r="H83" s="44"/>
      <c r="I83" s="44"/>
      <c r="J83" s="45"/>
    </row>
    <row r="84">
      <c r="A84" s="35" t="s">
        <v>38</v>
      </c>
      <c r="B84" s="35">
        <v>21</v>
      </c>
      <c r="C84" s="36" t="s">
        <v>183</v>
      </c>
      <c r="D84" s="35" t="s">
        <v>40</v>
      </c>
      <c r="E84" s="37" t="s">
        <v>184</v>
      </c>
      <c r="F84" s="38" t="s">
        <v>104</v>
      </c>
      <c r="G84" s="39">
        <v>6</v>
      </c>
      <c r="H84" s="40">
        <v>0</v>
      </c>
      <c r="I84" s="41">
        <f>ROUND(G84*H84,P4)</f>
        <v>0</v>
      </c>
      <c r="J84" s="38" t="s">
        <v>43</v>
      </c>
      <c r="O84" s="42">
        <f>I84*0.21</f>
        <v>0</v>
      </c>
      <c r="P84">
        <v>3</v>
      </c>
    </row>
    <row r="85">
      <c r="A85" s="35" t="s">
        <v>44</v>
      </c>
      <c r="B85" s="43"/>
      <c r="C85" s="44"/>
      <c r="D85" s="44"/>
      <c r="E85" s="46" t="s">
        <v>40</v>
      </c>
      <c r="F85" s="44"/>
      <c r="G85" s="44"/>
      <c r="H85" s="44"/>
      <c r="I85" s="44"/>
      <c r="J85" s="45"/>
    </row>
    <row r="86" ht="391.5">
      <c r="A86" s="35" t="s">
        <v>46</v>
      </c>
      <c r="B86" s="43"/>
      <c r="C86" s="44"/>
      <c r="D86" s="44"/>
      <c r="E86" s="37" t="s">
        <v>172</v>
      </c>
      <c r="F86" s="44"/>
      <c r="G86" s="44"/>
      <c r="H86" s="44"/>
      <c r="I86" s="44"/>
      <c r="J86" s="45"/>
    </row>
    <row r="87">
      <c r="A87" s="35" t="s">
        <v>38</v>
      </c>
      <c r="B87" s="35">
        <v>22</v>
      </c>
      <c r="C87" s="36" t="s">
        <v>185</v>
      </c>
      <c r="D87" s="35" t="s">
        <v>40</v>
      </c>
      <c r="E87" s="37" t="s">
        <v>186</v>
      </c>
      <c r="F87" s="38" t="s">
        <v>110</v>
      </c>
      <c r="G87" s="39">
        <v>175</v>
      </c>
      <c r="H87" s="40">
        <v>0</v>
      </c>
      <c r="I87" s="41">
        <f>ROUND(G87*H87,P4)</f>
        <v>0</v>
      </c>
      <c r="J87" s="38" t="s">
        <v>43</v>
      </c>
      <c r="O87" s="42">
        <f>I87*0.21</f>
        <v>0</v>
      </c>
      <c r="P87">
        <v>3</v>
      </c>
    </row>
    <row r="88">
      <c r="A88" s="35" t="s">
        <v>44</v>
      </c>
      <c r="B88" s="43"/>
      <c r="C88" s="44"/>
      <c r="D88" s="44"/>
      <c r="E88" s="46" t="s">
        <v>40</v>
      </c>
      <c r="F88" s="44"/>
      <c r="G88" s="44"/>
      <c r="H88" s="44"/>
      <c r="I88" s="44"/>
      <c r="J88" s="45"/>
    </row>
    <row r="89">
      <c r="A89" s="35" t="s">
        <v>94</v>
      </c>
      <c r="B89" s="43"/>
      <c r="C89" s="44"/>
      <c r="D89" s="44"/>
      <c r="E89" s="51" t="s">
        <v>40</v>
      </c>
      <c r="F89" s="44"/>
      <c r="G89" s="44"/>
      <c r="H89" s="44"/>
      <c r="I89" s="44"/>
      <c r="J89" s="45"/>
    </row>
    <row r="90" ht="72.5">
      <c r="A90" s="35" t="s">
        <v>46</v>
      </c>
      <c r="B90" s="43"/>
      <c r="C90" s="44"/>
      <c r="D90" s="44"/>
      <c r="E90" s="37" t="s">
        <v>187</v>
      </c>
      <c r="F90" s="44"/>
      <c r="G90" s="44"/>
      <c r="H90" s="44"/>
      <c r="I90" s="44"/>
      <c r="J90" s="45"/>
    </row>
    <row r="91">
      <c r="A91" s="35" t="s">
        <v>38</v>
      </c>
      <c r="B91" s="35">
        <v>23</v>
      </c>
      <c r="C91" s="36" t="s">
        <v>188</v>
      </c>
      <c r="D91" s="35" t="s">
        <v>40</v>
      </c>
      <c r="E91" s="37" t="s">
        <v>189</v>
      </c>
      <c r="F91" s="38" t="s">
        <v>110</v>
      </c>
      <c r="G91" s="39">
        <v>484</v>
      </c>
      <c r="H91" s="40">
        <v>0</v>
      </c>
      <c r="I91" s="41">
        <f>ROUND(G91*H91,P4)</f>
        <v>0</v>
      </c>
      <c r="J91" s="38" t="s">
        <v>43</v>
      </c>
      <c r="O91" s="42">
        <f>I91*0.21</f>
        <v>0</v>
      </c>
      <c r="P91">
        <v>3</v>
      </c>
    </row>
    <row r="92">
      <c r="A92" s="35" t="s">
        <v>44</v>
      </c>
      <c r="B92" s="43"/>
      <c r="C92" s="44"/>
      <c r="D92" s="44"/>
      <c r="E92" s="46" t="s">
        <v>40</v>
      </c>
      <c r="F92" s="44"/>
      <c r="G92" s="44"/>
      <c r="H92" s="44"/>
      <c r="I92" s="44"/>
      <c r="J92" s="45"/>
    </row>
    <row r="93">
      <c r="A93" s="35" t="s">
        <v>94</v>
      </c>
      <c r="B93" s="43"/>
      <c r="C93" s="44"/>
      <c r="D93" s="44"/>
      <c r="E93" s="50" t="s">
        <v>190</v>
      </c>
      <c r="F93" s="44"/>
      <c r="G93" s="44"/>
      <c r="H93" s="44"/>
      <c r="I93" s="44"/>
      <c r="J93" s="45"/>
    </row>
    <row r="94" ht="58">
      <c r="A94" s="35" t="s">
        <v>46</v>
      </c>
      <c r="B94" s="43"/>
      <c r="C94" s="44"/>
      <c r="D94" s="44"/>
      <c r="E94" s="37" t="s">
        <v>191</v>
      </c>
      <c r="F94" s="44"/>
      <c r="G94" s="44"/>
      <c r="H94" s="44"/>
      <c r="I94" s="44"/>
      <c r="J94" s="45"/>
    </row>
    <row r="95">
      <c r="A95" s="35" t="s">
        <v>38</v>
      </c>
      <c r="B95" s="35">
        <v>24</v>
      </c>
      <c r="C95" s="36" t="s">
        <v>192</v>
      </c>
      <c r="D95" s="35" t="s">
        <v>40</v>
      </c>
      <c r="E95" s="37" t="s">
        <v>193</v>
      </c>
      <c r="F95" s="38" t="s">
        <v>110</v>
      </c>
      <c r="G95" s="39">
        <v>484</v>
      </c>
      <c r="H95" s="40">
        <v>0</v>
      </c>
      <c r="I95" s="41">
        <f>ROUND(G95*H95,P4)</f>
        <v>0</v>
      </c>
      <c r="J95" s="38" t="s">
        <v>43</v>
      </c>
      <c r="O95" s="42">
        <f>I95*0.21</f>
        <v>0</v>
      </c>
      <c r="P95">
        <v>3</v>
      </c>
    </row>
    <row r="96">
      <c r="A96" s="35" t="s">
        <v>44</v>
      </c>
      <c r="B96" s="43"/>
      <c r="C96" s="44"/>
      <c r="D96" s="44"/>
      <c r="E96" s="46" t="s">
        <v>40</v>
      </c>
      <c r="F96" s="44"/>
      <c r="G96" s="44"/>
      <c r="H96" s="44"/>
      <c r="I96" s="44"/>
      <c r="J96" s="45"/>
    </row>
    <row r="97">
      <c r="A97" s="35" t="s">
        <v>94</v>
      </c>
      <c r="B97" s="43"/>
      <c r="C97" s="44"/>
      <c r="D97" s="44"/>
      <c r="E97" s="50" t="s">
        <v>190</v>
      </c>
      <c r="F97" s="44"/>
      <c r="G97" s="44"/>
      <c r="H97" s="44"/>
      <c r="I97" s="44"/>
      <c r="J97" s="45"/>
    </row>
    <row r="98" ht="58">
      <c r="A98" s="35" t="s">
        <v>46</v>
      </c>
      <c r="B98" s="43"/>
      <c r="C98" s="44"/>
      <c r="D98" s="44"/>
      <c r="E98" s="37" t="s">
        <v>191</v>
      </c>
      <c r="F98" s="44"/>
      <c r="G98" s="44"/>
      <c r="H98" s="44"/>
      <c r="I98" s="44"/>
      <c r="J98" s="45"/>
    </row>
    <row r="99">
      <c r="A99" s="35" t="s">
        <v>38</v>
      </c>
      <c r="B99" s="35">
        <v>25</v>
      </c>
      <c r="C99" s="36" t="s">
        <v>194</v>
      </c>
      <c r="D99" s="35" t="s">
        <v>40</v>
      </c>
      <c r="E99" s="37" t="s">
        <v>195</v>
      </c>
      <c r="F99" s="38" t="s">
        <v>110</v>
      </c>
      <c r="G99" s="39">
        <v>484</v>
      </c>
      <c r="H99" s="40">
        <v>0</v>
      </c>
      <c r="I99" s="41">
        <f>ROUND(G99*H99,P4)</f>
        <v>0</v>
      </c>
      <c r="J99" s="38" t="s">
        <v>43</v>
      </c>
      <c r="O99" s="42">
        <f>I99*0.21</f>
        <v>0</v>
      </c>
      <c r="P99">
        <v>3</v>
      </c>
    </row>
    <row r="100">
      <c r="A100" s="35" t="s">
        <v>44</v>
      </c>
      <c r="B100" s="43"/>
      <c r="C100" s="44"/>
      <c r="D100" s="44"/>
      <c r="E100" s="46" t="s">
        <v>40</v>
      </c>
      <c r="F100" s="44"/>
      <c r="G100" s="44"/>
      <c r="H100" s="44"/>
      <c r="I100" s="44"/>
      <c r="J100" s="45"/>
    </row>
    <row r="101">
      <c r="A101" s="35" t="s">
        <v>94</v>
      </c>
      <c r="B101" s="43"/>
      <c r="C101" s="44"/>
      <c r="D101" s="44"/>
      <c r="E101" s="50" t="s">
        <v>190</v>
      </c>
      <c r="F101" s="44"/>
      <c r="G101" s="44"/>
      <c r="H101" s="44"/>
      <c r="I101" s="44"/>
      <c r="J101" s="45"/>
    </row>
    <row r="102" ht="72.5">
      <c r="A102" s="35" t="s">
        <v>46</v>
      </c>
      <c r="B102" s="43"/>
      <c r="C102" s="44"/>
      <c r="D102" s="44"/>
      <c r="E102" s="37" t="s">
        <v>196</v>
      </c>
      <c r="F102" s="44"/>
      <c r="G102" s="44"/>
      <c r="H102" s="44"/>
      <c r="I102" s="44"/>
      <c r="J102" s="45"/>
    </row>
    <row r="103">
      <c r="A103" s="35" t="s">
        <v>38</v>
      </c>
      <c r="B103" s="35">
        <v>26</v>
      </c>
      <c r="C103" s="36" t="s">
        <v>197</v>
      </c>
      <c r="D103" s="35" t="s">
        <v>40</v>
      </c>
      <c r="E103" s="37" t="s">
        <v>198</v>
      </c>
      <c r="F103" s="38" t="s">
        <v>110</v>
      </c>
      <c r="G103" s="39">
        <v>484</v>
      </c>
      <c r="H103" s="40">
        <v>0</v>
      </c>
      <c r="I103" s="41">
        <f>ROUND(G103*H103,P4)</f>
        <v>0</v>
      </c>
      <c r="J103" s="38" t="s">
        <v>43</v>
      </c>
      <c r="O103" s="42">
        <f>I103*0.21</f>
        <v>0</v>
      </c>
      <c r="P103">
        <v>3</v>
      </c>
    </row>
    <row r="104">
      <c r="A104" s="35" t="s">
        <v>44</v>
      </c>
      <c r="B104" s="43"/>
      <c r="C104" s="44"/>
      <c r="D104" s="44"/>
      <c r="E104" s="46" t="s">
        <v>40</v>
      </c>
      <c r="F104" s="44"/>
      <c r="G104" s="44"/>
      <c r="H104" s="44"/>
      <c r="I104" s="44"/>
      <c r="J104" s="45"/>
    </row>
    <row r="105">
      <c r="A105" s="35" t="s">
        <v>94</v>
      </c>
      <c r="B105" s="43"/>
      <c r="C105" s="44"/>
      <c r="D105" s="44"/>
      <c r="E105" s="50" t="s">
        <v>190</v>
      </c>
      <c r="F105" s="44"/>
      <c r="G105" s="44"/>
      <c r="H105" s="44"/>
      <c r="I105" s="44"/>
      <c r="J105" s="45"/>
    </row>
    <row r="106" ht="72.5">
      <c r="A106" s="35" t="s">
        <v>46</v>
      </c>
      <c r="B106" s="43"/>
      <c r="C106" s="44"/>
      <c r="D106" s="44"/>
      <c r="E106" s="37" t="s">
        <v>199</v>
      </c>
      <c r="F106" s="44"/>
      <c r="G106" s="44"/>
      <c r="H106" s="44"/>
      <c r="I106" s="44"/>
      <c r="J106" s="45"/>
    </row>
    <row r="107" ht="29">
      <c r="A107" s="35" t="s">
        <v>38</v>
      </c>
      <c r="B107" s="35">
        <v>27</v>
      </c>
      <c r="C107" s="36" t="s">
        <v>200</v>
      </c>
      <c r="D107" s="35" t="s">
        <v>40</v>
      </c>
      <c r="E107" s="37" t="s">
        <v>201</v>
      </c>
      <c r="F107" s="38" t="s">
        <v>115</v>
      </c>
      <c r="G107" s="39">
        <v>2</v>
      </c>
      <c r="H107" s="40">
        <v>0</v>
      </c>
      <c r="I107" s="41">
        <f>ROUND(G107*H107,P4)</f>
        <v>0</v>
      </c>
      <c r="J107" s="38" t="s">
        <v>43</v>
      </c>
      <c r="O107" s="42">
        <f>I107*0.21</f>
        <v>0</v>
      </c>
      <c r="P107">
        <v>3</v>
      </c>
    </row>
    <row r="108">
      <c r="A108" s="35" t="s">
        <v>44</v>
      </c>
      <c r="B108" s="43"/>
      <c r="C108" s="44"/>
      <c r="D108" s="44"/>
      <c r="E108" s="37" t="s">
        <v>202</v>
      </c>
      <c r="F108" s="44"/>
      <c r="G108" s="44"/>
      <c r="H108" s="44"/>
      <c r="I108" s="44"/>
      <c r="J108" s="45"/>
    </row>
    <row r="109" ht="203">
      <c r="A109" s="35" t="s">
        <v>46</v>
      </c>
      <c r="B109" s="43"/>
      <c r="C109" s="44"/>
      <c r="D109" s="44"/>
      <c r="E109" s="37" t="s">
        <v>203</v>
      </c>
      <c r="F109" s="44"/>
      <c r="G109" s="44"/>
      <c r="H109" s="44"/>
      <c r="I109" s="44"/>
      <c r="J109" s="45"/>
    </row>
    <row r="110">
      <c r="A110" s="29" t="s">
        <v>35</v>
      </c>
      <c r="B110" s="30"/>
      <c r="C110" s="31" t="s">
        <v>63</v>
      </c>
      <c r="D110" s="32"/>
      <c r="E110" s="29" t="s">
        <v>204</v>
      </c>
      <c r="F110" s="32"/>
      <c r="G110" s="32"/>
      <c r="H110" s="32"/>
      <c r="I110" s="33">
        <f>SUMIFS(I111:I133,A111:A133,"P")</f>
        <v>0</v>
      </c>
      <c r="J110" s="34"/>
    </row>
    <row r="111">
      <c r="A111" s="35" t="s">
        <v>38</v>
      </c>
      <c r="B111" s="35">
        <v>28</v>
      </c>
      <c r="C111" s="36" t="s">
        <v>205</v>
      </c>
      <c r="D111" s="35" t="s">
        <v>40</v>
      </c>
      <c r="E111" s="37" t="s">
        <v>206</v>
      </c>
      <c r="F111" s="38" t="s">
        <v>127</v>
      </c>
      <c r="G111" s="39">
        <v>34.600000000000001</v>
      </c>
      <c r="H111" s="40">
        <v>0</v>
      </c>
      <c r="I111" s="41">
        <f>ROUND(G111*H111,P4)</f>
        <v>0</v>
      </c>
      <c r="J111" s="38" t="s">
        <v>43</v>
      </c>
      <c r="O111" s="42">
        <f>I111*0.21</f>
        <v>0</v>
      </c>
      <c r="P111">
        <v>3</v>
      </c>
    </row>
    <row r="112">
      <c r="A112" s="35" t="s">
        <v>44</v>
      </c>
      <c r="B112" s="43"/>
      <c r="C112" s="44"/>
      <c r="D112" s="44"/>
      <c r="E112" s="46" t="s">
        <v>40</v>
      </c>
      <c r="F112" s="44"/>
      <c r="G112" s="44"/>
      <c r="H112" s="44"/>
      <c r="I112" s="44"/>
      <c r="J112" s="45"/>
    </row>
    <row r="113">
      <c r="A113" s="35" t="s">
        <v>94</v>
      </c>
      <c r="B113" s="43"/>
      <c r="C113" s="44"/>
      <c r="D113" s="44"/>
      <c r="E113" s="50" t="s">
        <v>207</v>
      </c>
      <c r="F113" s="44"/>
      <c r="G113" s="44"/>
      <c r="H113" s="44"/>
      <c r="I113" s="44"/>
      <c r="J113" s="45"/>
    </row>
    <row r="114" ht="217.5">
      <c r="A114" s="35" t="s">
        <v>46</v>
      </c>
      <c r="B114" s="43"/>
      <c r="C114" s="44"/>
      <c r="D114" s="44"/>
      <c r="E114" s="37" t="s">
        <v>208</v>
      </c>
      <c r="F114" s="44"/>
      <c r="G114" s="44"/>
      <c r="H114" s="44"/>
      <c r="I114" s="44"/>
      <c r="J114" s="45"/>
    </row>
    <row r="115">
      <c r="A115" s="35" t="s">
        <v>38</v>
      </c>
      <c r="B115" s="35">
        <v>29</v>
      </c>
      <c r="C115" s="36" t="s">
        <v>209</v>
      </c>
      <c r="D115" s="35" t="s">
        <v>40</v>
      </c>
      <c r="E115" s="37" t="s">
        <v>210</v>
      </c>
      <c r="F115" s="38" t="s">
        <v>104</v>
      </c>
      <c r="G115" s="39">
        <v>2.125</v>
      </c>
      <c r="H115" s="40">
        <v>0</v>
      </c>
      <c r="I115" s="41">
        <f>ROUND(G115*H115,P4)</f>
        <v>0</v>
      </c>
      <c r="J115" s="38" t="s">
        <v>43</v>
      </c>
      <c r="O115" s="42">
        <f>I115*0.21</f>
        <v>0</v>
      </c>
      <c r="P115">
        <v>3</v>
      </c>
    </row>
    <row r="116">
      <c r="A116" s="35" t="s">
        <v>44</v>
      </c>
      <c r="B116" s="43"/>
      <c r="C116" s="44"/>
      <c r="D116" s="44"/>
      <c r="E116" s="46" t="s">
        <v>40</v>
      </c>
      <c r="F116" s="44"/>
      <c r="G116" s="44"/>
      <c r="H116" s="44"/>
      <c r="I116" s="44"/>
      <c r="J116" s="45"/>
    </row>
    <row r="117">
      <c r="A117" s="35" t="s">
        <v>94</v>
      </c>
      <c r="B117" s="43"/>
      <c r="C117" s="44"/>
      <c r="D117" s="44"/>
      <c r="E117" s="50" t="s">
        <v>211</v>
      </c>
      <c r="F117" s="44"/>
      <c r="G117" s="44"/>
      <c r="H117" s="44"/>
      <c r="I117" s="44"/>
      <c r="J117" s="45"/>
    </row>
    <row r="118" ht="101.5">
      <c r="A118" s="35" t="s">
        <v>46</v>
      </c>
      <c r="B118" s="43"/>
      <c r="C118" s="44"/>
      <c r="D118" s="44"/>
      <c r="E118" s="37" t="s">
        <v>212</v>
      </c>
      <c r="F118" s="44"/>
      <c r="G118" s="44"/>
      <c r="H118" s="44"/>
      <c r="I118" s="44"/>
      <c r="J118" s="45"/>
    </row>
    <row r="119">
      <c r="A119" s="35" t="s">
        <v>38</v>
      </c>
      <c r="B119" s="35">
        <v>30</v>
      </c>
      <c r="C119" s="36" t="s">
        <v>213</v>
      </c>
      <c r="D119" s="35" t="s">
        <v>40</v>
      </c>
      <c r="E119" s="37" t="s">
        <v>214</v>
      </c>
      <c r="F119" s="38" t="s">
        <v>104</v>
      </c>
      <c r="G119" s="39">
        <v>15.359999999999999</v>
      </c>
      <c r="H119" s="40">
        <v>0</v>
      </c>
      <c r="I119" s="41">
        <f>ROUND(G119*H119,P4)</f>
        <v>0</v>
      </c>
      <c r="J119" s="38" t="s">
        <v>43</v>
      </c>
      <c r="O119" s="42">
        <f>I119*0.21</f>
        <v>0</v>
      </c>
      <c r="P119">
        <v>3</v>
      </c>
    </row>
    <row r="120">
      <c r="A120" s="35" t="s">
        <v>44</v>
      </c>
      <c r="B120" s="43"/>
      <c r="C120" s="44"/>
      <c r="D120" s="44"/>
      <c r="E120" s="46" t="s">
        <v>40</v>
      </c>
      <c r="F120" s="44"/>
      <c r="G120" s="44"/>
      <c r="H120" s="44"/>
      <c r="I120" s="44"/>
      <c r="J120" s="45"/>
    </row>
    <row r="121">
      <c r="A121" s="35" t="s">
        <v>94</v>
      </c>
      <c r="B121" s="43"/>
      <c r="C121" s="44"/>
      <c r="D121" s="44"/>
      <c r="E121" s="50" t="s">
        <v>215</v>
      </c>
      <c r="F121" s="44"/>
      <c r="G121" s="44"/>
      <c r="H121" s="44"/>
      <c r="I121" s="44"/>
      <c r="J121" s="45"/>
    </row>
    <row r="122" ht="409.5">
      <c r="A122" s="35" t="s">
        <v>46</v>
      </c>
      <c r="B122" s="43"/>
      <c r="C122" s="44"/>
      <c r="D122" s="44"/>
      <c r="E122" s="37" t="s">
        <v>216</v>
      </c>
      <c r="F122" s="44"/>
      <c r="G122" s="44"/>
      <c r="H122" s="44"/>
      <c r="I122" s="44"/>
      <c r="J122" s="45"/>
    </row>
    <row r="123">
      <c r="A123" s="35" t="s">
        <v>38</v>
      </c>
      <c r="B123" s="35">
        <v>31</v>
      </c>
      <c r="C123" s="36" t="s">
        <v>217</v>
      </c>
      <c r="D123" s="35" t="s">
        <v>40</v>
      </c>
      <c r="E123" s="37" t="s">
        <v>218</v>
      </c>
      <c r="F123" s="38" t="s">
        <v>92</v>
      </c>
      <c r="G123" s="39">
        <v>1.53</v>
      </c>
      <c r="H123" s="40">
        <v>0</v>
      </c>
      <c r="I123" s="41">
        <f>ROUND(G123*H123,P4)</f>
        <v>0</v>
      </c>
      <c r="J123" s="38" t="s">
        <v>43</v>
      </c>
      <c r="O123" s="42">
        <f>I123*0.21</f>
        <v>0</v>
      </c>
      <c r="P123">
        <v>3</v>
      </c>
    </row>
    <row r="124">
      <c r="A124" s="35" t="s">
        <v>44</v>
      </c>
      <c r="B124" s="43"/>
      <c r="C124" s="44"/>
      <c r="D124" s="44"/>
      <c r="E124" s="46" t="s">
        <v>40</v>
      </c>
      <c r="F124" s="44"/>
      <c r="G124" s="44"/>
      <c r="H124" s="44"/>
      <c r="I124" s="44"/>
      <c r="J124" s="45"/>
    </row>
    <row r="125" ht="362.5">
      <c r="A125" s="35" t="s">
        <v>46</v>
      </c>
      <c r="B125" s="43"/>
      <c r="C125" s="44"/>
      <c r="D125" s="44"/>
      <c r="E125" s="37" t="s">
        <v>219</v>
      </c>
      <c r="F125" s="44"/>
      <c r="G125" s="44"/>
      <c r="H125" s="44"/>
      <c r="I125" s="44"/>
      <c r="J125" s="45"/>
    </row>
    <row r="126">
      <c r="A126" s="35" t="s">
        <v>38</v>
      </c>
      <c r="B126" s="35">
        <v>32</v>
      </c>
      <c r="C126" s="36" t="s">
        <v>220</v>
      </c>
      <c r="D126" s="35" t="s">
        <v>40</v>
      </c>
      <c r="E126" s="37" t="s">
        <v>221</v>
      </c>
      <c r="F126" s="38" t="s">
        <v>110</v>
      </c>
      <c r="G126" s="39">
        <v>161.5</v>
      </c>
      <c r="H126" s="40">
        <v>0</v>
      </c>
      <c r="I126" s="41">
        <f>ROUND(G126*H126,P4)</f>
        <v>0</v>
      </c>
      <c r="J126" s="38" t="s">
        <v>43</v>
      </c>
      <c r="O126" s="42">
        <f>I126*0.21</f>
        <v>0</v>
      </c>
      <c r="P126">
        <v>3</v>
      </c>
    </row>
    <row r="127">
      <c r="A127" s="35" t="s">
        <v>44</v>
      </c>
      <c r="B127" s="43"/>
      <c r="C127" s="44"/>
      <c r="D127" s="44"/>
      <c r="E127" s="46" t="s">
        <v>40</v>
      </c>
      <c r="F127" s="44"/>
      <c r="G127" s="44"/>
      <c r="H127" s="44"/>
      <c r="I127" s="44"/>
      <c r="J127" s="45"/>
    </row>
    <row r="128">
      <c r="A128" s="35" t="s">
        <v>94</v>
      </c>
      <c r="B128" s="43"/>
      <c r="C128" s="44"/>
      <c r="D128" s="44"/>
      <c r="E128" s="50" t="s">
        <v>222</v>
      </c>
      <c r="F128" s="44"/>
      <c r="G128" s="44"/>
      <c r="H128" s="44"/>
      <c r="I128" s="44"/>
      <c r="J128" s="45"/>
    </row>
    <row r="129" ht="174">
      <c r="A129" s="35" t="s">
        <v>46</v>
      </c>
      <c r="B129" s="43"/>
      <c r="C129" s="44"/>
      <c r="D129" s="44"/>
      <c r="E129" s="37" t="s">
        <v>223</v>
      </c>
      <c r="F129" s="44"/>
      <c r="G129" s="44"/>
      <c r="H129" s="44"/>
      <c r="I129" s="44"/>
      <c r="J129" s="45"/>
    </row>
    <row r="130">
      <c r="A130" s="35" t="s">
        <v>38</v>
      </c>
      <c r="B130" s="35">
        <v>33</v>
      </c>
      <c r="C130" s="36" t="s">
        <v>224</v>
      </c>
      <c r="D130" s="35" t="s">
        <v>40</v>
      </c>
      <c r="E130" s="37" t="s">
        <v>225</v>
      </c>
      <c r="F130" s="38" t="s">
        <v>110</v>
      </c>
      <c r="G130" s="39">
        <v>91.424999999999997</v>
      </c>
      <c r="H130" s="40">
        <v>0</v>
      </c>
      <c r="I130" s="41">
        <f>ROUND(G130*H130,P4)</f>
        <v>0</v>
      </c>
      <c r="J130" s="38" t="s">
        <v>43</v>
      </c>
      <c r="O130" s="42">
        <f>I130*0.21</f>
        <v>0</v>
      </c>
      <c r="P130">
        <v>3</v>
      </c>
    </row>
    <row r="131">
      <c r="A131" s="35" t="s">
        <v>44</v>
      </c>
      <c r="B131" s="43"/>
      <c r="C131" s="44"/>
      <c r="D131" s="44"/>
      <c r="E131" s="46" t="s">
        <v>40</v>
      </c>
      <c r="F131" s="44"/>
      <c r="G131" s="44"/>
      <c r="H131" s="44"/>
      <c r="I131" s="44"/>
      <c r="J131" s="45"/>
    </row>
    <row r="132">
      <c r="A132" s="35" t="s">
        <v>94</v>
      </c>
      <c r="B132" s="43"/>
      <c r="C132" s="44"/>
      <c r="D132" s="44"/>
      <c r="E132" s="50" t="s">
        <v>226</v>
      </c>
      <c r="F132" s="44"/>
      <c r="G132" s="44"/>
      <c r="H132" s="44"/>
      <c r="I132" s="44"/>
      <c r="J132" s="45"/>
    </row>
    <row r="133" ht="174">
      <c r="A133" s="35" t="s">
        <v>46</v>
      </c>
      <c r="B133" s="43"/>
      <c r="C133" s="44"/>
      <c r="D133" s="44"/>
      <c r="E133" s="37" t="s">
        <v>227</v>
      </c>
      <c r="F133" s="44"/>
      <c r="G133" s="44"/>
      <c r="H133" s="44"/>
      <c r="I133" s="44"/>
      <c r="J133" s="45"/>
    </row>
    <row r="134">
      <c r="A134" s="29" t="s">
        <v>35</v>
      </c>
      <c r="B134" s="30"/>
      <c r="C134" s="31" t="s">
        <v>65</v>
      </c>
      <c r="D134" s="32"/>
      <c r="E134" s="29" t="s">
        <v>228</v>
      </c>
      <c r="F134" s="32"/>
      <c r="G134" s="32"/>
      <c r="H134" s="32"/>
      <c r="I134" s="33">
        <f>SUMIFS(I135:I148,A135:A148,"P")</f>
        <v>0</v>
      </c>
      <c r="J134" s="34"/>
    </row>
    <row r="135">
      <c r="A135" s="35" t="s">
        <v>38</v>
      </c>
      <c r="B135" s="35">
        <v>34</v>
      </c>
      <c r="C135" s="36" t="s">
        <v>229</v>
      </c>
      <c r="D135" s="35" t="s">
        <v>40</v>
      </c>
      <c r="E135" s="37" t="s">
        <v>230</v>
      </c>
      <c r="F135" s="38" t="s">
        <v>104</v>
      </c>
      <c r="G135" s="39">
        <v>3.1499999999999999</v>
      </c>
      <c r="H135" s="40">
        <v>0</v>
      </c>
      <c r="I135" s="41">
        <f>ROUND(G135*H135,P4)</f>
        <v>0</v>
      </c>
      <c r="J135" s="38" t="s">
        <v>43</v>
      </c>
      <c r="O135" s="42">
        <f>I135*0.21</f>
        <v>0</v>
      </c>
      <c r="P135">
        <v>3</v>
      </c>
    </row>
    <row r="136">
      <c r="A136" s="35" t="s">
        <v>44</v>
      </c>
      <c r="B136" s="43"/>
      <c r="C136" s="44"/>
      <c r="D136" s="44"/>
      <c r="E136" s="37" t="s">
        <v>231</v>
      </c>
      <c r="F136" s="44"/>
      <c r="G136" s="44"/>
      <c r="H136" s="44"/>
      <c r="I136" s="44"/>
      <c r="J136" s="45"/>
    </row>
    <row r="137">
      <c r="A137" s="35" t="s">
        <v>94</v>
      </c>
      <c r="B137" s="43"/>
      <c r="C137" s="44"/>
      <c r="D137" s="44"/>
      <c r="E137" s="50" t="s">
        <v>232</v>
      </c>
      <c r="F137" s="44"/>
      <c r="G137" s="44"/>
      <c r="H137" s="44"/>
      <c r="I137" s="44"/>
      <c r="J137" s="45"/>
    </row>
    <row r="138" ht="409.5">
      <c r="A138" s="35" t="s">
        <v>46</v>
      </c>
      <c r="B138" s="43"/>
      <c r="C138" s="44"/>
      <c r="D138" s="44"/>
      <c r="E138" s="37" t="s">
        <v>216</v>
      </c>
      <c r="F138" s="44"/>
      <c r="G138" s="44"/>
      <c r="H138" s="44"/>
      <c r="I138" s="44"/>
      <c r="J138" s="45"/>
    </row>
    <row r="139">
      <c r="A139" s="35" t="s">
        <v>38</v>
      </c>
      <c r="B139" s="35">
        <v>35</v>
      </c>
      <c r="C139" s="36" t="s">
        <v>233</v>
      </c>
      <c r="D139" s="35" t="s">
        <v>40</v>
      </c>
      <c r="E139" s="37" t="s">
        <v>234</v>
      </c>
      <c r="F139" s="38" t="s">
        <v>92</v>
      </c>
      <c r="G139" s="39">
        <v>0.40000000000000002</v>
      </c>
      <c r="H139" s="40">
        <v>0</v>
      </c>
      <c r="I139" s="41">
        <f>ROUND(G139*H139,P4)</f>
        <v>0</v>
      </c>
      <c r="J139" s="38" t="s">
        <v>43</v>
      </c>
      <c r="O139" s="42">
        <f>I139*0.21</f>
        <v>0</v>
      </c>
      <c r="P139">
        <v>3</v>
      </c>
    </row>
    <row r="140">
      <c r="A140" s="35" t="s">
        <v>44</v>
      </c>
      <c r="B140" s="43"/>
      <c r="C140" s="44"/>
      <c r="D140" s="44"/>
      <c r="E140" s="46" t="s">
        <v>40</v>
      </c>
      <c r="F140" s="44"/>
      <c r="G140" s="44"/>
      <c r="H140" s="44"/>
      <c r="I140" s="44"/>
      <c r="J140" s="45"/>
    </row>
    <row r="141" ht="362.5">
      <c r="A141" s="35" t="s">
        <v>46</v>
      </c>
      <c r="B141" s="43"/>
      <c r="C141" s="44"/>
      <c r="D141" s="44"/>
      <c r="E141" s="37" t="s">
        <v>235</v>
      </c>
      <c r="F141" s="44"/>
      <c r="G141" s="44"/>
      <c r="H141" s="44"/>
      <c r="I141" s="44"/>
      <c r="J141" s="45"/>
    </row>
    <row r="142">
      <c r="A142" s="35" t="s">
        <v>38</v>
      </c>
      <c r="B142" s="35">
        <v>36</v>
      </c>
      <c r="C142" s="36" t="s">
        <v>236</v>
      </c>
      <c r="D142" s="35" t="s">
        <v>40</v>
      </c>
      <c r="E142" s="37" t="s">
        <v>237</v>
      </c>
      <c r="F142" s="38" t="s">
        <v>104</v>
      </c>
      <c r="G142" s="39">
        <v>28.16</v>
      </c>
      <c r="H142" s="40">
        <v>0</v>
      </c>
      <c r="I142" s="41">
        <f>ROUND(G142*H142,P4)</f>
        <v>0</v>
      </c>
      <c r="J142" s="38" t="s">
        <v>43</v>
      </c>
      <c r="O142" s="42">
        <f>I142*0.21</f>
        <v>0</v>
      </c>
      <c r="P142">
        <v>3</v>
      </c>
    </row>
    <row r="143">
      <c r="A143" s="35" t="s">
        <v>44</v>
      </c>
      <c r="B143" s="43"/>
      <c r="C143" s="44"/>
      <c r="D143" s="44"/>
      <c r="E143" s="37" t="s">
        <v>231</v>
      </c>
      <c r="F143" s="44"/>
      <c r="G143" s="44"/>
      <c r="H143" s="44"/>
      <c r="I143" s="44"/>
      <c r="J143" s="45"/>
    </row>
    <row r="144">
      <c r="A144" s="35" t="s">
        <v>94</v>
      </c>
      <c r="B144" s="43"/>
      <c r="C144" s="44"/>
      <c r="D144" s="44"/>
      <c r="E144" s="50" t="s">
        <v>238</v>
      </c>
      <c r="F144" s="44"/>
      <c r="G144" s="44"/>
      <c r="H144" s="44"/>
      <c r="I144" s="44"/>
      <c r="J144" s="45"/>
    </row>
    <row r="145" ht="409.5">
      <c r="A145" s="35" t="s">
        <v>46</v>
      </c>
      <c r="B145" s="43"/>
      <c r="C145" s="44"/>
      <c r="D145" s="44"/>
      <c r="E145" s="37" t="s">
        <v>216</v>
      </c>
      <c r="F145" s="44"/>
      <c r="G145" s="44"/>
      <c r="H145" s="44"/>
      <c r="I145" s="44"/>
      <c r="J145" s="45"/>
    </row>
    <row r="146">
      <c r="A146" s="35" t="s">
        <v>38</v>
      </c>
      <c r="B146" s="35">
        <v>37</v>
      </c>
      <c r="C146" s="36" t="s">
        <v>239</v>
      </c>
      <c r="D146" s="35" t="s">
        <v>40</v>
      </c>
      <c r="E146" s="37" t="s">
        <v>240</v>
      </c>
      <c r="F146" s="38" t="s">
        <v>92</v>
      </c>
      <c r="G146" s="39">
        <v>2.7999999999999998</v>
      </c>
      <c r="H146" s="40">
        <v>0</v>
      </c>
      <c r="I146" s="41">
        <f>ROUND(G146*H146,P4)</f>
        <v>0</v>
      </c>
      <c r="J146" s="38" t="s">
        <v>43</v>
      </c>
      <c r="O146" s="42">
        <f>I146*0.21</f>
        <v>0</v>
      </c>
      <c r="P146">
        <v>3</v>
      </c>
    </row>
    <row r="147">
      <c r="A147" s="35" t="s">
        <v>44</v>
      </c>
      <c r="B147" s="43"/>
      <c r="C147" s="44"/>
      <c r="D147" s="44"/>
      <c r="E147" s="46" t="s">
        <v>40</v>
      </c>
      <c r="F147" s="44"/>
      <c r="G147" s="44"/>
      <c r="H147" s="44"/>
      <c r="I147" s="44"/>
      <c r="J147" s="45"/>
    </row>
    <row r="148" ht="362.5">
      <c r="A148" s="35" t="s">
        <v>46</v>
      </c>
      <c r="B148" s="43"/>
      <c r="C148" s="44"/>
      <c r="D148" s="44"/>
      <c r="E148" s="37" t="s">
        <v>235</v>
      </c>
      <c r="F148" s="44"/>
      <c r="G148" s="44"/>
      <c r="H148" s="44"/>
      <c r="I148" s="44"/>
      <c r="J148" s="45"/>
    </row>
    <row r="149">
      <c r="A149" s="29" t="s">
        <v>35</v>
      </c>
      <c r="B149" s="30"/>
      <c r="C149" s="31" t="s">
        <v>241</v>
      </c>
      <c r="D149" s="32"/>
      <c r="E149" s="29" t="s">
        <v>242</v>
      </c>
      <c r="F149" s="32"/>
      <c r="G149" s="32"/>
      <c r="H149" s="32"/>
      <c r="I149" s="33">
        <f>SUMIFS(I150:I173,A150:A173,"P")</f>
        <v>0</v>
      </c>
      <c r="J149" s="34"/>
    </row>
    <row r="150">
      <c r="A150" s="35" t="s">
        <v>38</v>
      </c>
      <c r="B150" s="35">
        <v>38</v>
      </c>
      <c r="C150" s="36" t="s">
        <v>243</v>
      </c>
      <c r="D150" s="35" t="s">
        <v>40</v>
      </c>
      <c r="E150" s="37" t="s">
        <v>244</v>
      </c>
      <c r="F150" s="38" t="s">
        <v>104</v>
      </c>
      <c r="G150" s="39">
        <v>18</v>
      </c>
      <c r="H150" s="40">
        <v>0</v>
      </c>
      <c r="I150" s="41">
        <f>ROUND(G150*H150,P4)</f>
        <v>0</v>
      </c>
      <c r="J150" s="38" t="s">
        <v>43</v>
      </c>
      <c r="O150" s="42">
        <f>I150*0.21</f>
        <v>0</v>
      </c>
      <c r="P150">
        <v>3</v>
      </c>
    </row>
    <row r="151">
      <c r="A151" s="35" t="s">
        <v>44</v>
      </c>
      <c r="B151" s="43"/>
      <c r="C151" s="44"/>
      <c r="D151" s="44"/>
      <c r="E151" s="46" t="s">
        <v>40</v>
      </c>
      <c r="F151" s="44"/>
      <c r="G151" s="44"/>
      <c r="H151" s="44"/>
      <c r="I151" s="44"/>
      <c r="J151" s="45"/>
    </row>
    <row r="152" ht="43.5">
      <c r="A152" s="35" t="s">
        <v>94</v>
      </c>
      <c r="B152" s="43"/>
      <c r="C152" s="44"/>
      <c r="D152" s="44"/>
      <c r="E152" s="50" t="s">
        <v>245</v>
      </c>
      <c r="F152" s="44"/>
      <c r="G152" s="44"/>
      <c r="H152" s="44"/>
      <c r="I152" s="44"/>
      <c r="J152" s="45"/>
    </row>
    <row r="153" ht="409.5">
      <c r="A153" s="35" t="s">
        <v>46</v>
      </c>
      <c r="B153" s="43"/>
      <c r="C153" s="44"/>
      <c r="D153" s="44"/>
      <c r="E153" s="37" t="s">
        <v>246</v>
      </c>
      <c r="F153" s="44"/>
      <c r="G153" s="44"/>
      <c r="H153" s="44"/>
      <c r="I153" s="44"/>
      <c r="J153" s="45"/>
    </row>
    <row r="154">
      <c r="A154" s="35" t="s">
        <v>38</v>
      </c>
      <c r="B154" s="35">
        <v>39</v>
      </c>
      <c r="C154" s="36" t="s">
        <v>247</v>
      </c>
      <c r="D154" s="35" t="s">
        <v>61</v>
      </c>
      <c r="E154" s="37" t="s">
        <v>248</v>
      </c>
      <c r="F154" s="38" t="s">
        <v>104</v>
      </c>
      <c r="G154" s="39">
        <v>8.2050000000000001</v>
      </c>
      <c r="H154" s="40">
        <v>0</v>
      </c>
      <c r="I154" s="41">
        <f>ROUND(G154*H154,P4)</f>
        <v>0</v>
      </c>
      <c r="J154" s="38" t="s">
        <v>43</v>
      </c>
      <c r="O154" s="42">
        <f>I154*0.21</f>
        <v>0</v>
      </c>
      <c r="P154">
        <v>3</v>
      </c>
    </row>
    <row r="155">
      <c r="A155" s="35" t="s">
        <v>44</v>
      </c>
      <c r="B155" s="43"/>
      <c r="C155" s="44"/>
      <c r="D155" s="44"/>
      <c r="E155" s="37" t="s">
        <v>249</v>
      </c>
      <c r="F155" s="44"/>
      <c r="G155" s="44"/>
      <c r="H155" s="44"/>
      <c r="I155" s="44"/>
      <c r="J155" s="45"/>
    </row>
    <row r="156" ht="43.5">
      <c r="A156" s="35" t="s">
        <v>94</v>
      </c>
      <c r="B156" s="43"/>
      <c r="C156" s="44"/>
      <c r="D156" s="44"/>
      <c r="E156" s="50" t="s">
        <v>250</v>
      </c>
      <c r="F156" s="44"/>
      <c r="G156" s="44"/>
      <c r="H156" s="44"/>
      <c r="I156" s="44"/>
      <c r="J156" s="45"/>
    </row>
    <row r="157" ht="409.5">
      <c r="A157" s="35" t="s">
        <v>46</v>
      </c>
      <c r="B157" s="43"/>
      <c r="C157" s="44"/>
      <c r="D157" s="44"/>
      <c r="E157" s="37" t="s">
        <v>246</v>
      </c>
      <c r="F157" s="44"/>
      <c r="G157" s="44"/>
      <c r="H157" s="44"/>
      <c r="I157" s="44"/>
      <c r="J157" s="45"/>
    </row>
    <row r="158">
      <c r="A158" s="35" t="s">
        <v>38</v>
      </c>
      <c r="B158" s="35">
        <v>40</v>
      </c>
      <c r="C158" s="36" t="s">
        <v>251</v>
      </c>
      <c r="D158" s="35" t="s">
        <v>40</v>
      </c>
      <c r="E158" s="37" t="s">
        <v>252</v>
      </c>
      <c r="F158" s="38" t="s">
        <v>104</v>
      </c>
      <c r="G158" s="39">
        <v>38.079999999999998</v>
      </c>
      <c r="H158" s="40">
        <v>0</v>
      </c>
      <c r="I158" s="41">
        <f>ROUND(G158*H158,P4)</f>
        <v>0</v>
      </c>
      <c r="J158" s="38" t="s">
        <v>43</v>
      </c>
      <c r="O158" s="42">
        <f>I158*0.21</f>
        <v>0</v>
      </c>
      <c r="P158">
        <v>3</v>
      </c>
    </row>
    <row r="159">
      <c r="A159" s="35" t="s">
        <v>44</v>
      </c>
      <c r="B159" s="43"/>
      <c r="C159" s="44"/>
      <c r="D159" s="44"/>
      <c r="E159" s="46" t="s">
        <v>40</v>
      </c>
      <c r="F159" s="44"/>
      <c r="G159" s="44"/>
      <c r="H159" s="44"/>
      <c r="I159" s="44"/>
      <c r="J159" s="45"/>
    </row>
    <row r="160" ht="58">
      <c r="A160" s="35" t="s">
        <v>94</v>
      </c>
      <c r="B160" s="43"/>
      <c r="C160" s="44"/>
      <c r="D160" s="44"/>
      <c r="E160" s="50" t="s">
        <v>253</v>
      </c>
      <c r="F160" s="44"/>
      <c r="G160" s="44"/>
      <c r="H160" s="44"/>
      <c r="I160" s="44"/>
      <c r="J160" s="45"/>
    </row>
    <row r="161" ht="101.5">
      <c r="A161" s="35" t="s">
        <v>46</v>
      </c>
      <c r="B161" s="43"/>
      <c r="C161" s="44"/>
      <c r="D161" s="44"/>
      <c r="E161" s="37" t="s">
        <v>254</v>
      </c>
      <c r="F161" s="44"/>
      <c r="G161" s="44"/>
      <c r="H161" s="44"/>
      <c r="I161" s="44"/>
      <c r="J161" s="45"/>
    </row>
    <row r="162">
      <c r="A162" s="35" t="s">
        <v>38</v>
      </c>
      <c r="B162" s="35">
        <v>41</v>
      </c>
      <c r="C162" s="36" t="s">
        <v>255</v>
      </c>
      <c r="D162" s="35" t="s">
        <v>40</v>
      </c>
      <c r="E162" s="37" t="s">
        <v>256</v>
      </c>
      <c r="F162" s="38" t="s">
        <v>104</v>
      </c>
      <c r="G162" s="39">
        <v>8</v>
      </c>
      <c r="H162" s="40">
        <v>0</v>
      </c>
      <c r="I162" s="41">
        <f>ROUND(G162*H162,P4)</f>
        <v>0</v>
      </c>
      <c r="J162" s="38" t="s">
        <v>43</v>
      </c>
      <c r="O162" s="42">
        <f>I162*0.21</f>
        <v>0</v>
      </c>
      <c r="P162">
        <v>3</v>
      </c>
    </row>
    <row r="163">
      <c r="A163" s="35" t="s">
        <v>44</v>
      </c>
      <c r="B163" s="43"/>
      <c r="C163" s="44"/>
      <c r="D163" s="44"/>
      <c r="E163" s="46" t="s">
        <v>40</v>
      </c>
      <c r="F163" s="44"/>
      <c r="G163" s="44"/>
      <c r="H163" s="44"/>
      <c r="I163" s="44"/>
      <c r="J163" s="45"/>
    </row>
    <row r="164">
      <c r="A164" s="35" t="s">
        <v>94</v>
      </c>
      <c r="B164" s="43"/>
      <c r="C164" s="44"/>
      <c r="D164" s="44"/>
      <c r="E164" s="50" t="s">
        <v>257</v>
      </c>
      <c r="F164" s="44"/>
      <c r="G164" s="44"/>
      <c r="H164" s="44"/>
      <c r="I164" s="44"/>
      <c r="J164" s="45"/>
    </row>
    <row r="165" ht="72.5">
      <c r="A165" s="35" t="s">
        <v>46</v>
      </c>
      <c r="B165" s="43"/>
      <c r="C165" s="44"/>
      <c r="D165" s="44"/>
      <c r="E165" s="37" t="s">
        <v>258</v>
      </c>
      <c r="F165" s="44"/>
      <c r="G165" s="44"/>
      <c r="H165" s="44"/>
      <c r="I165" s="44"/>
      <c r="J165" s="45"/>
    </row>
    <row r="166">
      <c r="A166" s="35" t="s">
        <v>38</v>
      </c>
      <c r="B166" s="35">
        <v>42</v>
      </c>
      <c r="C166" s="36" t="s">
        <v>259</v>
      </c>
      <c r="D166" s="35" t="s">
        <v>40</v>
      </c>
      <c r="E166" s="37" t="s">
        <v>260</v>
      </c>
      <c r="F166" s="38" t="s">
        <v>104</v>
      </c>
      <c r="G166" s="39">
        <v>5.0549999999999997</v>
      </c>
      <c r="H166" s="40">
        <v>0</v>
      </c>
      <c r="I166" s="41">
        <f>ROUND(G166*H166,P4)</f>
        <v>0</v>
      </c>
      <c r="J166" s="38" t="s">
        <v>43</v>
      </c>
      <c r="O166" s="42">
        <f>I166*0.21</f>
        <v>0</v>
      </c>
      <c r="P166">
        <v>3</v>
      </c>
    </row>
    <row r="167">
      <c r="A167" s="35" t="s">
        <v>44</v>
      </c>
      <c r="B167" s="43"/>
      <c r="C167" s="44"/>
      <c r="D167" s="44"/>
      <c r="E167" s="46" t="s">
        <v>40</v>
      </c>
      <c r="F167" s="44"/>
      <c r="G167" s="44"/>
      <c r="H167" s="44"/>
      <c r="I167" s="44"/>
      <c r="J167" s="45"/>
    </row>
    <row r="168">
      <c r="A168" s="35" t="s">
        <v>94</v>
      </c>
      <c r="B168" s="43"/>
      <c r="C168" s="44"/>
      <c r="D168" s="44"/>
      <c r="E168" s="50" t="s">
        <v>261</v>
      </c>
      <c r="F168" s="44"/>
      <c r="G168" s="44"/>
      <c r="H168" s="44"/>
      <c r="I168" s="44"/>
      <c r="J168" s="45"/>
    </row>
    <row r="169" ht="145">
      <c r="A169" s="35" t="s">
        <v>46</v>
      </c>
      <c r="B169" s="43"/>
      <c r="C169" s="44"/>
      <c r="D169" s="44"/>
      <c r="E169" s="37" t="s">
        <v>262</v>
      </c>
      <c r="F169" s="44"/>
      <c r="G169" s="44"/>
      <c r="H169" s="44"/>
      <c r="I169" s="44"/>
      <c r="J169" s="45"/>
    </row>
    <row r="170">
      <c r="A170" s="35" t="s">
        <v>38</v>
      </c>
      <c r="B170" s="35">
        <v>43</v>
      </c>
      <c r="C170" s="36" t="s">
        <v>263</v>
      </c>
      <c r="D170" s="35" t="s">
        <v>61</v>
      </c>
      <c r="E170" s="37" t="s">
        <v>264</v>
      </c>
      <c r="F170" s="38" t="s">
        <v>104</v>
      </c>
      <c r="G170" s="39">
        <v>3.48</v>
      </c>
      <c r="H170" s="40">
        <v>0</v>
      </c>
      <c r="I170" s="41">
        <f>ROUND(G170*H170,P4)</f>
        <v>0</v>
      </c>
      <c r="J170" s="38" t="s">
        <v>43</v>
      </c>
      <c r="O170" s="42">
        <f>I170*0.21</f>
        <v>0</v>
      </c>
      <c r="P170">
        <v>3</v>
      </c>
    </row>
    <row r="171">
      <c r="A171" s="35" t="s">
        <v>44</v>
      </c>
      <c r="B171" s="43"/>
      <c r="C171" s="44"/>
      <c r="D171" s="44"/>
      <c r="E171" s="37" t="s">
        <v>265</v>
      </c>
      <c r="F171" s="44"/>
      <c r="G171" s="44"/>
      <c r="H171" s="44"/>
      <c r="I171" s="44"/>
      <c r="J171" s="45"/>
    </row>
    <row r="172">
      <c r="A172" s="35" t="s">
        <v>94</v>
      </c>
      <c r="B172" s="43"/>
      <c r="C172" s="44"/>
      <c r="D172" s="44"/>
      <c r="E172" s="50" t="s">
        <v>266</v>
      </c>
      <c r="F172" s="44"/>
      <c r="G172" s="44"/>
      <c r="H172" s="44"/>
      <c r="I172" s="44"/>
      <c r="J172" s="45"/>
    </row>
    <row r="173" ht="409.5">
      <c r="A173" s="35" t="s">
        <v>46</v>
      </c>
      <c r="B173" s="43"/>
      <c r="C173" s="44"/>
      <c r="D173" s="44"/>
      <c r="E173" s="37" t="s">
        <v>267</v>
      </c>
      <c r="F173" s="44"/>
      <c r="G173" s="44"/>
      <c r="H173" s="44"/>
      <c r="I173" s="44"/>
      <c r="J173" s="45"/>
    </row>
    <row r="174">
      <c r="A174" s="29" t="s">
        <v>35</v>
      </c>
      <c r="B174" s="30"/>
      <c r="C174" s="31" t="s">
        <v>268</v>
      </c>
      <c r="D174" s="32"/>
      <c r="E174" s="29" t="s">
        <v>269</v>
      </c>
      <c r="F174" s="32"/>
      <c r="G174" s="32"/>
      <c r="H174" s="32"/>
      <c r="I174" s="33">
        <f>SUMIFS(I175:I197,A175:A197,"P")</f>
        <v>0</v>
      </c>
      <c r="J174" s="34"/>
    </row>
    <row r="175">
      <c r="A175" s="35" t="s">
        <v>38</v>
      </c>
      <c r="B175" s="35">
        <v>44</v>
      </c>
      <c r="C175" s="36" t="s">
        <v>270</v>
      </c>
      <c r="D175" s="35" t="s">
        <v>40</v>
      </c>
      <c r="E175" s="37" t="s">
        <v>271</v>
      </c>
      <c r="F175" s="38" t="s">
        <v>104</v>
      </c>
      <c r="G175" s="39">
        <v>27</v>
      </c>
      <c r="H175" s="40">
        <v>0</v>
      </c>
      <c r="I175" s="41">
        <f>ROUND(G175*H175,P4)</f>
        <v>0</v>
      </c>
      <c r="J175" s="38" t="s">
        <v>43</v>
      </c>
      <c r="O175" s="42">
        <f>I175*0.21</f>
        <v>0</v>
      </c>
      <c r="P175">
        <v>3</v>
      </c>
    </row>
    <row r="176">
      <c r="A176" s="35" t="s">
        <v>44</v>
      </c>
      <c r="B176" s="43"/>
      <c r="C176" s="44"/>
      <c r="D176" s="44"/>
      <c r="E176" s="46" t="s">
        <v>40</v>
      </c>
      <c r="F176" s="44"/>
      <c r="G176" s="44"/>
      <c r="H176" s="44"/>
      <c r="I176" s="44"/>
      <c r="J176" s="45"/>
    </row>
    <row r="177">
      <c r="A177" s="35" t="s">
        <v>94</v>
      </c>
      <c r="B177" s="43"/>
      <c r="C177" s="44"/>
      <c r="D177" s="44"/>
      <c r="E177" s="50" t="s">
        <v>120</v>
      </c>
      <c r="F177" s="44"/>
      <c r="G177" s="44"/>
      <c r="H177" s="44"/>
      <c r="I177" s="44"/>
      <c r="J177" s="45"/>
    </row>
    <row r="178" ht="159.5">
      <c r="A178" s="35" t="s">
        <v>46</v>
      </c>
      <c r="B178" s="43"/>
      <c r="C178" s="44"/>
      <c r="D178" s="44"/>
      <c r="E178" s="37" t="s">
        <v>272</v>
      </c>
      <c r="F178" s="44"/>
      <c r="G178" s="44"/>
      <c r="H178" s="44"/>
      <c r="I178" s="44"/>
      <c r="J178" s="45"/>
    </row>
    <row r="179">
      <c r="A179" s="35" t="s">
        <v>38</v>
      </c>
      <c r="B179" s="35">
        <v>45</v>
      </c>
      <c r="C179" s="36" t="s">
        <v>273</v>
      </c>
      <c r="D179" s="35" t="s">
        <v>40</v>
      </c>
      <c r="E179" s="37" t="s">
        <v>274</v>
      </c>
      <c r="F179" s="38" t="s">
        <v>110</v>
      </c>
      <c r="G179" s="39">
        <v>175</v>
      </c>
      <c r="H179" s="40">
        <v>0</v>
      </c>
      <c r="I179" s="41">
        <f>ROUND(G179*H179,P4)</f>
        <v>0</v>
      </c>
      <c r="J179" s="38" t="s">
        <v>43</v>
      </c>
      <c r="O179" s="42">
        <f>I179*0.21</f>
        <v>0</v>
      </c>
      <c r="P179">
        <v>3</v>
      </c>
    </row>
    <row r="180">
      <c r="A180" s="35" t="s">
        <v>44</v>
      </c>
      <c r="B180" s="43"/>
      <c r="C180" s="44"/>
      <c r="D180" s="44"/>
      <c r="E180" s="46" t="s">
        <v>40</v>
      </c>
      <c r="F180" s="44"/>
      <c r="G180" s="44"/>
      <c r="H180" s="44"/>
      <c r="I180" s="44"/>
      <c r="J180" s="45"/>
    </row>
    <row r="181">
      <c r="A181" s="35" t="s">
        <v>94</v>
      </c>
      <c r="B181" s="43"/>
      <c r="C181" s="44"/>
      <c r="D181" s="44"/>
      <c r="E181" s="51" t="s">
        <v>40</v>
      </c>
      <c r="F181" s="44"/>
      <c r="G181" s="44"/>
      <c r="H181" s="44"/>
      <c r="I181" s="44"/>
      <c r="J181" s="45"/>
    </row>
    <row r="182" ht="87">
      <c r="A182" s="35" t="s">
        <v>46</v>
      </c>
      <c r="B182" s="43"/>
      <c r="C182" s="44"/>
      <c r="D182" s="44"/>
      <c r="E182" s="37" t="s">
        <v>275</v>
      </c>
      <c r="F182" s="44"/>
      <c r="G182" s="44"/>
      <c r="H182" s="44"/>
      <c r="I182" s="44"/>
      <c r="J182" s="45"/>
    </row>
    <row r="183">
      <c r="A183" s="35" t="s">
        <v>38</v>
      </c>
      <c r="B183" s="35">
        <v>46</v>
      </c>
      <c r="C183" s="36" t="s">
        <v>276</v>
      </c>
      <c r="D183" s="35" t="s">
        <v>40</v>
      </c>
      <c r="E183" s="37" t="s">
        <v>277</v>
      </c>
      <c r="F183" s="38" t="s">
        <v>110</v>
      </c>
      <c r="G183" s="39">
        <v>420</v>
      </c>
      <c r="H183" s="40">
        <v>0</v>
      </c>
      <c r="I183" s="41">
        <f>ROUND(G183*H183,P4)</f>
        <v>0</v>
      </c>
      <c r="J183" s="38" t="s">
        <v>43</v>
      </c>
      <c r="O183" s="42">
        <f>I183*0.21</f>
        <v>0</v>
      </c>
      <c r="P183">
        <v>3</v>
      </c>
    </row>
    <row r="184">
      <c r="A184" s="35" t="s">
        <v>44</v>
      </c>
      <c r="B184" s="43"/>
      <c r="C184" s="44"/>
      <c r="D184" s="44"/>
      <c r="E184" s="46" t="s">
        <v>40</v>
      </c>
      <c r="F184" s="44"/>
      <c r="G184" s="44"/>
      <c r="H184" s="44"/>
      <c r="I184" s="44"/>
      <c r="J184" s="45"/>
    </row>
    <row r="185">
      <c r="A185" s="35" t="s">
        <v>94</v>
      </c>
      <c r="B185" s="43"/>
      <c r="C185" s="44"/>
      <c r="D185" s="44"/>
      <c r="E185" s="50" t="s">
        <v>278</v>
      </c>
      <c r="F185" s="44"/>
      <c r="G185" s="44"/>
      <c r="H185" s="44"/>
      <c r="I185" s="44"/>
      <c r="J185" s="45"/>
    </row>
    <row r="186" ht="116">
      <c r="A186" s="35" t="s">
        <v>46</v>
      </c>
      <c r="B186" s="43"/>
      <c r="C186" s="44"/>
      <c r="D186" s="44"/>
      <c r="E186" s="37" t="s">
        <v>279</v>
      </c>
      <c r="F186" s="44"/>
      <c r="G186" s="44"/>
      <c r="H186" s="44"/>
      <c r="I186" s="44"/>
      <c r="J186" s="45"/>
    </row>
    <row r="187">
      <c r="A187" s="35" t="s">
        <v>38</v>
      </c>
      <c r="B187" s="35">
        <v>47</v>
      </c>
      <c r="C187" s="36" t="s">
        <v>280</v>
      </c>
      <c r="D187" s="35" t="s">
        <v>40</v>
      </c>
      <c r="E187" s="37" t="s">
        <v>281</v>
      </c>
      <c r="F187" s="38" t="s">
        <v>110</v>
      </c>
      <c r="G187" s="39">
        <v>220</v>
      </c>
      <c r="H187" s="40">
        <v>0</v>
      </c>
      <c r="I187" s="41">
        <f>ROUND(G187*H187,P4)</f>
        <v>0</v>
      </c>
      <c r="J187" s="38" t="s">
        <v>43</v>
      </c>
      <c r="O187" s="42">
        <f>I187*0.21</f>
        <v>0</v>
      </c>
      <c r="P187">
        <v>3</v>
      </c>
    </row>
    <row r="188">
      <c r="A188" s="35" t="s">
        <v>44</v>
      </c>
      <c r="B188" s="43"/>
      <c r="C188" s="44"/>
      <c r="D188" s="44"/>
      <c r="E188" s="46" t="s">
        <v>40</v>
      </c>
      <c r="F188" s="44"/>
      <c r="G188" s="44"/>
      <c r="H188" s="44"/>
      <c r="I188" s="44"/>
      <c r="J188" s="45"/>
    </row>
    <row r="189">
      <c r="A189" s="35" t="s">
        <v>94</v>
      </c>
      <c r="B189" s="43"/>
      <c r="C189" s="44"/>
      <c r="D189" s="44"/>
      <c r="E189" s="51" t="s">
        <v>40</v>
      </c>
      <c r="F189" s="44"/>
      <c r="G189" s="44"/>
      <c r="H189" s="44"/>
      <c r="I189" s="44"/>
      <c r="J189" s="45"/>
    </row>
    <row r="190" ht="188.5">
      <c r="A190" s="35" t="s">
        <v>46</v>
      </c>
      <c r="B190" s="43"/>
      <c r="C190" s="44"/>
      <c r="D190" s="44"/>
      <c r="E190" s="37" t="s">
        <v>282</v>
      </c>
      <c r="F190" s="44"/>
      <c r="G190" s="44"/>
      <c r="H190" s="44"/>
      <c r="I190" s="44"/>
      <c r="J190" s="45"/>
    </row>
    <row r="191">
      <c r="A191" s="35" t="s">
        <v>38</v>
      </c>
      <c r="B191" s="35">
        <v>48</v>
      </c>
      <c r="C191" s="36" t="s">
        <v>283</v>
      </c>
      <c r="D191" s="35" t="s">
        <v>40</v>
      </c>
      <c r="E191" s="37" t="s">
        <v>284</v>
      </c>
      <c r="F191" s="38" t="s">
        <v>110</v>
      </c>
      <c r="G191" s="39">
        <v>200</v>
      </c>
      <c r="H191" s="40">
        <v>0</v>
      </c>
      <c r="I191" s="41">
        <f>ROUND(G191*H191,P4)</f>
        <v>0</v>
      </c>
      <c r="J191" s="38" t="s">
        <v>43</v>
      </c>
      <c r="O191" s="42">
        <f>I191*0.21</f>
        <v>0</v>
      </c>
      <c r="P191">
        <v>3</v>
      </c>
    </row>
    <row r="192">
      <c r="A192" s="35" t="s">
        <v>44</v>
      </c>
      <c r="B192" s="43"/>
      <c r="C192" s="44"/>
      <c r="D192" s="44"/>
      <c r="E192" s="46" t="s">
        <v>40</v>
      </c>
      <c r="F192" s="44"/>
      <c r="G192" s="44"/>
      <c r="H192" s="44"/>
      <c r="I192" s="44"/>
      <c r="J192" s="45"/>
    </row>
    <row r="193" ht="188.5">
      <c r="A193" s="35" t="s">
        <v>46</v>
      </c>
      <c r="B193" s="43"/>
      <c r="C193" s="44"/>
      <c r="D193" s="44"/>
      <c r="E193" s="37" t="s">
        <v>282</v>
      </c>
      <c r="F193" s="44"/>
      <c r="G193" s="44"/>
      <c r="H193" s="44"/>
      <c r="I193" s="44"/>
      <c r="J193" s="45"/>
    </row>
    <row r="194">
      <c r="A194" s="35" t="s">
        <v>38</v>
      </c>
      <c r="B194" s="35">
        <v>49</v>
      </c>
      <c r="C194" s="36" t="s">
        <v>285</v>
      </c>
      <c r="D194" s="35" t="s">
        <v>40</v>
      </c>
      <c r="E194" s="37" t="s">
        <v>286</v>
      </c>
      <c r="F194" s="38" t="s">
        <v>110</v>
      </c>
      <c r="G194" s="39">
        <v>190</v>
      </c>
      <c r="H194" s="40">
        <v>0</v>
      </c>
      <c r="I194" s="41">
        <f>ROUND(G194*H194,P4)</f>
        <v>0</v>
      </c>
      <c r="J194" s="38" t="s">
        <v>43</v>
      </c>
      <c r="O194" s="42">
        <f>I194*0.21</f>
        <v>0</v>
      </c>
      <c r="P194">
        <v>3</v>
      </c>
    </row>
    <row r="195">
      <c r="A195" s="35" t="s">
        <v>44</v>
      </c>
      <c r="B195" s="43"/>
      <c r="C195" s="44"/>
      <c r="D195" s="44"/>
      <c r="E195" s="46" t="s">
        <v>40</v>
      </c>
      <c r="F195" s="44"/>
      <c r="G195" s="44"/>
      <c r="H195" s="44"/>
      <c r="I195" s="44"/>
      <c r="J195" s="45"/>
    </row>
    <row r="196">
      <c r="A196" s="35" t="s">
        <v>94</v>
      </c>
      <c r="B196" s="43"/>
      <c r="C196" s="44"/>
      <c r="D196" s="44"/>
      <c r="E196" s="51" t="s">
        <v>40</v>
      </c>
      <c r="F196" s="44"/>
      <c r="G196" s="44"/>
      <c r="H196" s="44"/>
      <c r="I196" s="44"/>
      <c r="J196" s="45"/>
    </row>
    <row r="197" ht="188.5">
      <c r="A197" s="35" t="s">
        <v>46</v>
      </c>
      <c r="B197" s="43"/>
      <c r="C197" s="44"/>
      <c r="D197" s="44"/>
      <c r="E197" s="37" t="s">
        <v>282</v>
      </c>
      <c r="F197" s="44"/>
      <c r="G197" s="44"/>
      <c r="H197" s="44"/>
      <c r="I197" s="44"/>
      <c r="J197" s="45"/>
    </row>
    <row r="198">
      <c r="A198" s="29" t="s">
        <v>35</v>
      </c>
      <c r="B198" s="30"/>
      <c r="C198" s="31" t="s">
        <v>287</v>
      </c>
      <c r="D198" s="32"/>
      <c r="E198" s="29" t="s">
        <v>288</v>
      </c>
      <c r="F198" s="32"/>
      <c r="G198" s="32"/>
      <c r="H198" s="32"/>
      <c r="I198" s="33">
        <f>SUMIFS(I199:I218,A199:A218,"P")</f>
        <v>0</v>
      </c>
      <c r="J198" s="34"/>
    </row>
    <row r="199" ht="29">
      <c r="A199" s="35" t="s">
        <v>38</v>
      </c>
      <c r="B199" s="35">
        <v>50</v>
      </c>
      <c r="C199" s="36" t="s">
        <v>289</v>
      </c>
      <c r="D199" s="35" t="s">
        <v>40</v>
      </c>
      <c r="E199" s="37" t="s">
        <v>290</v>
      </c>
      <c r="F199" s="38" t="s">
        <v>110</v>
      </c>
      <c r="G199" s="39">
        <v>174.57499999999999</v>
      </c>
      <c r="H199" s="40">
        <v>0</v>
      </c>
      <c r="I199" s="41">
        <f>ROUND(G199*H199,P4)</f>
        <v>0</v>
      </c>
      <c r="J199" s="38" t="s">
        <v>43</v>
      </c>
      <c r="O199" s="42">
        <f>I199*0.21</f>
        <v>0</v>
      </c>
      <c r="P199">
        <v>3</v>
      </c>
    </row>
    <row r="200">
      <c r="A200" s="35" t="s">
        <v>44</v>
      </c>
      <c r="B200" s="43"/>
      <c r="C200" s="44"/>
      <c r="D200" s="44"/>
      <c r="E200" s="46" t="s">
        <v>40</v>
      </c>
      <c r="F200" s="44"/>
      <c r="G200" s="44"/>
      <c r="H200" s="44"/>
      <c r="I200" s="44"/>
      <c r="J200" s="45"/>
    </row>
    <row r="201">
      <c r="A201" s="35" t="s">
        <v>94</v>
      </c>
      <c r="B201" s="43"/>
      <c r="C201" s="44"/>
      <c r="D201" s="44"/>
      <c r="E201" s="50" t="s">
        <v>291</v>
      </c>
      <c r="F201" s="44"/>
      <c r="G201" s="44"/>
      <c r="H201" s="44"/>
      <c r="I201" s="44"/>
      <c r="J201" s="45"/>
    </row>
    <row r="202" ht="275.5">
      <c r="A202" s="35" t="s">
        <v>46</v>
      </c>
      <c r="B202" s="43"/>
      <c r="C202" s="44"/>
      <c r="D202" s="44"/>
      <c r="E202" s="37" t="s">
        <v>292</v>
      </c>
      <c r="F202" s="44"/>
      <c r="G202" s="44"/>
      <c r="H202" s="44"/>
      <c r="I202" s="44"/>
      <c r="J202" s="45"/>
    </row>
    <row r="203" ht="29">
      <c r="A203" s="35" t="s">
        <v>38</v>
      </c>
      <c r="B203" s="35">
        <v>51</v>
      </c>
      <c r="C203" s="36" t="s">
        <v>293</v>
      </c>
      <c r="D203" s="35" t="s">
        <v>40</v>
      </c>
      <c r="E203" s="37" t="s">
        <v>294</v>
      </c>
      <c r="F203" s="38" t="s">
        <v>110</v>
      </c>
      <c r="G203" s="39">
        <v>523.72500000000002</v>
      </c>
      <c r="H203" s="40">
        <v>0</v>
      </c>
      <c r="I203" s="41">
        <f>ROUND(G203*H203,P4)</f>
        <v>0</v>
      </c>
      <c r="J203" s="38" t="s">
        <v>43</v>
      </c>
      <c r="O203" s="42">
        <f>I203*0.21</f>
        <v>0</v>
      </c>
      <c r="P203">
        <v>3</v>
      </c>
    </row>
    <row r="204">
      <c r="A204" s="35" t="s">
        <v>44</v>
      </c>
      <c r="B204" s="43"/>
      <c r="C204" s="44"/>
      <c r="D204" s="44"/>
      <c r="E204" s="37" t="s">
        <v>295</v>
      </c>
      <c r="F204" s="44"/>
      <c r="G204" s="44"/>
      <c r="H204" s="44"/>
      <c r="I204" s="44"/>
      <c r="J204" s="45"/>
    </row>
    <row r="205">
      <c r="A205" s="35" t="s">
        <v>94</v>
      </c>
      <c r="B205" s="43"/>
      <c r="C205" s="44"/>
      <c r="D205" s="44"/>
      <c r="E205" s="50" t="s">
        <v>296</v>
      </c>
      <c r="F205" s="44"/>
      <c r="G205" s="44"/>
      <c r="H205" s="44"/>
      <c r="I205" s="44"/>
      <c r="J205" s="45"/>
    </row>
    <row r="206" ht="275.5">
      <c r="A206" s="35" t="s">
        <v>46</v>
      </c>
      <c r="B206" s="43"/>
      <c r="C206" s="44"/>
      <c r="D206" s="44"/>
      <c r="E206" s="37" t="s">
        <v>297</v>
      </c>
      <c r="F206" s="44"/>
      <c r="G206" s="44"/>
      <c r="H206" s="44"/>
      <c r="I206" s="44"/>
      <c r="J206" s="45"/>
    </row>
    <row r="207">
      <c r="A207" s="35" t="s">
        <v>38</v>
      </c>
      <c r="B207" s="35">
        <v>52</v>
      </c>
      <c r="C207" s="36" t="s">
        <v>298</v>
      </c>
      <c r="D207" s="35" t="s">
        <v>40</v>
      </c>
      <c r="E207" s="37" t="s">
        <v>299</v>
      </c>
      <c r="F207" s="38" t="s">
        <v>110</v>
      </c>
      <c r="G207" s="39">
        <v>6.4000000000000004</v>
      </c>
      <c r="H207" s="40">
        <v>0</v>
      </c>
      <c r="I207" s="41">
        <f>ROUND(G207*H207,P4)</f>
        <v>0</v>
      </c>
      <c r="J207" s="38" t="s">
        <v>43</v>
      </c>
      <c r="O207" s="42">
        <f>I207*0.21</f>
        <v>0</v>
      </c>
      <c r="P207">
        <v>3</v>
      </c>
    </row>
    <row r="208">
      <c r="A208" s="35" t="s">
        <v>44</v>
      </c>
      <c r="B208" s="43"/>
      <c r="C208" s="44"/>
      <c r="D208" s="44"/>
      <c r="E208" s="37" t="s">
        <v>300</v>
      </c>
      <c r="F208" s="44"/>
      <c r="G208" s="44"/>
      <c r="H208" s="44"/>
      <c r="I208" s="44"/>
      <c r="J208" s="45"/>
    </row>
    <row r="209">
      <c r="A209" s="35" t="s">
        <v>94</v>
      </c>
      <c r="B209" s="43"/>
      <c r="C209" s="44"/>
      <c r="D209" s="44"/>
      <c r="E209" s="50" t="s">
        <v>301</v>
      </c>
      <c r="F209" s="44"/>
      <c r="G209" s="44"/>
      <c r="H209" s="44"/>
      <c r="I209" s="44"/>
      <c r="J209" s="45"/>
    </row>
    <row r="210" ht="290">
      <c r="A210" s="35" t="s">
        <v>46</v>
      </c>
      <c r="B210" s="43"/>
      <c r="C210" s="44"/>
      <c r="D210" s="44"/>
      <c r="E210" s="37" t="s">
        <v>302</v>
      </c>
      <c r="F210" s="44"/>
      <c r="G210" s="44"/>
      <c r="H210" s="44"/>
      <c r="I210" s="44"/>
      <c r="J210" s="45"/>
    </row>
    <row r="211">
      <c r="A211" s="35" t="s">
        <v>38</v>
      </c>
      <c r="B211" s="35">
        <v>53</v>
      </c>
      <c r="C211" s="36" t="s">
        <v>303</v>
      </c>
      <c r="D211" s="35" t="s">
        <v>40</v>
      </c>
      <c r="E211" s="37" t="s">
        <v>304</v>
      </c>
      <c r="F211" s="38" t="s">
        <v>110</v>
      </c>
      <c r="G211" s="39">
        <v>16</v>
      </c>
      <c r="H211" s="40">
        <v>0</v>
      </c>
      <c r="I211" s="41">
        <f>ROUND(G211*H211,P4)</f>
        <v>0</v>
      </c>
      <c r="J211" s="38" t="s">
        <v>43</v>
      </c>
      <c r="O211" s="42">
        <f>I211*0.21</f>
        <v>0</v>
      </c>
      <c r="P211">
        <v>3</v>
      </c>
    </row>
    <row r="212">
      <c r="A212" s="35" t="s">
        <v>44</v>
      </c>
      <c r="B212" s="43"/>
      <c r="C212" s="44"/>
      <c r="D212" s="44"/>
      <c r="E212" s="37" t="s">
        <v>305</v>
      </c>
      <c r="F212" s="44"/>
      <c r="G212" s="44"/>
      <c r="H212" s="44"/>
      <c r="I212" s="44"/>
      <c r="J212" s="45"/>
    </row>
    <row r="213">
      <c r="A213" s="35" t="s">
        <v>94</v>
      </c>
      <c r="B213" s="43"/>
      <c r="C213" s="44"/>
      <c r="D213" s="44"/>
      <c r="E213" s="50" t="s">
        <v>306</v>
      </c>
      <c r="F213" s="44"/>
      <c r="G213" s="44"/>
      <c r="H213" s="44"/>
      <c r="I213" s="44"/>
      <c r="J213" s="45"/>
    </row>
    <row r="214" ht="72.5">
      <c r="A214" s="35" t="s">
        <v>46</v>
      </c>
      <c r="B214" s="43"/>
      <c r="C214" s="44"/>
      <c r="D214" s="44"/>
      <c r="E214" s="37" t="s">
        <v>307</v>
      </c>
      <c r="F214" s="44"/>
      <c r="G214" s="44"/>
      <c r="H214" s="44"/>
      <c r="I214" s="44"/>
      <c r="J214" s="45"/>
    </row>
    <row r="215">
      <c r="A215" s="35" t="s">
        <v>38</v>
      </c>
      <c r="B215" s="35">
        <v>54</v>
      </c>
      <c r="C215" s="36" t="s">
        <v>308</v>
      </c>
      <c r="D215" s="35" t="s">
        <v>40</v>
      </c>
      <c r="E215" s="37" t="s">
        <v>309</v>
      </c>
      <c r="F215" s="38" t="s">
        <v>110</v>
      </c>
      <c r="G215" s="39">
        <v>2.3999999999999999</v>
      </c>
      <c r="H215" s="40">
        <v>0</v>
      </c>
      <c r="I215" s="41">
        <f>ROUND(G215*H215,P4)</f>
        <v>0</v>
      </c>
      <c r="J215" s="38" t="s">
        <v>43</v>
      </c>
      <c r="O215" s="42">
        <f>I215*0.21</f>
        <v>0</v>
      </c>
      <c r="P215">
        <v>3</v>
      </c>
    </row>
    <row r="216">
      <c r="A216" s="35" t="s">
        <v>44</v>
      </c>
      <c r="B216" s="43"/>
      <c r="C216" s="44"/>
      <c r="D216" s="44"/>
      <c r="E216" s="37" t="s">
        <v>310</v>
      </c>
      <c r="F216" s="44"/>
      <c r="G216" s="44"/>
      <c r="H216" s="44"/>
      <c r="I216" s="44"/>
      <c r="J216" s="45"/>
    </row>
    <row r="217">
      <c r="A217" s="35" t="s">
        <v>94</v>
      </c>
      <c r="B217" s="43"/>
      <c r="C217" s="44"/>
      <c r="D217" s="44"/>
      <c r="E217" s="50" t="s">
        <v>311</v>
      </c>
      <c r="F217" s="44"/>
      <c r="G217" s="44"/>
      <c r="H217" s="44"/>
      <c r="I217" s="44"/>
      <c r="J217" s="45"/>
    </row>
    <row r="218" ht="116">
      <c r="A218" s="35" t="s">
        <v>46</v>
      </c>
      <c r="B218" s="43"/>
      <c r="C218" s="44"/>
      <c r="D218" s="44"/>
      <c r="E218" s="37" t="s">
        <v>312</v>
      </c>
      <c r="F218" s="44"/>
      <c r="G218" s="44"/>
      <c r="H218" s="44"/>
      <c r="I218" s="44"/>
      <c r="J218" s="45"/>
    </row>
    <row r="219">
      <c r="A219" s="29" t="s">
        <v>35</v>
      </c>
      <c r="B219" s="30"/>
      <c r="C219" s="31" t="s">
        <v>313</v>
      </c>
      <c r="D219" s="32"/>
      <c r="E219" s="29" t="s">
        <v>314</v>
      </c>
      <c r="F219" s="32"/>
      <c r="G219" s="32"/>
      <c r="H219" s="32"/>
      <c r="I219" s="33">
        <f>SUMIFS(I220:I247,A220:A247,"P")</f>
        <v>0</v>
      </c>
      <c r="J219" s="34"/>
    </row>
    <row r="220">
      <c r="A220" s="35" t="s">
        <v>38</v>
      </c>
      <c r="B220" s="35">
        <v>55</v>
      </c>
      <c r="C220" s="36" t="s">
        <v>315</v>
      </c>
      <c r="D220" s="35" t="s">
        <v>40</v>
      </c>
      <c r="E220" s="37" t="s">
        <v>316</v>
      </c>
      <c r="F220" s="38" t="s">
        <v>127</v>
      </c>
      <c r="G220" s="39">
        <v>24</v>
      </c>
      <c r="H220" s="40">
        <v>0</v>
      </c>
      <c r="I220" s="41">
        <f>ROUND(G220*H220,P4)</f>
        <v>0</v>
      </c>
      <c r="J220" s="38" t="s">
        <v>43</v>
      </c>
      <c r="O220" s="42">
        <f>I220*0.21</f>
        <v>0</v>
      </c>
      <c r="P220">
        <v>3</v>
      </c>
    </row>
    <row r="221">
      <c r="A221" s="35" t="s">
        <v>44</v>
      </c>
      <c r="B221" s="43"/>
      <c r="C221" s="44"/>
      <c r="D221" s="44"/>
      <c r="E221" s="46" t="s">
        <v>40</v>
      </c>
      <c r="F221" s="44"/>
      <c r="G221" s="44"/>
      <c r="H221" s="44"/>
      <c r="I221" s="44"/>
      <c r="J221" s="45"/>
    </row>
    <row r="222">
      <c r="A222" s="35" t="s">
        <v>94</v>
      </c>
      <c r="B222" s="43"/>
      <c r="C222" s="44"/>
      <c r="D222" s="44"/>
      <c r="E222" s="50" t="s">
        <v>317</v>
      </c>
      <c r="F222" s="44"/>
      <c r="G222" s="44"/>
      <c r="H222" s="44"/>
      <c r="I222" s="44"/>
      <c r="J222" s="45"/>
    </row>
    <row r="223" ht="116">
      <c r="A223" s="35" t="s">
        <v>46</v>
      </c>
      <c r="B223" s="43"/>
      <c r="C223" s="44"/>
      <c r="D223" s="44"/>
      <c r="E223" s="37" t="s">
        <v>318</v>
      </c>
      <c r="F223" s="44"/>
      <c r="G223" s="44"/>
      <c r="H223" s="44"/>
      <c r="I223" s="44"/>
      <c r="J223" s="45"/>
    </row>
    <row r="224" ht="29">
      <c r="A224" s="35" t="s">
        <v>38</v>
      </c>
      <c r="B224" s="35">
        <v>56</v>
      </c>
      <c r="C224" s="36" t="s">
        <v>319</v>
      </c>
      <c r="D224" s="35" t="s">
        <v>40</v>
      </c>
      <c r="E224" s="37" t="s">
        <v>320</v>
      </c>
      <c r="F224" s="38" t="s">
        <v>127</v>
      </c>
      <c r="G224" s="39">
        <v>48</v>
      </c>
      <c r="H224" s="40">
        <v>0</v>
      </c>
      <c r="I224" s="41">
        <f>ROUND(G224*H224,P4)</f>
        <v>0</v>
      </c>
      <c r="J224" s="38" t="s">
        <v>43</v>
      </c>
      <c r="O224" s="42">
        <f>I224*0.21</f>
        <v>0</v>
      </c>
      <c r="P224">
        <v>3</v>
      </c>
    </row>
    <row r="225">
      <c r="A225" s="35" t="s">
        <v>44</v>
      </c>
      <c r="B225" s="43"/>
      <c r="C225" s="44"/>
      <c r="D225" s="44"/>
      <c r="E225" s="37" t="s">
        <v>321</v>
      </c>
      <c r="F225" s="44"/>
      <c r="G225" s="44"/>
      <c r="H225" s="44"/>
      <c r="I225" s="44"/>
      <c r="J225" s="45"/>
    </row>
    <row r="226" ht="116">
      <c r="A226" s="35" t="s">
        <v>46</v>
      </c>
      <c r="B226" s="43"/>
      <c r="C226" s="44"/>
      <c r="D226" s="44"/>
      <c r="E226" s="37" t="s">
        <v>322</v>
      </c>
      <c r="F226" s="44"/>
      <c r="G226" s="44"/>
      <c r="H226" s="44"/>
      <c r="I226" s="44"/>
      <c r="J226" s="45"/>
    </row>
    <row r="227" ht="29">
      <c r="A227" s="35" t="s">
        <v>38</v>
      </c>
      <c r="B227" s="35">
        <v>57</v>
      </c>
      <c r="C227" s="36" t="s">
        <v>323</v>
      </c>
      <c r="D227" s="35" t="s">
        <v>40</v>
      </c>
      <c r="E227" s="37" t="s">
        <v>324</v>
      </c>
      <c r="F227" s="38" t="s">
        <v>127</v>
      </c>
      <c r="G227" s="39">
        <v>104</v>
      </c>
      <c r="H227" s="40">
        <v>0</v>
      </c>
      <c r="I227" s="41">
        <f>ROUND(G227*H227,P4)</f>
        <v>0</v>
      </c>
      <c r="J227" s="38" t="s">
        <v>43</v>
      </c>
      <c r="O227" s="42">
        <f>I227*0.21</f>
        <v>0</v>
      </c>
      <c r="P227">
        <v>3</v>
      </c>
    </row>
    <row r="228">
      <c r="A228" s="35" t="s">
        <v>44</v>
      </c>
      <c r="B228" s="43"/>
      <c r="C228" s="44"/>
      <c r="D228" s="44"/>
      <c r="E228" s="46" t="s">
        <v>40</v>
      </c>
      <c r="F228" s="44"/>
      <c r="G228" s="44"/>
      <c r="H228" s="44"/>
      <c r="I228" s="44"/>
      <c r="J228" s="45"/>
    </row>
    <row r="229" ht="217.5">
      <c r="A229" s="35" t="s">
        <v>46</v>
      </c>
      <c r="B229" s="43"/>
      <c r="C229" s="44"/>
      <c r="D229" s="44"/>
      <c r="E229" s="37" t="s">
        <v>325</v>
      </c>
      <c r="F229" s="44"/>
      <c r="G229" s="44"/>
      <c r="H229" s="44"/>
      <c r="I229" s="44"/>
      <c r="J229" s="45"/>
    </row>
    <row r="230">
      <c r="A230" s="35" t="s">
        <v>38</v>
      </c>
      <c r="B230" s="35">
        <v>58</v>
      </c>
      <c r="C230" s="36" t="s">
        <v>326</v>
      </c>
      <c r="D230" s="35" t="s">
        <v>40</v>
      </c>
      <c r="E230" s="37" t="s">
        <v>327</v>
      </c>
      <c r="F230" s="38" t="s">
        <v>127</v>
      </c>
      <c r="G230" s="39">
        <v>17.25</v>
      </c>
      <c r="H230" s="40">
        <v>0</v>
      </c>
      <c r="I230" s="41">
        <f>ROUND(G230*H230,P4)</f>
        <v>0</v>
      </c>
      <c r="J230" s="38" t="s">
        <v>43</v>
      </c>
      <c r="O230" s="42">
        <f>I230*0.21</f>
        <v>0</v>
      </c>
      <c r="P230">
        <v>3</v>
      </c>
    </row>
    <row r="231">
      <c r="A231" s="35" t="s">
        <v>44</v>
      </c>
      <c r="B231" s="43"/>
      <c r="C231" s="44"/>
      <c r="D231" s="44"/>
      <c r="E231" s="46" t="s">
        <v>40</v>
      </c>
      <c r="F231" s="44"/>
      <c r="G231" s="44"/>
      <c r="H231" s="44"/>
      <c r="I231" s="44"/>
      <c r="J231" s="45"/>
    </row>
    <row r="232" ht="116">
      <c r="A232" s="35" t="s">
        <v>46</v>
      </c>
      <c r="B232" s="43"/>
      <c r="C232" s="44"/>
      <c r="D232" s="44"/>
      <c r="E232" s="37" t="s">
        <v>328</v>
      </c>
      <c r="F232" s="44"/>
      <c r="G232" s="44"/>
      <c r="H232" s="44"/>
      <c r="I232" s="44"/>
      <c r="J232" s="45"/>
    </row>
    <row r="233">
      <c r="A233" s="35" t="s">
        <v>38</v>
      </c>
      <c r="B233" s="35">
        <v>59</v>
      </c>
      <c r="C233" s="36" t="s">
        <v>329</v>
      </c>
      <c r="D233" s="35" t="s">
        <v>40</v>
      </c>
      <c r="E233" s="37" t="s">
        <v>330</v>
      </c>
      <c r="F233" s="38" t="s">
        <v>127</v>
      </c>
      <c r="G233" s="39">
        <v>11.5</v>
      </c>
      <c r="H233" s="40">
        <v>0</v>
      </c>
      <c r="I233" s="41">
        <f>ROUND(G233*H233,P4)</f>
        <v>0</v>
      </c>
      <c r="J233" s="38" t="s">
        <v>43</v>
      </c>
      <c r="O233" s="42">
        <f>I233*0.21</f>
        <v>0</v>
      </c>
      <c r="P233">
        <v>3</v>
      </c>
    </row>
    <row r="234">
      <c r="A234" s="35" t="s">
        <v>44</v>
      </c>
      <c r="B234" s="43"/>
      <c r="C234" s="44"/>
      <c r="D234" s="44"/>
      <c r="E234" s="37" t="s">
        <v>331</v>
      </c>
      <c r="F234" s="44"/>
      <c r="G234" s="44"/>
      <c r="H234" s="44"/>
      <c r="I234" s="44"/>
      <c r="J234" s="45"/>
    </row>
    <row r="235">
      <c r="A235" s="35" t="s">
        <v>94</v>
      </c>
      <c r="B235" s="43"/>
      <c r="C235" s="44"/>
      <c r="D235" s="44"/>
      <c r="E235" s="51" t="s">
        <v>40</v>
      </c>
      <c r="F235" s="44"/>
      <c r="G235" s="44"/>
      <c r="H235" s="44"/>
      <c r="I235" s="44"/>
      <c r="J235" s="45"/>
    </row>
    <row r="236" ht="87">
      <c r="A236" s="35" t="s">
        <v>46</v>
      </c>
      <c r="B236" s="43"/>
      <c r="C236" s="44"/>
      <c r="D236" s="44"/>
      <c r="E236" s="37" t="s">
        <v>332</v>
      </c>
      <c r="F236" s="44"/>
      <c r="G236" s="44"/>
      <c r="H236" s="44"/>
      <c r="I236" s="44"/>
      <c r="J236" s="45"/>
    </row>
    <row r="237">
      <c r="A237" s="35" t="s">
        <v>38</v>
      </c>
      <c r="B237" s="35">
        <v>60</v>
      </c>
      <c r="C237" s="36" t="s">
        <v>333</v>
      </c>
      <c r="D237" s="35" t="s">
        <v>40</v>
      </c>
      <c r="E237" s="37" t="s">
        <v>334</v>
      </c>
      <c r="F237" s="38" t="s">
        <v>104</v>
      </c>
      <c r="G237" s="39">
        <v>118</v>
      </c>
      <c r="H237" s="40">
        <v>0</v>
      </c>
      <c r="I237" s="41">
        <f>ROUND(G237*H237,P4)</f>
        <v>0</v>
      </c>
      <c r="J237" s="38" t="s">
        <v>43</v>
      </c>
      <c r="O237" s="42">
        <f>I237*0.21</f>
        <v>0</v>
      </c>
      <c r="P237">
        <v>3</v>
      </c>
    </row>
    <row r="238">
      <c r="A238" s="35" t="s">
        <v>44</v>
      </c>
      <c r="B238" s="43"/>
      <c r="C238" s="44"/>
      <c r="D238" s="44"/>
      <c r="E238" s="37" t="s">
        <v>335</v>
      </c>
      <c r="F238" s="44"/>
      <c r="G238" s="44"/>
      <c r="H238" s="44"/>
      <c r="I238" s="44"/>
      <c r="J238" s="45"/>
    </row>
    <row r="239" ht="72.5">
      <c r="A239" s="35" t="s">
        <v>94</v>
      </c>
      <c r="B239" s="43"/>
      <c r="C239" s="44"/>
      <c r="D239" s="44"/>
      <c r="E239" s="50" t="s">
        <v>336</v>
      </c>
      <c r="F239" s="44"/>
      <c r="G239" s="44"/>
      <c r="H239" s="44"/>
      <c r="I239" s="44"/>
      <c r="J239" s="45"/>
    </row>
    <row r="240" ht="174">
      <c r="A240" s="35" t="s">
        <v>46</v>
      </c>
      <c r="B240" s="43"/>
      <c r="C240" s="44"/>
      <c r="D240" s="44"/>
      <c r="E240" s="37" t="s">
        <v>337</v>
      </c>
      <c r="F240" s="44"/>
      <c r="G240" s="44"/>
      <c r="H240" s="44"/>
      <c r="I240" s="44"/>
      <c r="J240" s="45"/>
    </row>
    <row r="241">
      <c r="A241" s="35" t="s">
        <v>38</v>
      </c>
      <c r="B241" s="35">
        <v>61</v>
      </c>
      <c r="C241" s="36" t="s">
        <v>338</v>
      </c>
      <c r="D241" s="35" t="s">
        <v>40</v>
      </c>
      <c r="E241" s="37" t="s">
        <v>339</v>
      </c>
      <c r="F241" s="38" t="s">
        <v>104</v>
      </c>
      <c r="G241" s="39">
        <v>4</v>
      </c>
      <c r="H241" s="40">
        <v>0</v>
      </c>
      <c r="I241" s="41">
        <f>ROUND(G241*H241,P4)</f>
        <v>0</v>
      </c>
      <c r="J241" s="38" t="s">
        <v>43</v>
      </c>
      <c r="O241" s="42">
        <f>I241*0.21</f>
        <v>0</v>
      </c>
      <c r="P241">
        <v>3</v>
      </c>
    </row>
    <row r="242">
      <c r="A242" s="35" t="s">
        <v>44</v>
      </c>
      <c r="B242" s="43"/>
      <c r="C242" s="44"/>
      <c r="D242" s="44"/>
      <c r="E242" s="37" t="s">
        <v>335</v>
      </c>
      <c r="F242" s="44"/>
      <c r="G242" s="44"/>
      <c r="H242" s="44"/>
      <c r="I242" s="44"/>
      <c r="J242" s="45"/>
    </row>
    <row r="243" ht="29">
      <c r="A243" s="35" t="s">
        <v>94</v>
      </c>
      <c r="B243" s="43"/>
      <c r="C243" s="44"/>
      <c r="D243" s="44"/>
      <c r="E243" s="50" t="s">
        <v>340</v>
      </c>
      <c r="F243" s="44"/>
      <c r="G243" s="44"/>
      <c r="H243" s="44"/>
      <c r="I243" s="44"/>
      <c r="J243" s="45"/>
    </row>
    <row r="244" ht="174">
      <c r="A244" s="35" t="s">
        <v>46</v>
      </c>
      <c r="B244" s="43"/>
      <c r="C244" s="44"/>
      <c r="D244" s="44"/>
      <c r="E244" s="37" t="s">
        <v>337</v>
      </c>
      <c r="F244" s="44"/>
      <c r="G244" s="44"/>
      <c r="H244" s="44"/>
      <c r="I244" s="44"/>
      <c r="J244" s="45"/>
    </row>
    <row r="245">
      <c r="A245" s="35" t="s">
        <v>38</v>
      </c>
      <c r="B245" s="35">
        <v>62</v>
      </c>
      <c r="C245" s="36" t="s">
        <v>341</v>
      </c>
      <c r="D245" s="35" t="s">
        <v>40</v>
      </c>
      <c r="E245" s="37" t="s">
        <v>342</v>
      </c>
      <c r="F245" s="38" t="s">
        <v>127</v>
      </c>
      <c r="G245" s="39">
        <v>16</v>
      </c>
      <c r="H245" s="40">
        <v>0</v>
      </c>
      <c r="I245" s="41">
        <f>ROUND(G245*H245,P4)</f>
        <v>0</v>
      </c>
      <c r="J245" s="38" t="s">
        <v>43</v>
      </c>
      <c r="O245" s="42">
        <f>I245*0.21</f>
        <v>0</v>
      </c>
      <c r="P245">
        <v>3</v>
      </c>
    </row>
    <row r="246">
      <c r="A246" s="35" t="s">
        <v>44</v>
      </c>
      <c r="B246" s="43"/>
      <c r="C246" s="44"/>
      <c r="D246" s="44"/>
      <c r="E246" s="37" t="s">
        <v>343</v>
      </c>
      <c r="F246" s="44"/>
      <c r="G246" s="44"/>
      <c r="H246" s="44"/>
      <c r="I246" s="44"/>
      <c r="J246" s="45"/>
    </row>
    <row r="247" ht="203">
      <c r="A247" s="35" t="s">
        <v>46</v>
      </c>
      <c r="B247" s="47"/>
      <c r="C247" s="48"/>
      <c r="D247" s="48"/>
      <c r="E247" s="37" t="s">
        <v>344</v>
      </c>
      <c r="F247" s="48"/>
      <c r="G247" s="48"/>
      <c r="H247" s="48"/>
      <c r="I247" s="48"/>
      <c r="J247" s="49"/>
    </row>
  </sheetData>
  <sheetProtection sheet="1" objects="1" scenarios="1" spinCount="100000" saltValue="USurwE8rcpnvSzcjIF1/nzwt243ORDJXjs8ECanmBSb/Rw9pxESq6Wz62jTQDQfr+sIvEaKTgd2ADWOzw8OT2g==" hashValue="IWH/jiFh8ieV7K5PJKbl+yhlxKl87FS1z0pGihkIGuCB7V5o+V6j5G9cikvu/Ge/kB7VaxuUVwkuSMENFSmsLw==" algorithmName="SHA-512" password="E64F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Tomáš Kaplan</dc:creator>
  <cp:lastModifiedBy>Ing. Tomáš Kaplan</cp:lastModifiedBy>
  <dcterms:created xsi:type="dcterms:W3CDTF">2025-08-08T15:11:17Z</dcterms:created>
  <dcterms:modified xsi:type="dcterms:W3CDTF">2025-08-08T15:11:17Z</dcterms:modified>
</cp:coreProperties>
</file>