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EKONOM\Výběrová řízení škola od 2016\VŘ 2025\9_IDZ_laboratorní pomůcky\9_1_Laboratorní pomůcky\"/>
    </mc:Choice>
  </mc:AlternateContent>
  <xr:revisionPtr revIDLastSave="0" documentId="13_ncr:1_{74FFDFE2-B074-45E4-9550-119C5CE163BF}" xr6:coauthVersionLast="47" xr6:coauthVersionMax="47" xr10:uidLastSave="{00000000-0000-0000-0000-000000000000}"/>
  <bookViews>
    <workbookView xWindow="-108" yWindow="-108" windowWidth="23256" windowHeight="12576" xr2:uid="{61159081-0E44-4EA6-8575-B353E8DECC97}"/>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J16" i="1"/>
  <c r="J6" i="1"/>
  <c r="K6" i="1"/>
  <c r="D14" i="1"/>
  <c r="D13" i="1"/>
  <c r="D12" i="1"/>
  <c r="D11" i="1"/>
  <c r="D10" i="1"/>
  <c r="D9" i="1"/>
  <c r="D8" i="1"/>
  <c r="D7" i="1"/>
  <c r="D6" i="1"/>
  <c r="K14" i="1" l="1"/>
  <c r="J14" i="1"/>
  <c r="K13" i="1"/>
  <c r="J13" i="1"/>
  <c r="K12" i="1"/>
  <c r="J12" i="1"/>
  <c r="K11" i="1"/>
  <c r="J11" i="1"/>
  <c r="K10" i="1"/>
  <c r="J10" i="1"/>
  <c r="K9" i="1"/>
  <c r="J9" i="1"/>
  <c r="K8" i="1"/>
  <c r="J8" i="1"/>
  <c r="K7" i="1"/>
  <c r="J7" i="1"/>
</calcChain>
</file>

<file path=xl/sharedStrings.xml><?xml version="1.0" encoding="utf-8"?>
<sst xmlns="http://schemas.openxmlformats.org/spreadsheetml/2006/main" count="42" uniqueCount="35">
  <si>
    <t>NABÍDKA</t>
  </si>
  <si>
    <t>maximální možná cena bez DPH/jednotka</t>
  </si>
  <si>
    <t>maximální možná cena včetně DPH/jednotka</t>
  </si>
  <si>
    <t>množství</t>
  </si>
  <si>
    <t>jednotka</t>
  </si>
  <si>
    <t>jednotková cena bez DPH</t>
  </si>
  <si>
    <t>jednotková cena včetně DPH</t>
  </si>
  <si>
    <t>cena celkem bez DPH</t>
  </si>
  <si>
    <t>cena celkem včetně DPH</t>
  </si>
  <si>
    <t>cena celkem</t>
  </si>
  <si>
    <t>požadovaný produkt/služba</t>
  </si>
  <si>
    <t>technická specifikace požadovaného výrobku/služby</t>
  </si>
  <si>
    <t>P_12</t>
  </si>
  <si>
    <t>Nákup laboratorních pomůcek</t>
  </si>
  <si>
    <t>Čidlo vodivosti</t>
  </si>
  <si>
    <t>pH čidlo</t>
  </si>
  <si>
    <t>kus</t>
  </si>
  <si>
    <r>
      <t>Čidlo koncentrace CO</t>
    </r>
    <r>
      <rPr>
        <b/>
        <sz val="12"/>
        <rFont val="Calibri"/>
        <family val="2"/>
        <charset val="238"/>
      </rPr>
      <t>₂</t>
    </r>
  </si>
  <si>
    <t>Čidlo koncentrace O₂</t>
  </si>
  <si>
    <t>Stereoskopický mikroskop</t>
  </si>
  <si>
    <t>Analytické váhy</t>
  </si>
  <si>
    <t>Mechanika - žákovská souprava včetně staviva</t>
  </si>
  <si>
    <t>sada</t>
  </si>
  <si>
    <t>pH metr</t>
  </si>
  <si>
    <t>Mikroskop do laboratoře mikrobiologie</t>
  </si>
  <si>
    <t>tři kanály pro měření: vodivost s teplotní kompenzací, vodivost bez teplotní kompenzace, teplota, rozsah: 0 až 20 000 μS/cm (0 až 10 000 mg/L celkového množství rozpuštěných pevných látek), citlivost: max. 0,01 μS/cm, přesnost s tovární kalibrací: max. 1 % z rozsahu v intervalu 0 až 10 000 μS/cm, možnost kalibrace dle potřeby, automatická teplotní kompenzace v rozsahu 5 °C až 35 °C, kterou lze vypnout, čidlo lze používat v rozsahu 0 °C až 80 °C, možnost připojení přes kabel i bezdrátově</t>
  </si>
  <si>
    <t>rozsah: 0 - 14 pH, přesnost : ±0,2 pH, lze používat i bez kalibrace, možnost připojení přes kabel i bezdrátově</t>
  </si>
  <si>
    <t>obsahuje vlhkoměr a teploměr pro možnost měření okolní relativní vlhkosti a teploty, rozsah: 0 až 100 000 ppm (0 až 10 %), rozlišení: max. 1 ppm, možnost připojení přes kabel i bezdrátově</t>
  </si>
  <si>
    <t>rozsah: 0 % až 100 %, přesnost: max. ±1 %, umožňuje zároveň i měření teploty, možnost připojení přes kabel i bezdrátově</t>
  </si>
  <si>
    <t>vážení na principu elektromagnetické kompenzace síly s jednočlánkovým (mnohoblokovým) vážícím čídlem, analogová libela integrovaná v čelním ovládacím panelu, počítání částic, maximální hodnota, procenta, volba váhových jednotek (g, mg, ct), program pro stanovení hustoty, Režim vysoké stability pro jednoduché navažování podle receptury, složky směsi lze automaticky očíslovat a tisknout s jmenovitou hmotností, integrované datové rozhraní a možnost připojení PC nebo tiskárny, stabilizační čas max. 3 s, průměr misky min. 90 mm z nerez oceli, rozměr protiprůvanového krytu (š x h x v) min. 200 x 200 x 250 mm s min. třemi posuvnými dveřmi pro snadný přístup k váženým předmětům, vážící prostor (š x h x v) min. 170 x 160 x 225 mm, rozměry (š x h x v) min. 210 x 330 x 335 mm, LCD displej, univerzální síťový adaptér 12V</t>
  </si>
  <si>
    <t xml:space="preserve">binokulární stereomikroskop, úhel vhledu 45°, nastavitelný oční rozestup 55-75 mm, dioptické doostřování levého okuláru, očnice, min. tři páry objektivů (pár 1:1, pár 2:1 a pár 4:1), zvětšení min. 10x a 20x a 40x, oboustranné zaostřování, zorné pole s minimálními průměry 20 mm, 10 mm a 5 mm, širokoúhlý okulár, stativ s pevným ramenem, dopadající a procházející LED osvětlení s možností dobíjení, možnost napájení z elektrické sítě i pomocí baterií, stativ – stůl s pérovými držáky preparátu, podložení deska matová a černobílá, průměr min. 55 </t>
  </si>
  <si>
    <t xml:space="preserve">sada umožňující vykonávat základní pokusy z oblasti měření fyzikálních veličin, demonstrovat působení síly, sestavit jednoduché stroje, ukázat působení tlaku v kapalinách, min. 30 pokusů z oblastí: měření fyzikálních veličin, síla a její účinky, jednoduché stroje, hydrostatika, podrobný návod v českém jazyce, včetně plně kompatibilního stavivového materiálu </t>
  </si>
  <si>
    <t>velký podsvícený grafický displej, min. šestibodová kalibrace na řady standardních pufrů, paměť na min. 500 hodnot, automatická teplotní kompenzace, nastavitelné alarmy vizuální i zvukové, vícejazyčné menu, datalogging manuální nebo automatický v nastavených časových intervalech, výstup dat pomocí RS232 a USB, vstup pro připojení míchací sondy, měření pH, mV, teplotu a ISE, rozsah měření -2,000 až 20,000 pH, rozlišení 0,001/0,01/0,1 pH, přesnost ± 0,002 pH, rozsah měření napětí ± 2000 mV, rozlišení 0,1 mV, přesnost ± 0,2 mV, rozsah měření ISE 0,001 až 19 999, rozlišení 0,001/0,01/0,1/1, přesnost ± 0,5/1%, rozsah měření teploty 0 až 100 °C, rozlišení 0,1 °C, přesnost ± 0,3 °C, ramenový držák elektrod, napájecí adaptér, datové kabely, připojitelný přes BNC kabel</t>
  </si>
  <si>
    <t>binokulární mikroskop, min. čtyři achromatickými objektivy EA 4:1, 10:1 a 40:1(S) s pevným Abbe kondenzorem s barevně kódovanou irisovou clonou, širokoúhlý okulár WF min. 10x/18 mm, otočná hlavice o min. 360°, úhel vhledu 30°, nastavitelný mezioční rozestup 48 - 75 mm, hlava revolverová pro min. 4 objektivy, hrubý a jemný zaostřovací systém s nastavením tuhosti chodu, stolek mechanický křížový min. 120 x 110 mm, nízko umístěné koaxiální ovládání posuvů s nastavení tuhosti chodu, držáky preparátů, držák filtru s převlečnou maticí, LED osvětlení, úložiště pro preparáty, úložiště pro napájecí kabel a napájecí adaptér, napájecí napětí 100 – 240 V, externí transformátor, obal proti prachu</t>
  </si>
  <si>
    <t>Příloha č.5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</si>
</sst>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 &quot;Kč&quot;"/>
  </numFmts>
  <fonts count="12" x14ac:knownFonts="1">
    <font>
      <sz val="11"/>
      <color theme="1"/>
      <name val="Aptos Narrow"/>
      <family val="2"/>
      <charset val="238"/>
      <scheme val="minor"/>
    </font>
    <font>
      <sz val="11"/>
      <name val="Calibri"/>
      <family val="2"/>
      <charset val="238"/>
    </font>
    <font>
      <sz val="12"/>
      <color theme="1"/>
      <name val="Arial"/>
      <family val="2"/>
      <charset val="238"/>
    </font>
    <font>
      <b/>
      <sz val="12"/>
      <color theme="1"/>
      <name val="Arial"/>
      <family val="2"/>
      <charset val="238"/>
    </font>
    <font>
      <b/>
      <sz val="12"/>
      <name val="Arial"/>
      <family val="2"/>
      <charset val="238"/>
    </font>
    <font>
      <sz val="12"/>
      <name val="Arial"/>
      <family val="2"/>
      <charset val="238"/>
    </font>
    <font>
      <b/>
      <sz val="10"/>
      <color theme="1"/>
      <name val="Arial"/>
      <family val="2"/>
      <charset val="238"/>
    </font>
    <font>
      <b/>
      <sz val="10"/>
      <color rgb="FF0070C0"/>
      <name val="Arial"/>
      <family val="2"/>
      <charset val="238"/>
    </font>
    <font>
      <sz val="10"/>
      <color theme="1"/>
      <name val="Arial"/>
      <family val="2"/>
      <charset val="238"/>
    </font>
    <font>
      <b/>
      <sz val="12"/>
      <name val="Calibri"/>
      <family val="2"/>
      <charset val="238"/>
    </font>
    <font>
      <sz val="11"/>
      <name val="Arial"/>
      <family val="2"/>
      <charset val="238"/>
    </font>
    <font>
      <sz val="11"/>
      <color theme="1"/>
      <name val="Arial"/>
      <family val="2"/>
      <charset val="238"/>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s>
  <borders count="15">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s>
  <cellStyleXfs count="2">
    <xf numFmtId="0" fontId="0" fillId="0" borderId="0"/>
    <xf numFmtId="0" fontId="1" fillId="0" borderId="0"/>
  </cellStyleXfs>
  <cellXfs count="40">
    <xf numFmtId="0" fontId="0" fillId="0" borderId="0" xfId="0"/>
    <xf numFmtId="0" fontId="2" fillId="0" borderId="0" xfId="0" applyFont="1"/>
    <xf numFmtId="0" fontId="3" fillId="4" borderId="1" xfId="0" applyFont="1" applyFill="1" applyBorder="1" applyAlignment="1">
      <alignment vertical="center"/>
    </xf>
    <xf numFmtId="0" fontId="4" fillId="0" borderId="7" xfId="1" applyFont="1" applyBorder="1" applyAlignment="1">
      <alignment vertical="center" wrapText="1"/>
    </xf>
    <xf numFmtId="164" fontId="4" fillId="4" borderId="8" xfId="0" applyNumberFormat="1" applyFont="1" applyFill="1" applyBorder="1" applyAlignment="1">
      <alignment horizontal="center" vertical="center" wrapText="1"/>
    </xf>
    <xf numFmtId="1" fontId="5" fillId="0" borderId="8" xfId="1" applyNumberFormat="1" applyFont="1" applyBorder="1" applyAlignment="1">
      <alignment horizontal="center" vertical="center"/>
    </xf>
    <xf numFmtId="0" fontId="2" fillId="0" borderId="8" xfId="0" applyFont="1" applyBorder="1" applyAlignment="1">
      <alignment horizontal="center" vertical="center"/>
    </xf>
    <xf numFmtId="44" fontId="2" fillId="2" borderId="8" xfId="0" applyNumberFormat="1" applyFont="1" applyFill="1" applyBorder="1"/>
    <xf numFmtId="44" fontId="2" fillId="2" borderId="9" xfId="0" applyNumberFormat="1" applyFont="1" applyFill="1" applyBorder="1"/>
    <xf numFmtId="44" fontId="2" fillId="2" borderId="10" xfId="0" applyNumberFormat="1" applyFont="1" applyFill="1" applyBorder="1"/>
    <xf numFmtId="164" fontId="3" fillId="4" borderId="8" xfId="0" applyNumberFormat="1" applyFont="1" applyFill="1" applyBorder="1" applyAlignment="1">
      <alignment horizontal="center" vertical="center" wrapText="1"/>
    </xf>
    <xf numFmtId="0" fontId="2" fillId="0" borderId="0" xfId="0" applyFont="1" applyAlignment="1">
      <alignment wrapText="1"/>
    </xf>
    <xf numFmtId="0" fontId="4" fillId="0" borderId="11" xfId="1" applyFont="1" applyBorder="1" applyAlignment="1">
      <alignment vertical="center" wrapText="1"/>
    </xf>
    <xf numFmtId="164" fontId="3" fillId="4" borderId="12" xfId="0" applyNumberFormat="1" applyFont="1" applyFill="1" applyBorder="1" applyAlignment="1">
      <alignment horizontal="center" vertical="center" wrapText="1"/>
    </xf>
    <xf numFmtId="1" fontId="5" fillId="0" borderId="12" xfId="1" applyNumberFormat="1" applyFont="1" applyBorder="1" applyAlignment="1">
      <alignment horizontal="center" vertical="center"/>
    </xf>
    <xf numFmtId="0" fontId="2" fillId="0" borderId="12" xfId="0" applyFont="1" applyBorder="1" applyAlignment="1">
      <alignment horizontal="center" vertical="center"/>
    </xf>
    <xf numFmtId="44" fontId="2" fillId="2" borderId="12" xfId="0" applyNumberFormat="1" applyFont="1" applyFill="1" applyBorder="1"/>
    <xf numFmtId="44" fontId="2" fillId="2" borderId="13" xfId="0" applyNumberFormat="1" applyFont="1" applyFill="1" applyBorder="1"/>
    <xf numFmtId="44" fontId="2" fillId="0" borderId="0" xfId="0" applyNumberFormat="1" applyFont="1"/>
    <xf numFmtId="0" fontId="3" fillId="0" borderId="1" xfId="0" applyFont="1" applyBorder="1"/>
    <xf numFmtId="0" fontId="2" fillId="0" borderId="2" xfId="0" applyFont="1" applyBorder="1"/>
    <xf numFmtId="44" fontId="2" fillId="0" borderId="2" xfId="0" applyNumberFormat="1" applyFont="1" applyBorder="1"/>
    <xf numFmtId="44" fontId="3" fillId="2" borderId="3" xfId="0" applyNumberFormat="1" applyFont="1" applyFill="1" applyBorder="1"/>
    <xf numFmtId="0" fontId="6" fillId="3" borderId="4" xfId="0" applyFont="1" applyFill="1" applyBorder="1" applyAlignment="1">
      <alignment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6" fillId="3" borderId="5"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8" fillId="0" borderId="0" xfId="0" applyFont="1"/>
    <xf numFmtId="164" fontId="4" fillId="4" borderId="12" xfId="0" applyNumberFormat="1" applyFont="1" applyFill="1" applyBorder="1" applyAlignment="1">
      <alignment horizontal="center" vertical="center" wrapText="1"/>
    </xf>
    <xf numFmtId="44" fontId="2" fillId="2" borderId="14" xfId="0" applyNumberFormat="1" applyFont="1" applyFill="1" applyBorder="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10" fillId="0" borderId="8" xfId="0" applyFont="1" applyBorder="1" applyAlignment="1">
      <alignment horizontal="left" vertical="top" wrapText="1"/>
    </xf>
    <xf numFmtId="0" fontId="11" fillId="0" borderId="8" xfId="0" applyFont="1" applyBorder="1" applyAlignment="1">
      <alignment horizontal="left" vertical="top" wrapText="1"/>
    </xf>
    <xf numFmtId="0" fontId="11" fillId="0" borderId="12" xfId="0" applyFont="1" applyBorder="1" applyAlignment="1">
      <alignment horizontal="left" vertical="top" wrapText="1"/>
    </xf>
  </cellXfs>
  <cellStyles count="2">
    <cellStyle name="Normální" xfId="0" builtinId="0"/>
    <cellStyle name="Normální 2 5" xfId="1" xr:uid="{F14F6A61-92C0-4818-8D31-4ADE4410C79D}"/>
  </cellStyles>
  <dxfs count="0"/>
  <tableStyles count="0" defaultTableStyle="TableStyleMedium2" defaultPivotStyle="PivotStyleLight16"/>
  <colors>
    <mruColors>
      <color rgb="FF92D050"/>
      <color rgb="FF0070C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036E-A14D-425A-83B0-0A6742D1D0AA}">
  <dimension ref="B1:L16"/>
  <sheetViews>
    <sheetView tabSelected="1" zoomScaleNormal="100" workbookViewId="0">
      <selection activeCell="C6" sqref="C6"/>
    </sheetView>
  </sheetViews>
  <sheetFormatPr defaultColWidth="9.109375" defaultRowHeight="15" x14ac:dyDescent="0.25"/>
  <cols>
    <col min="1" max="1" width="5.6640625" style="1" customWidth="1"/>
    <col min="2" max="2" width="27.6640625" style="1" customWidth="1"/>
    <col min="3" max="3" width="50.33203125" style="1" customWidth="1"/>
    <col min="4" max="5" width="25" style="1" customWidth="1"/>
    <col min="6" max="7" width="9.109375" style="1"/>
    <col min="8" max="11" width="15.6640625" style="1" customWidth="1"/>
    <col min="12" max="16384" width="9.109375" style="1"/>
  </cols>
  <sheetData>
    <row r="1" spans="2:12" s="29" customFormat="1" ht="13.8" thickBot="1" x14ac:dyDescent="0.3">
      <c r="B1" s="29" t="s">
        <v>34</v>
      </c>
    </row>
    <row r="2" spans="2:12" ht="16.2" thickBot="1" x14ac:dyDescent="0.3">
      <c r="B2" s="2" t="s">
        <v>12</v>
      </c>
      <c r="C2" s="32" t="s">
        <v>13</v>
      </c>
      <c r="D2" s="32"/>
      <c r="E2" s="32"/>
      <c r="F2" s="32"/>
      <c r="G2" s="32"/>
      <c r="H2" s="32"/>
      <c r="I2" s="32"/>
      <c r="J2" s="32"/>
      <c r="K2" s="33"/>
    </row>
    <row r="3" spans="2:12" ht="15.6" thickBot="1" x14ac:dyDescent="0.3"/>
    <row r="4" spans="2:12" ht="16.2" thickBot="1" x14ac:dyDescent="0.35">
      <c r="F4" s="34" t="s">
        <v>0</v>
      </c>
      <c r="G4" s="35"/>
      <c r="H4" s="35"/>
      <c r="I4" s="35"/>
      <c r="J4" s="35"/>
      <c r="K4" s="36"/>
    </row>
    <row r="5" spans="2:12" s="29" customFormat="1" ht="30" customHeight="1" x14ac:dyDescent="0.25">
      <c r="B5" s="23" t="s">
        <v>10</v>
      </c>
      <c r="C5" s="24" t="s">
        <v>11</v>
      </c>
      <c r="D5" s="25" t="s">
        <v>1</v>
      </c>
      <c r="E5" s="25" t="s">
        <v>2</v>
      </c>
      <c r="F5" s="26" t="s">
        <v>3</v>
      </c>
      <c r="G5" s="26" t="s">
        <v>4</v>
      </c>
      <c r="H5" s="27" t="s">
        <v>5</v>
      </c>
      <c r="I5" s="27" t="s">
        <v>6</v>
      </c>
      <c r="J5" s="28" t="s">
        <v>7</v>
      </c>
      <c r="K5" s="28" t="s">
        <v>8</v>
      </c>
    </row>
    <row r="6" spans="2:12" ht="151.19999999999999" customHeight="1" x14ac:dyDescent="0.25">
      <c r="B6" s="3" t="s">
        <v>14</v>
      </c>
      <c r="C6" s="37" t="s">
        <v>25</v>
      </c>
      <c r="D6" s="4">
        <f t="shared" ref="D6:D14" si="0">E6/121*100</f>
        <v>6509.090909090909</v>
      </c>
      <c r="E6" s="4">
        <v>7876</v>
      </c>
      <c r="F6" s="5">
        <v>1</v>
      </c>
      <c r="G6" s="6" t="s">
        <v>16</v>
      </c>
      <c r="H6" s="7"/>
      <c r="I6" s="7"/>
      <c r="J6" s="8">
        <f>F6*H6</f>
        <v>0</v>
      </c>
      <c r="K6" s="9">
        <f>F6*I6</f>
        <v>0</v>
      </c>
    </row>
    <row r="7" spans="2:12" ht="40.200000000000003" customHeight="1" x14ac:dyDescent="0.25">
      <c r="B7" s="3" t="s">
        <v>15</v>
      </c>
      <c r="C7" s="38" t="s">
        <v>26</v>
      </c>
      <c r="D7" s="10">
        <f t="shared" si="0"/>
        <v>5962.8099173553719</v>
      </c>
      <c r="E7" s="4">
        <v>7215</v>
      </c>
      <c r="F7" s="5">
        <v>1</v>
      </c>
      <c r="G7" s="6" t="s">
        <v>16</v>
      </c>
      <c r="H7" s="7"/>
      <c r="I7" s="7"/>
      <c r="J7" s="8">
        <f t="shared" ref="J7" si="1">F7*H7</f>
        <v>0</v>
      </c>
      <c r="K7" s="9">
        <f t="shared" ref="K7:K14" si="2">F7*I7</f>
        <v>0</v>
      </c>
    </row>
    <row r="8" spans="2:12" ht="65.400000000000006" customHeight="1" x14ac:dyDescent="0.25">
      <c r="B8" s="3" t="s">
        <v>17</v>
      </c>
      <c r="C8" s="38" t="s">
        <v>27</v>
      </c>
      <c r="D8" s="10">
        <f t="shared" si="0"/>
        <v>12305.785123966942</v>
      </c>
      <c r="E8" s="4">
        <v>14890</v>
      </c>
      <c r="F8" s="5">
        <v>1</v>
      </c>
      <c r="G8" s="6" t="s">
        <v>16</v>
      </c>
      <c r="H8" s="7"/>
      <c r="I8" s="7"/>
      <c r="J8" s="8">
        <f>F8*H8</f>
        <v>0</v>
      </c>
      <c r="K8" s="9">
        <f t="shared" si="2"/>
        <v>0</v>
      </c>
      <c r="L8" s="11"/>
    </row>
    <row r="9" spans="2:12" ht="54" customHeight="1" x14ac:dyDescent="0.25">
      <c r="B9" s="3" t="s">
        <v>18</v>
      </c>
      <c r="C9" s="38" t="s">
        <v>28</v>
      </c>
      <c r="D9" s="10">
        <f t="shared" si="0"/>
        <v>10876.03305785124</v>
      </c>
      <c r="E9" s="4">
        <v>13160</v>
      </c>
      <c r="F9" s="5">
        <v>1</v>
      </c>
      <c r="G9" s="6" t="s">
        <v>16</v>
      </c>
      <c r="H9" s="7"/>
      <c r="I9" s="7"/>
      <c r="J9" s="8">
        <f t="shared" ref="J9:J14" si="3">F9*H9</f>
        <v>0</v>
      </c>
      <c r="K9" s="9">
        <f t="shared" si="2"/>
        <v>0</v>
      </c>
      <c r="L9" s="11"/>
    </row>
    <row r="10" spans="2:12" ht="163.80000000000001" customHeight="1" x14ac:dyDescent="0.25">
      <c r="B10" s="3" t="s">
        <v>19</v>
      </c>
      <c r="C10" s="38" t="s">
        <v>30</v>
      </c>
      <c r="D10" s="10">
        <f t="shared" si="0"/>
        <v>9090.9090909090901</v>
      </c>
      <c r="E10" s="4">
        <v>11000</v>
      </c>
      <c r="F10" s="5">
        <v>15</v>
      </c>
      <c r="G10" s="6" t="s">
        <v>16</v>
      </c>
      <c r="H10" s="7"/>
      <c r="I10" s="7"/>
      <c r="J10" s="8">
        <f t="shared" si="3"/>
        <v>0</v>
      </c>
      <c r="K10" s="9">
        <f t="shared" si="2"/>
        <v>0</v>
      </c>
      <c r="L10" s="11"/>
    </row>
    <row r="11" spans="2:12" ht="232.2" customHeight="1" x14ac:dyDescent="0.25">
      <c r="B11" s="3" t="s">
        <v>20</v>
      </c>
      <c r="C11" s="38" t="s">
        <v>29</v>
      </c>
      <c r="D11" s="10">
        <f t="shared" si="0"/>
        <v>26198.347107438018</v>
      </c>
      <c r="E11" s="4">
        <v>31700</v>
      </c>
      <c r="F11" s="5">
        <v>1</v>
      </c>
      <c r="G11" s="6" t="s">
        <v>16</v>
      </c>
      <c r="H11" s="7"/>
      <c r="I11" s="7"/>
      <c r="J11" s="8">
        <f>F11*H11</f>
        <v>0</v>
      </c>
      <c r="K11" s="9">
        <f t="shared" si="2"/>
        <v>0</v>
      </c>
      <c r="L11" s="11"/>
    </row>
    <row r="12" spans="2:12" ht="105.6" customHeight="1" x14ac:dyDescent="0.25">
      <c r="B12" s="3" t="s">
        <v>21</v>
      </c>
      <c r="C12" s="38" t="s">
        <v>31</v>
      </c>
      <c r="D12" s="10">
        <f t="shared" si="0"/>
        <v>14669.421487603304</v>
      </c>
      <c r="E12" s="4">
        <v>17750</v>
      </c>
      <c r="F12" s="5">
        <v>8</v>
      </c>
      <c r="G12" s="6" t="s">
        <v>22</v>
      </c>
      <c r="H12" s="7"/>
      <c r="I12" s="7"/>
      <c r="J12" s="8">
        <f t="shared" si="3"/>
        <v>0</v>
      </c>
      <c r="K12" s="9">
        <f t="shared" si="2"/>
        <v>0</v>
      </c>
      <c r="L12" s="11"/>
    </row>
    <row r="13" spans="2:12" ht="214.2" customHeight="1" x14ac:dyDescent="0.25">
      <c r="B13" s="3" t="s">
        <v>23</v>
      </c>
      <c r="C13" s="38" t="s">
        <v>32</v>
      </c>
      <c r="D13" s="10">
        <f t="shared" si="0"/>
        <v>14214.876033057852</v>
      </c>
      <c r="E13" s="4">
        <v>17200</v>
      </c>
      <c r="F13" s="5">
        <v>1</v>
      </c>
      <c r="G13" s="6" t="s">
        <v>16</v>
      </c>
      <c r="H13" s="7"/>
      <c r="I13" s="7"/>
      <c r="J13" s="8">
        <f t="shared" si="3"/>
        <v>0</v>
      </c>
      <c r="K13" s="9">
        <f t="shared" si="2"/>
        <v>0</v>
      </c>
      <c r="L13" s="11"/>
    </row>
    <row r="14" spans="2:12" ht="201" customHeight="1" thickBot="1" x14ac:dyDescent="0.3">
      <c r="B14" s="12" t="s">
        <v>24</v>
      </c>
      <c r="C14" s="39" t="s">
        <v>33</v>
      </c>
      <c r="D14" s="13">
        <f t="shared" si="0"/>
        <v>13636.363636363638</v>
      </c>
      <c r="E14" s="30">
        <v>16500</v>
      </c>
      <c r="F14" s="14">
        <v>15</v>
      </c>
      <c r="G14" s="15" t="s">
        <v>16</v>
      </c>
      <c r="H14" s="16"/>
      <c r="I14" s="16"/>
      <c r="J14" s="31">
        <f t="shared" si="3"/>
        <v>0</v>
      </c>
      <c r="K14" s="17">
        <f t="shared" si="2"/>
        <v>0</v>
      </c>
      <c r="L14" s="11"/>
    </row>
    <row r="15" spans="2:12" ht="15.6" thickBot="1" x14ac:dyDescent="0.3">
      <c r="I15" s="18"/>
      <c r="J15" s="18"/>
      <c r="K15" s="18"/>
    </row>
    <row r="16" spans="2:12" ht="24.9" customHeight="1" thickBot="1" x14ac:dyDescent="0.35">
      <c r="F16" s="19" t="s">
        <v>9</v>
      </c>
      <c r="G16" s="20"/>
      <c r="H16" s="20"/>
      <c r="I16" s="21"/>
      <c r="J16" s="22">
        <f>SUM(J6:J14)</f>
        <v>0</v>
      </c>
      <c r="K16" s="22">
        <f>SUM(K6:K14)</f>
        <v>0</v>
      </c>
    </row>
  </sheetData>
  <mergeCells count="2">
    <mergeCell ref="C2:K2"/>
    <mergeCell ref="F4:K4"/>
  </mergeCells>
  <pageMargins left="0.7" right="0.7" top="0.78740157499999996" bottom="0.78740157499999996" header="0.3" footer="0.3"/>
  <pageSetup paperSize="9"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6e7109-2772-4b16-838c-e814f3e96598">
      <Terms xmlns="http://schemas.microsoft.com/office/infopath/2007/PartnerControls"/>
    </lcf76f155ced4ddcb4097134ff3c332f>
    <TaxCatchAll xmlns="44f05029-5452-405c-a740-5d92bf578d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4B29AB1E65FA949878A83A27FEA1A6F" ma:contentTypeVersion="12" ma:contentTypeDescription="Vytvoří nový dokument" ma:contentTypeScope="" ma:versionID="da752e818ef56938e85220e2862dd500">
  <xsd:schema xmlns:xsd="http://www.w3.org/2001/XMLSchema" xmlns:xs="http://www.w3.org/2001/XMLSchema" xmlns:p="http://schemas.microsoft.com/office/2006/metadata/properties" xmlns:ns2="2b6e7109-2772-4b16-838c-e814f3e96598" xmlns:ns3="44f05029-5452-405c-a740-5d92bf578d49" targetNamespace="http://schemas.microsoft.com/office/2006/metadata/properties" ma:root="true" ma:fieldsID="5740f471918104d892f315a2bf4099bc" ns2:_="" ns3:_="">
    <xsd:import namespace="2b6e7109-2772-4b16-838c-e814f3e96598"/>
    <xsd:import namespace="44f05029-5452-405c-a740-5d92bf578d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7109-2772-4b16-838c-e814f3e96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f05029-5452-405c-a740-5d92bf578d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635d0f-f808-4938-a15e-0585d571409d}" ma:internalName="TaxCatchAll" ma:showField="CatchAllData" ma:web="44f05029-5452-405c-a740-5d92bf578d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A5DE60-4B6D-4571-BF28-AD52901ACDBB}">
  <ds:schemaRefs>
    <ds:schemaRef ds:uri="http://schemas.microsoft.com/sharepoint/v3/contenttype/forms"/>
  </ds:schemaRefs>
</ds:datastoreItem>
</file>

<file path=customXml/itemProps2.xml><?xml version="1.0" encoding="utf-8"?>
<ds:datastoreItem xmlns:ds="http://schemas.openxmlformats.org/officeDocument/2006/customXml" ds:itemID="{6E9B03BF-3A9E-460C-8528-37C4C85F1966}">
  <ds:schemaRefs>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44f05029-5452-405c-a740-5d92bf578d49"/>
    <ds:schemaRef ds:uri="2b6e7109-2772-4b16-838c-e814f3e96598"/>
  </ds:schemaRefs>
</ds:datastoreItem>
</file>

<file path=customXml/itemProps3.xml><?xml version="1.0" encoding="utf-8"?>
<ds:datastoreItem xmlns:ds="http://schemas.openxmlformats.org/officeDocument/2006/customXml" ds:itemID="{C703DC0D-E7B1-41D0-9C70-CAB8060E8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7109-2772-4b16-838c-e814f3e96598"/>
    <ds:schemaRef ds:uri="44f05029-5452-405c-a740-5d92bf578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Brožová Anna</dc:creator>
  <cp:lastModifiedBy>Věra Urbanová</cp:lastModifiedBy>
  <cp:lastPrinted>2025-04-24T11:05:07Z</cp:lastPrinted>
  <dcterms:created xsi:type="dcterms:W3CDTF">2024-07-18T21:20:08Z</dcterms:created>
  <dcterms:modified xsi:type="dcterms:W3CDTF">2025-04-24T11:06:29Z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0x01010014B29AB1E65FA949878A83A27FEA1A6F</vt:lpwstr>
  </property>
</Properties>
</file>