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hrejsova\Documents\ÚKOLY\SLUŽEBNÍ\GRANTY\IDZ\Výběrová řízení\Výzva\"/>
    </mc:Choice>
  </mc:AlternateContent>
  <xr:revisionPtr revIDLastSave="0" documentId="8_{481D4BC0-E72E-4195-96D8-C388892477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astronomické vybavení" sheetId="2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12" i="2"/>
  <c r="K4" i="2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K13" i="2"/>
  <c r="L13" i="2" s="1"/>
  <c r="K3" i="2"/>
  <c r="G4" i="2"/>
  <c r="H4" i="2" s="1"/>
  <c r="G5" i="2"/>
  <c r="H5" i="2" s="1"/>
  <c r="G6" i="2"/>
  <c r="G7" i="2"/>
  <c r="H7" i="2" s="1"/>
  <c r="G8" i="2"/>
  <c r="H8" i="2" s="1"/>
  <c r="G10" i="2"/>
  <c r="H10" i="2" s="1"/>
  <c r="G11" i="2"/>
  <c r="H11" i="2" s="1"/>
  <c r="G12" i="2"/>
  <c r="H12" i="2" s="1"/>
  <c r="G3" i="2"/>
  <c r="H3" i="2" s="1"/>
  <c r="H6" i="2" l="1"/>
  <c r="L3" i="2"/>
  <c r="L14" i="2" s="1"/>
  <c r="K14" i="2"/>
  <c r="G13" i="2" l="1"/>
  <c r="H13" i="2" s="1"/>
  <c r="G9" i="2"/>
  <c r="G14" i="2" s="1"/>
  <c r="H9" i="2" l="1"/>
  <c r="H14" i="2" s="1"/>
</calcChain>
</file>

<file path=xl/sharedStrings.xml><?xml version="1.0" encoding="utf-8"?>
<sst xmlns="http://schemas.openxmlformats.org/spreadsheetml/2006/main" count="59" uniqueCount="50">
  <si>
    <t>1.1.1.1.1.1.2</t>
  </si>
  <si>
    <t>Holdomat</t>
  </si>
  <si>
    <t>1.1.1.1.2.1.1.1</t>
  </si>
  <si>
    <t xml:space="preserve">Mlýnek na maso s plničkou </t>
  </si>
  <si>
    <t>1.1.1.1.2.1.1.2</t>
  </si>
  <si>
    <t>Destilační kolona</t>
  </si>
  <si>
    <t>1.1.1.1.2.1.1.3</t>
  </si>
  <si>
    <t xml:space="preserve">Lednice pro kultivaci kultur a ušlechtilých plísní </t>
  </si>
  <si>
    <t>1.1.1.1.2.1.1.4</t>
  </si>
  <si>
    <t xml:space="preserve">Lis na výrobu sýrů </t>
  </si>
  <si>
    <t>1.1.1.1.2.1.1.5</t>
  </si>
  <si>
    <t xml:space="preserve">Nádoby na zrání sýrů </t>
  </si>
  <si>
    <t>1.1.1.1.2.1.1.6</t>
  </si>
  <si>
    <t xml:space="preserve">Nůž na pokrájení sýřeniny </t>
  </si>
  <si>
    <t>1.1.1.1.2.1.1.7</t>
  </si>
  <si>
    <t>Vodní lázeň gastro</t>
  </si>
  <si>
    <t>1.1.1.1.2.1.1.8</t>
  </si>
  <si>
    <t xml:space="preserve">Fermentační nádobu na přípravu vína </t>
  </si>
  <si>
    <t>1.1.1.1.2.1.1.9</t>
  </si>
  <si>
    <t>Hrnec na mléko</t>
  </si>
  <si>
    <t>1.1.1.1.2.1.1.10</t>
  </si>
  <si>
    <t>Drobné kuchyňské nádobí - sada</t>
  </si>
  <si>
    <t>Číslo položky</t>
  </si>
  <si>
    <t>Název</t>
  </si>
  <si>
    <t>Popis</t>
  </si>
  <si>
    <t xml:space="preserve"> </t>
  </si>
  <si>
    <t>Zařízení určené pro uchování a udržování teploty pokrmů a musí splňovat následující minimální technické požadavky:
Materiálové provedení: kompletně z nerezové oceli určené pro potravinářské účely.
Nastavitelná teplota komory po 1 °C, a to až do hodnoty 120 °C.
Zařízení musí umožňovat udržování teploty pomocí vpichové teplotní sondy, a to do teploty 100 °C.
Digitální ovládací panel, který umožňuje zobrazení a nastavení: aktuální teploty komory, teploty vpichové sondy, časovače provozu.
Dveře zařízení musí být vybaveny panty umožňující jejich montáž nalevo i napravo (snadná změna směru otevírání podle potřeby provozu).
Zařízení musí být vybaveno držákem plechů a nerezovou pečicí nádobou.
Vnitřní prostor musí být kompatibilní s gastronádobami GN 1/1 a pekařskými plechy o rozměru 600 × 400 mm.
Napájení: 220/230 V, standardní síťové připojení.
Zařízení musí být dodáno jako kompletní, funkční celek, včetně všech potřebných komponent pro uvedení do provozu. Součástí dodávky musí být uživatelská dokumentace v českém jazyce.</t>
  </si>
  <si>
    <t>Dodávka elektrického mlýnku na maso s příslušenstvím, určeného pro školní gastroprovoz a výukové účely. Zařízení musí být vhodné pro intenzivní použití a splňovat následující minimální technické požadavky:
Kovová konstrukce zařízení, včetně odolných převodových částí, vhodná pro zpracování masa i dalších potravin.
Výkon motoru: minimálně 2500 W.
Napájení: 220/230 V, standardní síťové připojení.
Rychlost mletí: minimálně 2,9 kg za minutu.
Vyměnitelné řezné nože (kotouče) umožňující mletí s hrubostí přibližně 3 mm, 5 mm a 8 mm.
Plnicí nástavec pro střívka o průměru přibližně 20 mm.
Příslušenství pro zpracování jiných potravin: nástavec na strouhání zeleniny, nástavec na lisování ovoce.
Zařízení musí být dodáno jako kompletní funkční celek včetně výše uvedeného příslušenství a návodu k použití v českém jazyce.</t>
  </si>
  <si>
    <t>Dodávka destilační kolony určené pro výukové a demonstrační účely v oblasti chemických a potravinářských procesů. Zařízení bude využíváno pro základní destilační operace v laboratorním i technologickém měřítku.
Minimální technické požadavky:
Konstrukce z nerezové oceli nebo mědi, s odpovídající chemickou a teplotní odolností.
Chladicí systém vybavený měděným nebo nerezovým chladičem.
Součástí zařízení musí být čerpadlo pro zajištění chladicího okruhu.Elektrický ohřev s možností regulace teploty v rozsahu minimálně 30–130 °C, ovládaný termostatem.
Objem kolony: minimálně 30 litrů.
Zařízení musí být dodáno jako plně funkční celek včetně nezbytného příslušenství, bezpečnostních prvků a uživatelské dokumentace v českém jazyce.</t>
  </si>
  <si>
    <t>Dodávka kultivační lednice (případně lednice typu vinotéka) určené pro laboratorní použití, zejména k uchovávání a kultivaci mikroorganismů, ušlechtilých plísní a dalších biologických materiálů v definovaném teplotním rozsahu.
Minimální technické požadavky:
Zařízení s možností regulace vnitřní teploty v rozmezí přibližně od 8 °C do 20 °C.
Prosklené dveře, umožňující vizuální kontrolu uloženého materiálu bez nutnosti otevření.
LED vnitřní osvětlení.
Digitální displej s přehledným zobrazením nastavené a aktuální teploty.
Vnitřní objem: minimálně 70 litrů.
Vhodné i pro umístění do běžné laboratorní nebo výukové místnosti.
Zařízení musí být dodáno jako kompletní funkční celek, připravený k okamžitému provozu, a to včetně návodu k obsluze v českém jazyce.</t>
  </si>
  <si>
    <t>Dodávka lisu na výrobu sýrů, určeného pro výukové a demonstrační účely v oblasti potravinářské výroby. Zařízení musí být určeno k lisování sýrů v menším objemu a splňovat následující technické požadavky:
Kovová konstrukce, odolná vůči běžnému mechanickému i chemickému namáhání.
Objem nádoby: minimálně 2,2 litru.
Závitový lisovací systém, umožňující plynulou regulaci tlaku.
Povrchová úprava: nerezová ocel nebo jiný materiál vhodný pro kontakt s potravinami, hygienicky nezávadný.
Zařízení musí být dodáno jako kompletní funkční celek, včetně všech potřebných součástí pro okamžité použití. Součástí dodávky musí být uživatelský návod v českém jazyce.</t>
  </si>
  <si>
    <t>Dodávka plastových nádob na zrání sýrů, určených pro školní nebo laboratorní využití při dozrávání mléčných produktů.
Minimální technické požadavky:
Plastové boxy s perforovaným dnem nebo vloženou podložkou, která umožní přístup vzduchu i ze spodní části nádoby, a tím zajišťuje správné podmínky pro zrání sýrů.
Objem každého boxu: minimálně 10 litrů.
Maximální rozměry jednoho boxu: výška: 17,5 cm, šířka: 41,5 cm, hloubka: 28 cm.
Rozměry musí umožňovat uložení boxů v běžné chladničce.
Dodávka musí zahrnovat kompletní funkční sadu boxů včetně všech potřebných částí (vložek, vík apod.), s důrazem na hygienickou nezávadnost a opakovatelné použití. Součástí dodávky musí být stručný návod k použití v českém jazyce.</t>
  </si>
  <si>
    <t>Dodávka nástroje na krájení sýřeniny, známého jako sýrařská harfa, určeného pro zpracování mléka při výrobě sýrů ve školních nebo výukových podmínkách.
Minimální technické požadavky:
Konstrukce harfy: kovová nebo plastová, vhodná pro opakované použití a kontakt s potravinami.
Délka čepelí (strun nebo krájecích ramen): minimálně 25 cm.
Materiál a konstrukce musí umožňovat snadné čištění a bezpečné používání v potravinářském prostředí.
Zařízení musí být dodáno jako plně funkční celek připravený k použití. Součástí dodávky musí být stručný návod k údržbě a použití v českém jazyce.</t>
  </si>
  <si>
    <t>Dodávka gastronomické vodní lázně určené pro ohřev a udržování teploty potravin, vhodné pro výuku a demonstrační účely.
Minimální technické požadavky:
Konstrukce z nerezové oceli, určená pro intenzivní provoz v gastronomickém prostředí.
Regulace teploty pomocí vestavěného termostatu nebo elektronického regulátoru.
Výpustní kohout pro snadné vypouštění vody z lázně.
Kompatibilní s gastronádobami GN 1/1, s hloubkou nádoby 150 mm.
Rozsah ohřevu minimálně do 80 °C.
Napájení: 220/230 V, standardní síťové připojení.
Zařízení musí být dodáno jako funkční celek včetně potřebného příslušenství a uživatelské dokumentace v českém jazyce.</t>
  </si>
  <si>
    <t>Dodávka fermentační nádoby pro kvašení vína, určené pro školní výuku a demonstrační účely v oblasti potravinářských technologií.
Minimální technické požadavky:
Nádoba z nerezové oceli, vhodná pro kontakt s potravinami a určená ke kvašení bez přístupu vzduchu.
Těsnicí víko vybavené kvasnou zátkou, která umožňuje vyrovnávání tlaku během fermentace.
Kuželovité dno s výpustným ventilem pro snadné stáčení a vypouštění obsahu.
Minimální objem: 30 litrů.
Zařízení musí být dodáno jako kompletní funkční celek, hygienicky nezávadné a připravené k použití. Součástí dodávky musí být uživatelský návod v českém jazyce.</t>
  </si>
  <si>
    <t>Dodávka dvoustěnného nerezového hrnce na mléko, určeného pro zpracování mléka v rámci školní výuky a demonstračních činností.
Minimální technické požadavky:
Dvoustěnné provedení umožňující nepřímý ohřev (např. vodní lázeň).
Materiál: nerezová ocel vhodná pro kontakt s potravinami.
Objem: minimálně 2 litry.
Konstrukce musí být odolná, snadno čistitelná a vhodná pro opakované použití ve školních podmínkách.
Dodávka musí zahrnovat kompletní nádobu připravenou k použití a návod k údržbě v českém jazyce.</t>
  </si>
  <si>
    <t>Dodávka sady drobného kuchyňského nádobí a doplňků, určené pro školní  výuku.
Minimální technické požadavky:
Multifunkční sada kuchyňských nástrojů a pomůcek, celkem minimálně 10 kusů.
Materiály: nerezová ocel, nylon nebo obdobné materiály odolné vůči vysokým teplotám a bezpečné pro kontakt s potravinami.
Sada musí obsahovat alespoň: obracečku, naběračku, struhadlo, mačkadlo na brambory, škrabku,  vidlici,       paličku, velkou lžíci, kuchyňský teploměr s jehlovým snímačem.
Každý kus musí být snadno omyvatelný, hygienicky nezávadný a vhodný pro každodenní použití ve školní kuchyni. Dodávka musí obsahovat kompletní sadu a návod k použití v českém jazyce, pokud je součástí balení.</t>
  </si>
  <si>
    <t>Nabízené zboží</t>
  </si>
  <si>
    <t>Měrná jednotka</t>
  </si>
  <si>
    <t>Množství</t>
  </si>
  <si>
    <t>Cena za jednotku bez DPH</t>
  </si>
  <si>
    <t>Cena celkem bez DPH</t>
  </si>
  <si>
    <t>Ks</t>
  </si>
  <si>
    <t>Nákup vybavení pro chemické obory - část B "Gastronomické vybavení"</t>
  </si>
  <si>
    <t>Maximální cena za jednotku bez DPH</t>
  </si>
  <si>
    <t>sada</t>
  </si>
  <si>
    <t xml:space="preserve">Maximální cena celkem  bez DPH </t>
  </si>
  <si>
    <t>Maximální cena celkem s DPH</t>
  </si>
  <si>
    <t>Cena celkem s DPH</t>
  </si>
  <si>
    <t xml:space="preserve">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</si>
</sst>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8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3" fillId="0" borderId="1" xfId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right" vertical="center"/>
    </xf>
    <xf numFmtId="0" fontId="1" fillId="0" borderId="1" xfId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1" fillId="0" borderId="1" xfId="1" applyBorder="1" applyAlignment="1" applyProtection="1">
      <alignment horizontal="left" wrapText="1"/>
      <protection locked="0"/>
    </xf>
    <xf numFmtId="0" fontId="4" fillId="0" borderId="0" xfId="0" applyFont="1"/>
    <xf numFmtId="0" fontId="1" fillId="0" borderId="1" xfId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2" fontId="1" fillId="0" borderId="1" xfId="1" applyNumberForma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3" fontId="1" fillId="0" borderId="1" xfId="1" applyNumberFormat="1" applyBorder="1" applyAlignment="1">
      <alignment horizontal="right" vertical="center"/>
    </xf>
    <xf numFmtId="3" fontId="0" fillId="0" borderId="0" xfId="0" applyNumberFormat="1"/>
    <xf numFmtId="0" fontId="1" fillId="0" borderId="3" xfId="1" applyBorder="1" applyAlignment="1">
      <alignment horizontal="left" vertical="center"/>
    </xf>
    <xf numFmtId="0" fontId="7" fillId="0" borderId="0" xfId="0" applyFont="1"/>
    <xf numFmtId="0" fontId="7" fillId="3" borderId="0" xfId="0" applyFont="1" applyFill="1"/>
    <xf numFmtId="0" fontId="1" fillId="0" borderId="10" xfId="1" applyBorder="1" applyAlignment="1" applyProtection="1">
      <alignment horizontal="left" vertical="top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2" fontId="1" fillId="0" borderId="10" xfId="1" applyNumberFormat="1" applyBorder="1" applyAlignment="1" applyProtection="1">
      <alignment horizontal="left" vertical="center" wrapText="1"/>
      <protection locked="0"/>
    </xf>
    <xf numFmtId="0" fontId="1" fillId="0" borderId="11" xfId="1" applyBorder="1" applyAlignment="1">
      <alignment horizontal="left" vertical="center"/>
    </xf>
    <xf numFmtId="0" fontId="3" fillId="0" borderId="10" xfId="1" applyFont="1" applyBorder="1" applyAlignment="1">
      <alignment horizontal="left" vertical="center" wrapText="1"/>
    </xf>
    <xf numFmtId="4" fontId="1" fillId="0" borderId="10" xfId="1" applyNumberFormat="1" applyBorder="1" applyAlignment="1">
      <alignment horizontal="right" vertical="center"/>
    </xf>
    <xf numFmtId="3" fontId="1" fillId="0" borderId="10" xfId="1" applyNumberFormat="1" applyBorder="1" applyAlignment="1">
      <alignment horizontal="right" vertical="center"/>
    </xf>
    <xf numFmtId="4" fontId="6" fillId="0" borderId="10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3" fontId="7" fillId="0" borderId="14" xfId="0" applyNumberFormat="1" applyFont="1" applyBorder="1"/>
    <xf numFmtId="4" fontId="8" fillId="0" borderId="15" xfId="0" applyNumberFormat="1" applyFont="1" applyBorder="1"/>
    <xf numFmtId="4" fontId="8" fillId="0" borderId="16" xfId="0" applyNumberFormat="1" applyFont="1" applyBorder="1"/>
    <xf numFmtId="0" fontId="7" fillId="0" borderId="13" xfId="0" applyFont="1" applyBorder="1"/>
    <xf numFmtId="0" fontId="7" fillId="0" borderId="15" xfId="0" applyFont="1" applyBorder="1" applyAlignment="1">
      <alignment wrapText="1"/>
    </xf>
    <xf numFmtId="0" fontId="7" fillId="0" borderId="15" xfId="0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0" fontId="8" fillId="0" borderId="15" xfId="0" applyFont="1" applyBorder="1" applyAlignment="1">
      <alignment wrapText="1"/>
    </xf>
    <xf numFmtId="0" fontId="1" fillId="0" borderId="4" xfId="1" applyBorder="1" applyAlignment="1">
      <alignment horizontal="left" vertical="center"/>
    </xf>
    <xf numFmtId="0" fontId="3" fillId="0" borderId="5" xfId="1" applyFont="1" applyBorder="1" applyAlignment="1">
      <alignment horizontal="left" vertical="center" wrapText="1"/>
    </xf>
    <xf numFmtId="0" fontId="1" fillId="0" borderId="5" xfId="1" applyBorder="1" applyAlignment="1" applyProtection="1">
      <alignment horizontal="left" vertical="top" wrapText="1"/>
      <protection locked="0"/>
    </xf>
    <xf numFmtId="0" fontId="1" fillId="0" borderId="5" xfId="1" applyBorder="1" applyAlignment="1" applyProtection="1">
      <alignment horizontal="left" vertical="center" wrapText="1"/>
      <protection locked="0"/>
    </xf>
    <xf numFmtId="2" fontId="1" fillId="0" borderId="5" xfId="1" applyNumberFormat="1" applyBorder="1" applyAlignment="1" applyProtection="1">
      <alignment horizontal="left" vertical="center" wrapText="1"/>
      <protection locked="0"/>
    </xf>
    <xf numFmtId="4" fontId="1" fillId="0" borderId="5" xfId="1" applyNumberFormat="1" applyBorder="1" applyAlignment="1">
      <alignment horizontal="right" vertical="center"/>
    </xf>
    <xf numFmtId="3" fontId="1" fillId="0" borderId="5" xfId="1" applyNumberFormat="1" applyBorder="1" applyAlignment="1">
      <alignment horizontal="right" vertical="center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4" fontId="7" fillId="0" borderId="15" xfId="0" applyNumberFormat="1" applyFont="1" applyBorder="1" applyAlignment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064A3-9372-4B3E-BB41-046A09D53923}">
  <dimension ref="A1:O16"/>
  <sheetViews>
    <sheetView tabSelected="1" topLeftCell="A13" zoomScale="86" zoomScaleNormal="86" workbookViewId="0">
      <selection activeCell="F13" sqref="F13"/>
    </sheetView>
  </sheetViews>
  <sheetFormatPr defaultRowHeight="14.5" x14ac:dyDescent="0.35"/>
  <cols>
    <col min="1" max="1" width="15.81640625" customWidth="1"/>
    <col min="2" max="2" width="26.1796875" style="2" customWidth="1"/>
    <col min="3" max="3" width="58.90625" style="2" customWidth="1"/>
    <col min="4" max="4" width="16.6328125" style="13" customWidth="1"/>
    <col min="5" max="5" width="9.90625" style="13" customWidth="1"/>
    <col min="6" max="6" width="11.6328125" style="13" customWidth="1"/>
    <col min="7" max="7" width="11.26953125" customWidth="1"/>
    <col min="8" max="8" width="11.26953125" style="15" customWidth="1"/>
    <col min="9" max="9" width="58.81640625" customWidth="1"/>
    <col min="12" max="12" width="12" customWidth="1"/>
  </cols>
  <sheetData>
    <row r="1" spans="1:15" s="8" customFormat="1" ht="36" customHeight="1" thickBot="1" x14ac:dyDescent="0.55000000000000004">
      <c r="A1" s="47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5" s="17" customFormat="1" ht="58.5" customHeight="1" thickBot="1" x14ac:dyDescent="0.4">
      <c r="A2" s="31" t="s">
        <v>22</v>
      </c>
      <c r="B2" s="32" t="s">
        <v>23</v>
      </c>
      <c r="C2" s="32" t="s">
        <v>24</v>
      </c>
      <c r="D2" s="33" t="s">
        <v>38</v>
      </c>
      <c r="E2" s="33" t="s">
        <v>39</v>
      </c>
      <c r="F2" s="33" t="s">
        <v>44</v>
      </c>
      <c r="G2" s="32" t="s">
        <v>46</v>
      </c>
      <c r="H2" s="34" t="s">
        <v>47</v>
      </c>
      <c r="I2" s="32" t="s">
        <v>37</v>
      </c>
      <c r="J2" s="35" t="s">
        <v>40</v>
      </c>
      <c r="K2" s="35" t="s">
        <v>41</v>
      </c>
      <c r="L2" s="45" t="s">
        <v>48</v>
      </c>
    </row>
    <row r="3" spans="1:15" ht="224.5" customHeight="1" x14ac:dyDescent="0.35">
      <c r="A3" s="36" t="s">
        <v>0</v>
      </c>
      <c r="B3" s="37" t="s">
        <v>1</v>
      </c>
      <c r="C3" s="38" t="s">
        <v>26</v>
      </c>
      <c r="D3" s="39" t="s">
        <v>42</v>
      </c>
      <c r="E3" s="39">
        <v>1</v>
      </c>
      <c r="F3" s="40">
        <v>41322.199999999997</v>
      </c>
      <c r="G3" s="41">
        <f>E3*F3</f>
        <v>41322.199999999997</v>
      </c>
      <c r="H3" s="42">
        <f>G3*1.21</f>
        <v>49999.861999999994</v>
      </c>
      <c r="I3" s="38"/>
      <c r="J3" s="43">
        <v>0</v>
      </c>
      <c r="K3" s="43">
        <f>E3*J3</f>
        <v>0</v>
      </c>
      <c r="L3" s="44">
        <f t="shared" ref="L3:L13" si="0">K3*1.21</f>
        <v>0</v>
      </c>
    </row>
    <row r="4" spans="1:15" ht="127" customHeight="1" x14ac:dyDescent="0.35">
      <c r="A4" s="16" t="s">
        <v>2</v>
      </c>
      <c r="B4" s="3" t="s">
        <v>3</v>
      </c>
      <c r="C4" s="7" t="s">
        <v>27</v>
      </c>
      <c r="D4" s="9" t="s">
        <v>42</v>
      </c>
      <c r="E4" s="9">
        <v>1</v>
      </c>
      <c r="F4" s="12">
        <v>4958.6000000000004</v>
      </c>
      <c r="G4" s="4">
        <f t="shared" ref="G4:G13" si="1">E4*F4</f>
        <v>4958.6000000000004</v>
      </c>
      <c r="H4" s="14">
        <f t="shared" ref="H4:H13" si="2">G4*1.21</f>
        <v>5999.9059999999999</v>
      </c>
      <c r="I4" s="7"/>
      <c r="J4" s="10">
        <v>0</v>
      </c>
      <c r="K4" s="10">
        <f t="shared" ref="K4:K13" si="3">E4*J4</f>
        <v>0</v>
      </c>
      <c r="L4" s="11">
        <f t="shared" si="0"/>
        <v>0</v>
      </c>
    </row>
    <row r="5" spans="1:15" ht="225.5" customHeight="1" x14ac:dyDescent="0.35">
      <c r="A5" s="16" t="s">
        <v>4</v>
      </c>
      <c r="B5" s="3" t="s">
        <v>5</v>
      </c>
      <c r="C5" s="5" t="s">
        <v>28</v>
      </c>
      <c r="D5" s="9" t="s">
        <v>42</v>
      </c>
      <c r="E5" s="9">
        <v>1</v>
      </c>
      <c r="F5" s="12">
        <v>12396.6</v>
      </c>
      <c r="G5" s="4">
        <f t="shared" si="1"/>
        <v>12396.6</v>
      </c>
      <c r="H5" s="14">
        <f t="shared" si="2"/>
        <v>14999.886</v>
      </c>
      <c r="I5" s="5"/>
      <c r="J5" s="10">
        <v>0</v>
      </c>
      <c r="K5" s="10">
        <f t="shared" si="3"/>
        <v>0</v>
      </c>
      <c r="L5" s="11">
        <f t="shared" si="0"/>
        <v>0</v>
      </c>
    </row>
    <row r="6" spans="1:15" ht="235.5" customHeight="1" x14ac:dyDescent="0.35">
      <c r="A6" s="16" t="s">
        <v>6</v>
      </c>
      <c r="B6" s="3" t="s">
        <v>7</v>
      </c>
      <c r="C6" s="5" t="s">
        <v>29</v>
      </c>
      <c r="D6" s="9" t="s">
        <v>42</v>
      </c>
      <c r="E6" s="9">
        <v>2</v>
      </c>
      <c r="F6" s="12">
        <v>9090.9</v>
      </c>
      <c r="G6" s="4">
        <f t="shared" si="1"/>
        <v>18181.8</v>
      </c>
      <c r="H6" s="14">
        <f t="shared" si="2"/>
        <v>21999.977999999999</v>
      </c>
      <c r="I6" s="5"/>
      <c r="J6" s="10">
        <v>0</v>
      </c>
      <c r="K6" s="10">
        <f t="shared" si="3"/>
        <v>0</v>
      </c>
      <c r="L6" s="11">
        <f t="shared" si="0"/>
        <v>0</v>
      </c>
    </row>
    <row r="7" spans="1:15" ht="127" customHeight="1" x14ac:dyDescent="0.35">
      <c r="A7" s="16" t="s">
        <v>8</v>
      </c>
      <c r="B7" s="6" t="s">
        <v>9</v>
      </c>
      <c r="C7" s="5" t="s">
        <v>30</v>
      </c>
      <c r="D7" s="9" t="s">
        <v>42</v>
      </c>
      <c r="E7" s="9">
        <v>1</v>
      </c>
      <c r="F7" s="12">
        <v>1652.89</v>
      </c>
      <c r="G7" s="4">
        <f t="shared" si="1"/>
        <v>1652.89</v>
      </c>
      <c r="H7" s="14">
        <f t="shared" si="2"/>
        <v>1999.9969000000001</v>
      </c>
      <c r="I7" s="5"/>
      <c r="J7" s="10">
        <v>0</v>
      </c>
      <c r="K7" s="10">
        <f t="shared" si="3"/>
        <v>0</v>
      </c>
      <c r="L7" s="11">
        <f t="shared" si="0"/>
        <v>0</v>
      </c>
    </row>
    <row r="8" spans="1:15" ht="215.5" customHeight="1" x14ac:dyDescent="0.35">
      <c r="A8" s="16" t="s">
        <v>10</v>
      </c>
      <c r="B8" s="3" t="s">
        <v>11</v>
      </c>
      <c r="C8" s="5" t="s">
        <v>31</v>
      </c>
      <c r="D8" s="9" t="s">
        <v>42</v>
      </c>
      <c r="E8" s="9">
        <v>5</v>
      </c>
      <c r="F8" s="12">
        <v>826.44</v>
      </c>
      <c r="G8" s="4">
        <f t="shared" si="1"/>
        <v>4132.2000000000007</v>
      </c>
      <c r="H8" s="14">
        <f t="shared" si="2"/>
        <v>4999.9620000000004</v>
      </c>
      <c r="I8" s="5"/>
      <c r="J8" s="10">
        <v>0</v>
      </c>
      <c r="K8" s="10">
        <f t="shared" si="3"/>
        <v>0</v>
      </c>
      <c r="L8" s="11">
        <f t="shared" si="0"/>
        <v>0</v>
      </c>
    </row>
    <row r="9" spans="1:15" ht="178" customHeight="1" x14ac:dyDescent="0.35">
      <c r="A9" s="16" t="s">
        <v>12</v>
      </c>
      <c r="B9" s="6" t="s">
        <v>13</v>
      </c>
      <c r="C9" s="5" t="s">
        <v>32</v>
      </c>
      <c r="D9" s="9" t="s">
        <v>42</v>
      </c>
      <c r="E9" s="9">
        <v>2</v>
      </c>
      <c r="F9" s="12">
        <v>826.44</v>
      </c>
      <c r="G9" s="4">
        <f t="shared" si="1"/>
        <v>1652.88</v>
      </c>
      <c r="H9" s="14">
        <f t="shared" si="2"/>
        <v>1999.9848000000002</v>
      </c>
      <c r="I9" s="5"/>
      <c r="J9" s="10">
        <v>0</v>
      </c>
      <c r="K9" s="10">
        <f t="shared" si="3"/>
        <v>0</v>
      </c>
      <c r="L9" s="11">
        <f t="shared" si="0"/>
        <v>0</v>
      </c>
    </row>
    <row r="10" spans="1:15" ht="198" customHeight="1" x14ac:dyDescent="0.35">
      <c r="A10" s="16" t="s">
        <v>14</v>
      </c>
      <c r="B10" s="3" t="s">
        <v>15</v>
      </c>
      <c r="C10" s="5" t="s">
        <v>33</v>
      </c>
      <c r="D10" s="9" t="s">
        <v>42</v>
      </c>
      <c r="E10" s="9">
        <v>2</v>
      </c>
      <c r="F10" s="12">
        <v>4132.2</v>
      </c>
      <c r="G10" s="4">
        <f t="shared" si="1"/>
        <v>8264.4</v>
      </c>
      <c r="H10" s="14">
        <f t="shared" si="2"/>
        <v>9999.9239999999991</v>
      </c>
      <c r="I10" s="5"/>
      <c r="J10" s="10">
        <v>0</v>
      </c>
      <c r="K10" s="10">
        <f t="shared" si="3"/>
        <v>0</v>
      </c>
      <c r="L10" s="11">
        <f t="shared" si="0"/>
        <v>0</v>
      </c>
    </row>
    <row r="11" spans="1:15" ht="197" customHeight="1" x14ac:dyDescent="0.35">
      <c r="A11" s="16" t="s">
        <v>16</v>
      </c>
      <c r="B11" s="6" t="s">
        <v>17</v>
      </c>
      <c r="C11" s="5" t="s">
        <v>34</v>
      </c>
      <c r="D11" s="9" t="s">
        <v>42</v>
      </c>
      <c r="E11" s="9">
        <v>1</v>
      </c>
      <c r="F11" s="12">
        <v>4958.67</v>
      </c>
      <c r="G11" s="4">
        <f t="shared" si="1"/>
        <v>4958.67</v>
      </c>
      <c r="H11" s="14">
        <f t="shared" si="2"/>
        <v>5999.9907000000003</v>
      </c>
      <c r="I11" s="5"/>
      <c r="J11" s="10">
        <v>0</v>
      </c>
      <c r="K11" s="10">
        <f t="shared" si="3"/>
        <v>0</v>
      </c>
      <c r="L11" s="11">
        <f t="shared" si="0"/>
        <v>0</v>
      </c>
    </row>
    <row r="12" spans="1:15" ht="161" customHeight="1" x14ac:dyDescent="0.35">
      <c r="A12" s="16" t="s">
        <v>18</v>
      </c>
      <c r="B12" s="3" t="s">
        <v>19</v>
      </c>
      <c r="C12" s="5" t="s">
        <v>35</v>
      </c>
      <c r="D12" s="9" t="s">
        <v>42</v>
      </c>
      <c r="E12" s="9">
        <v>2</v>
      </c>
      <c r="F12" s="12">
        <v>661.15</v>
      </c>
      <c r="G12" s="4">
        <f t="shared" si="1"/>
        <v>1322.3</v>
      </c>
      <c r="H12" s="14">
        <f t="shared" si="2"/>
        <v>1599.9829999999999</v>
      </c>
      <c r="I12" s="5"/>
      <c r="J12" s="10">
        <v>0</v>
      </c>
      <c r="K12" s="10">
        <f t="shared" si="3"/>
        <v>0</v>
      </c>
      <c r="L12" s="11">
        <f t="shared" si="0"/>
        <v>0</v>
      </c>
    </row>
    <row r="13" spans="1:15" ht="227.5" customHeight="1" thickBot="1" x14ac:dyDescent="0.4">
      <c r="A13" s="22" t="s">
        <v>20</v>
      </c>
      <c r="B13" s="23" t="s">
        <v>21</v>
      </c>
      <c r="C13" s="19" t="s">
        <v>36</v>
      </c>
      <c r="D13" s="20" t="s">
        <v>45</v>
      </c>
      <c r="E13" s="20">
        <v>1</v>
      </c>
      <c r="F13" s="21">
        <v>8264.5</v>
      </c>
      <c r="G13" s="24">
        <f t="shared" si="1"/>
        <v>8264.5</v>
      </c>
      <c r="H13" s="25">
        <f t="shared" si="2"/>
        <v>10000.045</v>
      </c>
      <c r="I13" s="19"/>
      <c r="J13" s="26">
        <v>0</v>
      </c>
      <c r="K13" s="26">
        <f t="shared" si="3"/>
        <v>0</v>
      </c>
      <c r="L13" s="27">
        <f t="shared" si="0"/>
        <v>0</v>
      </c>
    </row>
    <row r="14" spans="1:15" s="17" customFormat="1" ht="22" customHeight="1" thickBot="1" x14ac:dyDescent="0.4">
      <c r="A14" s="50" t="s">
        <v>49</v>
      </c>
      <c r="B14" s="51"/>
      <c r="C14" s="51"/>
      <c r="D14" s="51"/>
      <c r="E14" s="51"/>
      <c r="F14" s="51"/>
      <c r="G14" s="46">
        <f>SUM(G3:G13)</f>
        <v>107107.04</v>
      </c>
      <c r="H14" s="28">
        <f>SUM(H3:H13)</f>
        <v>129599.51839999999</v>
      </c>
      <c r="I14" s="29"/>
      <c r="J14" s="29"/>
      <c r="K14" s="29">
        <f>SUM(K3:K13)</f>
        <v>0</v>
      </c>
      <c r="L14" s="30">
        <f>SUM(L3:L13)</f>
        <v>0</v>
      </c>
      <c r="M14" s="18"/>
      <c r="N14" s="18"/>
      <c r="O14" s="18"/>
    </row>
    <row r="16" spans="1:15" x14ac:dyDescent="0.35">
      <c r="I16" s="1" t="s">
        <v>25</v>
      </c>
    </row>
  </sheetData>
  <protectedRanges>
    <protectedRange algorithmName="SHA-512" hashValue="zzwPQ7kLrxYJ4y5N3hkDkIhkCVYRZVh1EHHGsp130bIUIBwwP/H9O7d4klVfZE/pYNAm5YWE8Dq+PLA4K521Gw==" saltValue="etTh/Y3pccucx2J8yOhXfg==" spinCount="100000" sqref="A3:B13 G3:H13" name="Oblast1"/>
  </protectedRanges>
  <mergeCells count="2">
    <mergeCell ref="A1:L1"/>
    <mergeCell ref="A14:F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Gastronomické vybavení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Lebedova</dc:creator>
  <cp:lastModifiedBy>Hrejsová Marcela</cp:lastModifiedBy>
  <cp:lastPrinted>2025-04-04T08:43:54Z</cp:lastPrinted>
  <dcterms:created xsi:type="dcterms:W3CDTF">2024-05-07T08:25:40Z</dcterms:created>
  <dcterms:modified xsi:type="dcterms:W3CDTF">2025-04-08T07:20:00Z</dcterms:modified>
</cp:coreProperties>
</file>