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Plán investic SČK - Kapitola 12\II-272 Dolní Cetno – Pětikozly\VZ-stavební práce\"/>
    </mc:Choice>
  </mc:AlternateContent>
  <xr:revisionPtr revIDLastSave="0" documentId="8_{29D0F9BF-A822-471E-9E06-CCBA73297D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H21" i="1"/>
  <c r="H23" i="1"/>
  <c r="F23" i="1"/>
  <c r="F27" i="1"/>
  <c r="F26" i="1"/>
  <c r="F22" i="1"/>
  <c r="F21" i="1"/>
  <c r="F20" i="1"/>
  <c r="F19" i="1"/>
  <c r="F17" i="1"/>
  <c r="F14" i="1"/>
  <c r="F18" i="1"/>
  <c r="F16" i="1"/>
  <c r="F15" i="1"/>
  <c r="F13" i="1"/>
  <c r="F12" i="1"/>
  <c r="F28" i="1" l="1"/>
  <c r="F29" i="1" s="1"/>
  <c r="F30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<sst xmlns="http://schemas.openxmlformats.org/spreadsheetml/2006/main" count="105" uniqueCount="76">
  <si>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</si>
  <si>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</si>
  <si>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</si>
  <si>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</si>
  <si>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</si>
  <si>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</si>
  <si>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</si>
  <si>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</si>
  <si>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</si>
  <si>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</si>
  <si>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</si>
  <si>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</si>
  <si>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</si>
  <si>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</si>
  <si>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</si>
  <si>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</si>
  <si>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</si>
  <si>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</si>
  <si>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</si>
  <si>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</si>
  <si>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</si>
  <si>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</si>
  <si>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</si>
  <si>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</si>
  <si>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</si>
  <si>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</si>
  <si>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</si>
  <si>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</si>
  <si>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</si>
  <si>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</si>
  <si>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</si>
  <si>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</si>
  <si>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</si>
  <si>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</si>
  <si>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</si>
  <si>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</si>
  <si>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</si>
  <si>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</si>
  <si>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</si>
  <si>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</si>
  <si>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</si>
  <si>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</si>
  <si>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</si>
  <si>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</si>
  <si>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</si>
  <si>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</si>
  <si>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</si>
  <si>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</si>
  <si>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</si>
  <si>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</si>
  <si>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</si>
  <si>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</si>
  <si>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</si>
  <si>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</si>
  <si>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</si>
  <si>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</si>
  <si>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</si>
  <si>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</si>
  <si>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</si>
  <si>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</si>
  <si>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</si>
  <si>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</si>
  <si>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</si>
  <si>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</si>
  <si>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směrové sloupky z plast. hmot včetně odrazového pásku</t>
  </si>
  <si>
    <t>VDZ - barvou hladké - dodávka a pokládka</t>
  </si>
  <si>
    <t>VDZ - plastem hladké - dodávka a pokládka</t>
  </si>
  <si>
    <t>Tomáš Pecka</t>
  </si>
  <si>
    <t>014103.R</t>
  </si>
  <si>
    <t>uložení odpadu ze stavby na skládku s oprávněník k opětovnému využití - recyklační středisko</t>
  </si>
  <si>
    <t>rozpočet:  OTSKP 2024</t>
  </si>
  <si>
    <t xml:space="preserve">Objekt:  silnice   II/272              km 40,606 – 42,009   </t>
  </si>
  <si>
    <t>Stavba:     II/272 Dolní Cetno - Pětikozly</t>
  </si>
  <si>
    <t>II/272 Dolní Cetno - Pětikozly</t>
  </si>
  <si>
    <t xml:space="preserve">staničení km 40,606 – 42,009 </t>
  </si>
  <si>
    <t xml:space="preserve">Zpracoval: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</si>
</sst>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9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1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1" xfId="0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11" xfId="0" applyNumberFormat="1" applyFont="1" applyFill="1" applyBorder="1" applyAlignment="1" applyProtection="1">
      <alignment vertical="top"/>
    </xf>
    <xf numFmtId="4" fontId="10" fillId="4" borderId="9" xfId="0" applyNumberFormat="1" applyFont="1" applyFill="1" applyBorder="1" applyAlignment="1" applyProtection="1">
      <alignment vertical="top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28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19" xfId="0" applyFont="1" applyFill="1" applyBorder="1" applyAlignment="1" applyProtection="1">
      <alignment horizontal="left" vertical="center"/>
    </xf>
    <xf numFmtId="49" fontId="10" fillId="0" borderId="30" xfId="0" applyNumberFormat="1" applyFont="1" applyFill="1" applyBorder="1" applyAlignment="1" applyProtection="1">
      <alignment horizontal="left" vertical="center"/>
    </xf>
    <xf numFmtId="49" fontId="10" fillId="0" borderId="17" xfId="0" applyNumberFormat="1" applyFont="1" applyFill="1" applyBorder="1" applyAlignment="1" applyProtection="1">
      <alignment horizontal="left" vertical="center"/>
    </xf>
    <xf numFmtId="4" fontId="10" fillId="0" borderId="6" xfId="0" applyNumberFormat="1" applyFont="1" applyFill="1" applyBorder="1" applyAlignment="1" applyProtection="1">
      <alignment horizontal="right" vertical="center"/>
    </xf>
    <xf numFmtId="49" fontId="10" fillId="0" borderId="6" xfId="0" applyNumberFormat="1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4" fontId="10" fillId="0" borderId="7" xfId="0" applyNumberFormat="1" applyFont="1" applyFill="1" applyBorder="1" applyAlignment="1" applyProtection="1">
      <alignment horizontal="right" vertical="center"/>
    </xf>
    <xf numFmtId="49" fontId="10" fillId="0" borderId="6" xfId="0" applyNumberFormat="1" applyFont="1" applyFill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right" vertical="center"/>
    </xf>
    <xf numFmtId="49" fontId="19" fillId="0" borderId="30" xfId="0" applyNumberFormat="1" applyFont="1" applyFill="1" applyBorder="1" applyAlignment="1" applyProtection="1">
      <alignment horizontal="left" vertical="center"/>
    </xf>
    <xf numFmtId="49" fontId="19" fillId="0" borderId="17" xfId="0" applyNumberFormat="1" applyFont="1" applyFill="1" applyBorder="1" applyAlignment="1" applyProtection="1">
      <alignment horizontal="left" vertical="center"/>
    </xf>
    <xf numFmtId="49" fontId="19" fillId="0" borderId="6" xfId="0" applyNumberFormat="1" applyFont="1" applyFill="1" applyBorder="1" applyAlignment="1" applyProtection="1">
      <alignment horizontal="left" vertical="center"/>
    </xf>
    <xf numFmtId="0" fontId="19" fillId="0" borderId="6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49" fontId="19" fillId="0" borderId="5" xfId="0" applyNumberFormat="1" applyFont="1" applyFill="1" applyBorder="1" applyAlignment="1" applyProtection="1">
      <alignment horizontal="left" vertical="center"/>
    </xf>
    <xf numFmtId="4" fontId="19" fillId="0" borderId="6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221273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F10" sqref="F10:G11"/>
    </sheetView>
  </sheetViews>
  <sheetFormatPr defaultColWidth="13.28515625" defaultRowHeight="13.2" x14ac:dyDescent="0.2"/>
  <cols>
    <col min="1" max="1" width="13.28515625" style="40" customWidth="1"/>
    <col min="2" max="2" width="11.85546875" style="40" customWidth="1"/>
    <col min="3" max="3" width="25.28515625" style="40" customWidth="1"/>
    <col min="4" max="4" width="11.85546875" style="40" customWidth="1"/>
    <col min="5" max="5" width="17.42578125" style="40" customWidth="1"/>
    <col min="6" max="6" width="26.28515625" style="40" customWidth="1"/>
    <col min="7" max="7" width="13.28515625" style="40" customWidth="1"/>
    <col min="8" max="8" width="13.85546875" style="40" customWidth="1"/>
    <col min="9" max="9" width="26.140625" style="40" customWidth="1"/>
    <col min="10" max="10" width="13.28515625" style="40"/>
    <col min="11" max="11" width="13.7109375" style="40" bestFit="1" customWidth="1"/>
    <col min="12" max="16384" width="13.28515625" style="40"/>
  </cols>
  <sheetData>
    <row r="1" spans="1:11" ht="28.65" customHeight="1" thickBot="1" x14ac:dyDescent="0.25">
      <c r="A1" s="169" t="s">
        <v>18</v>
      </c>
      <c r="B1" s="170"/>
      <c r="C1" s="170"/>
      <c r="D1" s="170"/>
      <c r="E1" s="170"/>
      <c r="F1" s="170"/>
      <c r="G1" s="170"/>
      <c r="H1" s="170"/>
      <c r="I1" s="170"/>
    </row>
    <row r="2" spans="1:11" ht="12.75" customHeight="1" x14ac:dyDescent="0.2">
      <c r="A2" s="171" t="s">
        <v>19</v>
      </c>
      <c r="B2" s="172"/>
      <c r="C2" s="173" t="s">
        <v>73</v>
      </c>
      <c r="D2" s="174"/>
      <c r="E2" s="177" t="s">
        <v>20</v>
      </c>
      <c r="F2" s="178" t="s">
        <v>51</v>
      </c>
      <c r="G2" s="179"/>
      <c r="H2" s="177" t="s">
        <v>21</v>
      </c>
      <c r="I2" s="184"/>
    </row>
    <row r="3" spans="1:11" x14ac:dyDescent="0.2">
      <c r="A3" s="140"/>
      <c r="B3" s="139"/>
      <c r="C3" s="175"/>
      <c r="D3" s="176"/>
      <c r="E3" s="139"/>
      <c r="F3" s="180"/>
      <c r="G3" s="181"/>
      <c r="H3" s="139"/>
      <c r="I3" s="183"/>
    </row>
    <row r="4" spans="1:11" ht="12.75" customHeight="1" x14ac:dyDescent="0.2">
      <c r="A4" s="138" t="s">
        <v>22</v>
      </c>
      <c r="B4" s="139"/>
      <c r="C4" s="185" t="s">
        <v>56</v>
      </c>
      <c r="D4" s="186"/>
      <c r="E4" s="145" t="s">
        <v>23</v>
      </c>
      <c r="F4" s="145"/>
      <c r="G4" s="139"/>
      <c r="H4" s="145" t="s">
        <v>21</v>
      </c>
      <c r="I4" s="189"/>
    </row>
    <row r="5" spans="1:11" ht="12.75" customHeight="1" x14ac:dyDescent="0.2">
      <c r="A5" s="140"/>
      <c r="B5" s="139"/>
      <c r="C5" s="187"/>
      <c r="D5" s="188"/>
      <c r="E5" s="139"/>
      <c r="F5" s="139"/>
      <c r="G5" s="139"/>
      <c r="H5" s="139"/>
      <c r="I5" s="137"/>
    </row>
    <row r="6" spans="1:11" ht="13.2" customHeight="1" x14ac:dyDescent="0.2">
      <c r="A6" s="138" t="s">
        <v>24</v>
      </c>
      <c r="B6" s="139"/>
      <c r="C6" s="154" t="s">
        <v>74</v>
      </c>
      <c r="D6" s="155"/>
      <c r="E6" s="145" t="s">
        <v>25</v>
      </c>
      <c r="F6" s="152"/>
      <c r="G6" s="147"/>
      <c r="H6" s="145" t="s">
        <v>21</v>
      </c>
      <c r="I6" s="182"/>
    </row>
    <row r="7" spans="1:11" x14ac:dyDescent="0.2">
      <c r="A7" s="140"/>
      <c r="B7" s="139"/>
      <c r="C7" s="156"/>
      <c r="D7" s="157"/>
      <c r="E7" s="139"/>
      <c r="F7" s="147"/>
      <c r="G7" s="147"/>
      <c r="H7" s="139"/>
      <c r="I7" s="183"/>
    </row>
    <row r="8" spans="1:11" x14ac:dyDescent="0.2">
      <c r="A8" s="138" t="s">
        <v>52</v>
      </c>
      <c r="B8" s="139"/>
      <c r="C8" s="141"/>
      <c r="D8" s="142"/>
      <c r="E8" s="145" t="s">
        <v>53</v>
      </c>
      <c r="F8" s="146" t="s">
        <v>67</v>
      </c>
      <c r="G8" s="147"/>
      <c r="H8" s="148" t="s">
        <v>54</v>
      </c>
      <c r="I8" s="150"/>
    </row>
    <row r="9" spans="1:11" x14ac:dyDescent="0.2">
      <c r="A9" s="140"/>
      <c r="B9" s="139"/>
      <c r="C9" s="143"/>
      <c r="D9" s="144"/>
      <c r="E9" s="139"/>
      <c r="F9" s="147"/>
      <c r="G9" s="147"/>
      <c r="H9" s="149"/>
      <c r="I9" s="151"/>
    </row>
    <row r="10" spans="1:11" x14ac:dyDescent="0.2">
      <c r="A10" s="138" t="s">
        <v>55</v>
      </c>
      <c r="B10" s="139"/>
      <c r="C10" s="152"/>
      <c r="D10" s="147"/>
      <c r="E10" s="145" t="s">
        <v>26</v>
      </c>
      <c r="F10" s="153"/>
      <c r="G10" s="147"/>
      <c r="H10" s="145" t="s">
        <v>27</v>
      </c>
      <c r="I10" s="136"/>
    </row>
    <row r="11" spans="1:11" x14ac:dyDescent="0.2">
      <c r="A11" s="140"/>
      <c r="B11" s="139"/>
      <c r="C11" s="147"/>
      <c r="D11" s="147"/>
      <c r="E11" s="139"/>
      <c r="F11" s="147"/>
      <c r="G11" s="147"/>
      <c r="H11" s="139"/>
      <c r="I11" s="137"/>
    </row>
    <row r="12" spans="1:11" ht="23.4" customHeight="1" thickBot="1" x14ac:dyDescent="0.25">
      <c r="A12" s="131" t="s">
        <v>28</v>
      </c>
      <c r="B12" s="132"/>
      <c r="C12" s="132"/>
      <c r="D12" s="132"/>
      <c r="E12" s="132"/>
      <c r="F12" s="132"/>
      <c r="G12" s="132"/>
      <c r="H12" s="132"/>
      <c r="I12" s="133"/>
    </row>
    <row r="13" spans="1:11" ht="26.4" customHeight="1" x14ac:dyDescent="0.2">
      <c r="A13" s="41" t="s">
        <v>29</v>
      </c>
      <c r="B13" s="134" t="s">
        <v>30</v>
      </c>
      <c r="C13" s="135"/>
      <c r="D13" s="191"/>
      <c r="E13" s="192"/>
      <c r="F13" s="193"/>
      <c r="G13" s="191"/>
      <c r="H13" s="192"/>
      <c r="I13" s="194"/>
    </row>
    <row r="14" spans="1:11" ht="15.15" customHeight="1" x14ac:dyDescent="0.2">
      <c r="A14" s="42" t="s">
        <v>31</v>
      </c>
      <c r="B14" s="43" t="s">
        <v>32</v>
      </c>
      <c r="C14" s="44">
        <f>SUM(rozpočet!F28)</f>
        <v>0</v>
      </c>
      <c r="D14" s="195"/>
      <c r="E14" s="196"/>
      <c r="F14" s="197"/>
      <c r="G14" s="198"/>
      <c r="H14" s="199"/>
      <c r="I14" s="200"/>
    </row>
    <row r="15" spans="1:11" ht="15.15" customHeight="1" x14ac:dyDescent="0.2">
      <c r="A15" s="42"/>
      <c r="B15" s="43"/>
      <c r="C15" s="44"/>
      <c r="D15" s="195"/>
      <c r="E15" s="196"/>
      <c r="F15" s="197"/>
      <c r="G15" s="198"/>
      <c r="H15" s="199"/>
      <c r="I15" s="200"/>
      <c r="K15" s="45"/>
    </row>
    <row r="16" spans="1:11" ht="15.15" customHeight="1" x14ac:dyDescent="0.2">
      <c r="A16" s="42"/>
      <c r="B16" s="43"/>
      <c r="C16" s="44"/>
      <c r="D16" s="195"/>
      <c r="E16" s="196"/>
      <c r="F16" s="197"/>
      <c r="G16" s="198"/>
      <c r="H16" s="199"/>
      <c r="I16" s="200"/>
    </row>
    <row r="17" spans="1:9" ht="15.15" customHeight="1" x14ac:dyDescent="0.2">
      <c r="A17" s="42"/>
      <c r="B17" s="43"/>
      <c r="C17" s="44"/>
      <c r="D17" s="195"/>
      <c r="E17" s="196"/>
      <c r="F17" s="201"/>
      <c r="G17" s="198"/>
      <c r="H17" s="199"/>
      <c r="I17" s="200"/>
    </row>
    <row r="18" spans="1:9" ht="15.15" customHeight="1" x14ac:dyDescent="0.2">
      <c r="A18" s="42"/>
      <c r="B18" s="43"/>
      <c r="C18" s="44"/>
      <c r="D18" s="195"/>
      <c r="E18" s="196"/>
      <c r="F18" s="201"/>
      <c r="G18" s="198"/>
      <c r="H18" s="199"/>
      <c r="I18" s="200"/>
    </row>
    <row r="19" spans="1:9" ht="15.15" customHeight="1" x14ac:dyDescent="0.2">
      <c r="A19" s="42"/>
      <c r="B19" s="43"/>
      <c r="C19" s="44"/>
      <c r="D19" s="195"/>
      <c r="E19" s="196"/>
      <c r="F19" s="201"/>
      <c r="G19" s="198"/>
      <c r="H19" s="199"/>
      <c r="I19" s="200"/>
    </row>
    <row r="20" spans="1:9" ht="15.15" customHeight="1" x14ac:dyDescent="0.2">
      <c r="A20" s="129"/>
      <c r="B20" s="130"/>
      <c r="C20" s="44"/>
      <c r="D20" s="195"/>
      <c r="E20" s="196"/>
      <c r="F20" s="201"/>
      <c r="G20" s="198"/>
      <c r="H20" s="199"/>
      <c r="I20" s="202"/>
    </row>
    <row r="21" spans="1:9" ht="15.15" customHeight="1" x14ac:dyDescent="0.2">
      <c r="A21" s="129"/>
      <c r="B21" s="130"/>
      <c r="C21" s="44"/>
      <c r="D21" s="195"/>
      <c r="E21" s="196"/>
      <c r="F21" s="201"/>
      <c r="G21" s="198"/>
      <c r="H21" s="199"/>
      <c r="I21" s="202"/>
    </row>
    <row r="22" spans="1:9" ht="16.649999999999999" customHeight="1" x14ac:dyDescent="0.2">
      <c r="A22" s="129" t="s">
        <v>33</v>
      </c>
      <c r="B22" s="130"/>
      <c r="C22" s="44">
        <f>SUM(C14:C21)</f>
        <v>0</v>
      </c>
      <c r="D22" s="203"/>
      <c r="E22" s="204"/>
      <c r="F22" s="197"/>
      <c r="G22" s="205"/>
      <c r="H22" s="206"/>
      <c r="I22" s="200"/>
    </row>
    <row r="23" spans="1:9" x14ac:dyDescent="0.2">
      <c r="A23" s="46"/>
      <c r="B23" s="47"/>
      <c r="C23" s="47"/>
      <c r="D23" s="207"/>
      <c r="E23" s="207"/>
      <c r="F23" s="207"/>
      <c r="G23" s="207"/>
      <c r="H23" s="207"/>
      <c r="I23" s="208"/>
    </row>
    <row r="24" spans="1:9" ht="15.15" customHeight="1" x14ac:dyDescent="0.2">
      <c r="A24" s="209"/>
      <c r="B24" s="206"/>
      <c r="C24" s="210"/>
      <c r="I24" s="49"/>
    </row>
    <row r="25" spans="1:9" ht="15.15" customHeight="1" x14ac:dyDescent="0.2">
      <c r="A25" s="119"/>
      <c r="B25" s="120"/>
      <c r="C25" s="48"/>
      <c r="D25" s="121"/>
      <c r="E25" s="122"/>
      <c r="F25" s="48"/>
      <c r="G25" s="123" t="s">
        <v>13</v>
      </c>
      <c r="H25" s="120"/>
      <c r="I25" s="50">
        <f>SUM(C24:C26)</f>
        <v>0</v>
      </c>
    </row>
    <row r="26" spans="1:9" ht="15.15" customHeight="1" x14ac:dyDescent="0.2">
      <c r="A26" s="119" t="s">
        <v>34</v>
      </c>
      <c r="B26" s="120"/>
      <c r="C26" s="48">
        <f>C22+F22*I22</f>
        <v>0</v>
      </c>
      <c r="D26" s="121" t="s">
        <v>6</v>
      </c>
      <c r="E26" s="122"/>
      <c r="F26" s="48">
        <f>ROUND(C26*(21/100),2)</f>
        <v>0</v>
      </c>
      <c r="G26" s="123" t="s">
        <v>35</v>
      </c>
      <c r="H26" s="120"/>
      <c r="I26" s="50">
        <f>SUM(F25:F26)+I25</f>
        <v>0</v>
      </c>
    </row>
    <row r="27" spans="1:9" x14ac:dyDescent="0.2">
      <c r="A27" s="51"/>
      <c r="I27" s="49"/>
    </row>
    <row r="28" spans="1:9" ht="14.4" customHeight="1" x14ac:dyDescent="0.2">
      <c r="A28" s="160"/>
      <c r="B28" s="161"/>
      <c r="C28" s="162"/>
      <c r="D28" s="124"/>
      <c r="E28" s="158"/>
      <c r="F28" s="159"/>
      <c r="G28" s="124" t="s">
        <v>36</v>
      </c>
      <c r="H28" s="125"/>
      <c r="I28" s="126"/>
    </row>
    <row r="29" spans="1:9" ht="14.4" customHeight="1" x14ac:dyDescent="0.2">
      <c r="A29" s="163"/>
      <c r="B29" s="164"/>
      <c r="C29" s="165"/>
      <c r="D29" s="116"/>
      <c r="E29" s="117"/>
      <c r="F29" s="118"/>
      <c r="G29" s="116"/>
      <c r="H29" s="114"/>
      <c r="I29" s="115"/>
    </row>
    <row r="30" spans="1:9" ht="14.4" customHeight="1" x14ac:dyDescent="0.2">
      <c r="A30" s="163"/>
      <c r="B30" s="164"/>
      <c r="C30" s="165"/>
      <c r="D30" s="116"/>
      <c r="E30" s="117"/>
      <c r="F30" s="118"/>
      <c r="G30" s="113"/>
      <c r="H30" s="114"/>
      <c r="I30" s="115"/>
    </row>
    <row r="31" spans="1:9" ht="35.25" customHeight="1" x14ac:dyDescent="0.2">
      <c r="A31" s="163"/>
      <c r="B31" s="164"/>
      <c r="C31" s="165"/>
      <c r="D31" s="116"/>
      <c r="E31" s="117"/>
      <c r="F31" s="118"/>
      <c r="G31" s="116"/>
      <c r="H31" s="114"/>
      <c r="I31" s="115"/>
    </row>
    <row r="32" spans="1:9" ht="14.4" customHeight="1" thickBot="1" x14ac:dyDescent="0.25">
      <c r="A32" s="166"/>
      <c r="B32" s="167"/>
      <c r="C32" s="168"/>
      <c r="D32" s="110"/>
      <c r="E32" s="127"/>
      <c r="F32" s="128"/>
      <c r="G32" s="110"/>
      <c r="H32" s="111"/>
      <c r="I32" s="112"/>
    </row>
    <row r="34" spans="1:5" x14ac:dyDescent="0.2">
      <c r="B34" s="96"/>
      <c r="C34" s="96"/>
      <c r="D34" s="96"/>
      <c r="E34" s="96"/>
    </row>
    <row r="35" spans="1:5" x14ac:dyDescent="0.2">
      <c r="A35" s="97"/>
      <c r="B35" s="96"/>
      <c r="C35" s="96"/>
      <c r="D35" s="96"/>
      <c r="E35" s="96"/>
    </row>
    <row r="36" spans="1:5" x14ac:dyDescent="0.2">
      <c r="A36" s="98"/>
      <c r="B36" s="97"/>
      <c r="C36" s="97"/>
      <c r="D36" s="97"/>
      <c r="E36" s="97"/>
    </row>
    <row r="37" spans="1:5" x14ac:dyDescent="0.2">
      <c r="A37" s="98"/>
      <c r="B37" s="97"/>
      <c r="C37" s="97"/>
      <c r="D37" s="97"/>
      <c r="E37" s="97"/>
    </row>
    <row r="38" spans="1:5" x14ac:dyDescent="0.2">
      <c r="A38" s="98"/>
      <c r="B38" s="97"/>
      <c r="C38" s="97"/>
      <c r="D38" s="97"/>
      <c r="E38" s="97"/>
    </row>
    <row r="39" spans="1:5" x14ac:dyDescent="0.2">
      <c r="A39" s="98"/>
      <c r="B39" s="97"/>
      <c r="C39" s="97"/>
      <c r="D39" s="97"/>
      <c r="E39" s="97"/>
    </row>
    <row r="40" spans="1:5" x14ac:dyDescent="0.2">
      <c r="A40" s="98"/>
      <c r="B40" s="97"/>
      <c r="C40" s="97"/>
      <c r="D40" s="97"/>
      <c r="E40" s="97"/>
    </row>
    <row r="41" spans="1:5" x14ac:dyDescent="0.2">
      <c r="B41" s="96"/>
      <c r="C41" s="96"/>
      <c r="D41" s="96"/>
      <c r="E41" s="96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zoomScale="120" zoomScaleNormal="120" workbookViewId="0">
      <selection activeCell="B8" sqref="B8"/>
    </sheetView>
  </sheetViews>
  <sheetFormatPr defaultColWidth="10.42578125" defaultRowHeight="12" customHeight="1" x14ac:dyDescent="0.2"/>
  <cols>
    <col min="1" max="1" width="16.28515625" style="2" customWidth="1"/>
    <col min="2" max="2" width="114" style="3" customWidth="1"/>
    <col min="3" max="3" width="10.140625" style="3" customWidth="1"/>
    <col min="4" max="4" width="18.7109375" style="3" customWidth="1"/>
    <col min="5" max="5" width="17.140625" style="4" customWidth="1"/>
    <col min="6" max="6" width="22.42578125" style="5" customWidth="1"/>
    <col min="7" max="7" width="14.28515625" style="62" hidden="1" customWidth="1"/>
    <col min="8" max="8" width="10.42578125" style="57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0" t="s">
        <v>5</v>
      </c>
      <c r="B1" s="190"/>
      <c r="C1" s="190"/>
      <c r="D1" s="190"/>
      <c r="E1" s="190"/>
      <c r="F1" s="190"/>
      <c r="G1" s="1"/>
    </row>
    <row r="2" spans="1:10" ht="12.75" customHeight="1" x14ac:dyDescent="0.25">
      <c r="A2" s="18" t="s">
        <v>72</v>
      </c>
      <c r="B2" s="6"/>
      <c r="C2" s="19" t="s">
        <v>5</v>
      </c>
      <c r="D2" s="6"/>
      <c r="E2" s="6"/>
      <c r="F2" s="6"/>
      <c r="G2" s="58"/>
    </row>
    <row r="3" spans="1:10" ht="12.75" customHeight="1" x14ac:dyDescent="0.25">
      <c r="A3" s="18" t="s">
        <v>71</v>
      </c>
      <c r="B3" s="6"/>
      <c r="C3" s="6"/>
      <c r="D3" s="6"/>
      <c r="E3" s="13"/>
      <c r="F3" s="6"/>
      <c r="G3" s="58"/>
    </row>
    <row r="4" spans="1:10" ht="13.2" customHeight="1" x14ac:dyDescent="0.25">
      <c r="A4" s="7"/>
      <c r="B4" s="6"/>
      <c r="C4" s="7"/>
      <c r="D4" s="6"/>
      <c r="E4" s="6"/>
      <c r="F4" s="6"/>
      <c r="G4" s="58"/>
    </row>
    <row r="5" spans="1:10" ht="1.5" customHeight="1" x14ac:dyDescent="0.2">
      <c r="A5" s="8"/>
      <c r="B5" s="9"/>
      <c r="C5" s="10"/>
      <c r="D5" s="9"/>
      <c r="E5" s="11"/>
      <c r="F5" s="12"/>
      <c r="G5" s="59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0"/>
    </row>
    <row r="7" spans="1:10" ht="12.75" customHeight="1" x14ac:dyDescent="0.25">
      <c r="A7" s="13" t="s">
        <v>1</v>
      </c>
      <c r="B7" s="13"/>
      <c r="C7" s="16"/>
      <c r="D7" s="13" t="s">
        <v>75</v>
      </c>
      <c r="E7" s="13"/>
      <c r="F7" s="55" t="s">
        <v>5</v>
      </c>
      <c r="G7" s="60" t="s">
        <v>38</v>
      </c>
    </row>
    <row r="8" spans="1:10" ht="12.75" customHeight="1" x14ac:dyDescent="0.2">
      <c r="A8" s="13" t="s">
        <v>70</v>
      </c>
      <c r="B8" s="14"/>
      <c r="C8" s="17"/>
      <c r="D8" s="13" t="s">
        <v>39</v>
      </c>
      <c r="E8" s="99" t="s">
        <v>5</v>
      </c>
      <c r="F8" s="56" t="s">
        <v>5</v>
      </c>
      <c r="G8" s="60" t="s">
        <v>39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1"/>
    </row>
    <row r="10" spans="1:10" ht="24" customHeight="1" thickBot="1" x14ac:dyDescent="0.25"/>
    <row r="11" spans="1:10" s="20" customFormat="1" ht="52.5" customHeight="1" thickBot="1" x14ac:dyDescent="0.25">
      <c r="A11" s="95" t="s">
        <v>50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3" t="s">
        <v>47</v>
      </c>
      <c r="H11" s="64" t="s">
        <v>48</v>
      </c>
      <c r="I11" s="53"/>
      <c r="J11" s="53" t="s">
        <v>40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8">
        <v>1</v>
      </c>
      <c r="E12" s="100"/>
      <c r="F12" s="79">
        <f t="shared" ref="F12:F27" si="0">E12*D12</f>
        <v>0</v>
      </c>
      <c r="G12" s="65"/>
      <c r="H12" s="66"/>
      <c r="I12" s="67"/>
      <c r="J12" s="53"/>
    </row>
    <row r="13" spans="1:10" s="20" customFormat="1" ht="15" x14ac:dyDescent="0.2">
      <c r="A13" s="27">
        <v>113728</v>
      </c>
      <c r="B13" s="28" t="s">
        <v>46</v>
      </c>
      <c r="C13" s="29" t="s">
        <v>41</v>
      </c>
      <c r="D13" s="80">
        <v>4.5</v>
      </c>
      <c r="E13" s="101"/>
      <c r="F13" s="81">
        <f t="shared" si="0"/>
        <v>0</v>
      </c>
      <c r="G13" s="68" t="s">
        <v>5</v>
      </c>
      <c r="H13" s="69" t="s">
        <v>5</v>
      </c>
      <c r="I13" s="70"/>
      <c r="J13" s="54"/>
    </row>
    <row r="14" spans="1:10" s="20" customFormat="1" ht="15" x14ac:dyDescent="0.2">
      <c r="A14" s="27">
        <v>919111</v>
      </c>
      <c r="B14" s="28" t="s">
        <v>45</v>
      </c>
      <c r="C14" s="29" t="s">
        <v>17</v>
      </c>
      <c r="D14" s="80">
        <v>17</v>
      </c>
      <c r="E14" s="101"/>
      <c r="F14" s="81">
        <f t="shared" si="0"/>
        <v>0</v>
      </c>
      <c r="G14" s="68"/>
      <c r="H14" s="71"/>
      <c r="I14" s="70"/>
      <c r="J14" s="54" t="s">
        <v>5</v>
      </c>
    </row>
    <row r="15" spans="1:10" s="20" customFormat="1" ht="15" x14ac:dyDescent="0.2">
      <c r="A15" s="27">
        <v>93818</v>
      </c>
      <c r="B15" s="28" t="s">
        <v>44</v>
      </c>
      <c r="C15" s="29" t="s">
        <v>2</v>
      </c>
      <c r="D15" s="80">
        <v>17936</v>
      </c>
      <c r="E15" s="101"/>
      <c r="F15" s="81">
        <f t="shared" si="0"/>
        <v>0</v>
      </c>
      <c r="G15" s="68"/>
      <c r="H15" s="71"/>
      <c r="I15" s="70"/>
      <c r="J15" s="54" t="s">
        <v>5</v>
      </c>
    </row>
    <row r="16" spans="1:10" s="20" customFormat="1" ht="15" x14ac:dyDescent="0.2">
      <c r="A16" s="27" t="s">
        <v>49</v>
      </c>
      <c r="B16" s="28" t="s">
        <v>57</v>
      </c>
      <c r="C16" s="29" t="s">
        <v>41</v>
      </c>
      <c r="D16" s="80">
        <v>358.72</v>
      </c>
      <c r="E16" s="101"/>
      <c r="F16" s="81">
        <f t="shared" si="0"/>
        <v>0</v>
      </c>
      <c r="G16" s="68"/>
      <c r="H16" s="71"/>
      <c r="I16" s="70"/>
      <c r="J16" s="54"/>
    </row>
    <row r="17" spans="1:10" s="20" customFormat="1" ht="15" x14ac:dyDescent="0.2">
      <c r="A17" s="27">
        <v>572223</v>
      </c>
      <c r="B17" s="28" t="s">
        <v>43</v>
      </c>
      <c r="C17" s="29" t="s">
        <v>2</v>
      </c>
      <c r="D17" s="80">
        <v>17936</v>
      </c>
      <c r="E17" s="101"/>
      <c r="F17" s="81">
        <f t="shared" si="0"/>
        <v>0</v>
      </c>
      <c r="G17" s="68"/>
      <c r="H17" s="71"/>
      <c r="I17" s="70"/>
      <c r="J17" s="54"/>
    </row>
    <row r="18" spans="1:10" s="52" customFormat="1" ht="15" x14ac:dyDescent="0.2">
      <c r="A18" s="82" t="s">
        <v>42</v>
      </c>
      <c r="B18" s="83" t="s">
        <v>58</v>
      </c>
      <c r="C18" s="29" t="s">
        <v>2</v>
      </c>
      <c r="D18" s="80">
        <v>8968</v>
      </c>
      <c r="E18" s="102"/>
      <c r="F18" s="84">
        <f t="shared" si="0"/>
        <v>0</v>
      </c>
      <c r="G18" s="68"/>
      <c r="H18" s="71"/>
      <c r="I18" s="70"/>
      <c r="J18" s="54"/>
    </row>
    <row r="19" spans="1:10" s="20" customFormat="1" ht="15" x14ac:dyDescent="0.2">
      <c r="A19" s="27">
        <v>113761</v>
      </c>
      <c r="B19" s="28" t="s">
        <v>59</v>
      </c>
      <c r="C19" s="29" t="s">
        <v>4</v>
      </c>
      <c r="D19" s="80">
        <v>1421</v>
      </c>
      <c r="E19" s="101"/>
      <c r="F19" s="81">
        <f t="shared" si="0"/>
        <v>0</v>
      </c>
      <c r="G19" s="68"/>
      <c r="H19" s="71"/>
      <c r="I19" s="70"/>
      <c r="J19" s="54" t="s">
        <v>5</v>
      </c>
    </row>
    <row r="20" spans="1:10" s="20" customFormat="1" ht="15" x14ac:dyDescent="0.2">
      <c r="A20" s="27">
        <v>931311</v>
      </c>
      <c r="B20" s="28" t="s">
        <v>60</v>
      </c>
      <c r="C20" s="29" t="s">
        <v>4</v>
      </c>
      <c r="D20" s="80">
        <v>1421</v>
      </c>
      <c r="E20" s="101"/>
      <c r="F20" s="81">
        <f t="shared" si="0"/>
        <v>0</v>
      </c>
      <c r="G20" s="68"/>
      <c r="H20" s="71"/>
      <c r="I20" s="70"/>
      <c r="J20" s="54" t="s">
        <v>5</v>
      </c>
    </row>
    <row r="21" spans="1:10" s="20" customFormat="1" ht="15" x14ac:dyDescent="0.2">
      <c r="A21" s="27">
        <v>12922</v>
      </c>
      <c r="B21" s="28" t="s">
        <v>61</v>
      </c>
      <c r="C21" s="29" t="s">
        <v>2</v>
      </c>
      <c r="D21" s="80">
        <v>1403</v>
      </c>
      <c r="E21" s="103"/>
      <c r="F21" s="81">
        <f t="shared" si="0"/>
        <v>0</v>
      </c>
      <c r="G21" s="68">
        <v>0.126</v>
      </c>
      <c r="H21" s="69">
        <f>D21*G21</f>
        <v>176.77799999999999</v>
      </c>
      <c r="I21" s="70"/>
      <c r="J21" s="54"/>
    </row>
    <row r="22" spans="1:10" s="20" customFormat="1" ht="15" x14ac:dyDescent="0.2">
      <c r="A22" s="27">
        <v>56962</v>
      </c>
      <c r="B22" s="28" t="s">
        <v>62</v>
      </c>
      <c r="C22" s="29" t="s">
        <v>2</v>
      </c>
      <c r="D22" s="80">
        <v>1403</v>
      </c>
      <c r="E22" s="103"/>
      <c r="F22" s="81">
        <f t="shared" si="0"/>
        <v>0</v>
      </c>
      <c r="G22" s="68"/>
      <c r="H22" s="71"/>
      <c r="I22" s="70"/>
      <c r="J22" s="54"/>
    </row>
    <row r="23" spans="1:10" s="20" customFormat="1" ht="15" x14ac:dyDescent="0.2">
      <c r="A23" s="27">
        <v>12932</v>
      </c>
      <c r="B23" s="28" t="s">
        <v>63</v>
      </c>
      <c r="C23" s="29" t="s">
        <v>4</v>
      </c>
      <c r="D23" s="80">
        <v>1856</v>
      </c>
      <c r="E23" s="103"/>
      <c r="F23" s="81">
        <f t="shared" si="0"/>
        <v>0</v>
      </c>
      <c r="G23" s="68">
        <v>0.63</v>
      </c>
      <c r="H23" s="72">
        <f>D23*G23</f>
        <v>1169.28</v>
      </c>
      <c r="I23" s="70"/>
      <c r="J23" s="54"/>
    </row>
    <row r="24" spans="1:10" s="20" customFormat="1" ht="15" customHeight="1" x14ac:dyDescent="0.2">
      <c r="A24" s="106" t="s">
        <v>68</v>
      </c>
      <c r="B24" s="107" t="s">
        <v>69</v>
      </c>
      <c r="C24" s="108" t="s">
        <v>3</v>
      </c>
      <c r="D24" s="109">
        <v>1495.62</v>
      </c>
      <c r="E24" s="103"/>
      <c r="F24" s="81">
        <f t="shared" si="0"/>
        <v>0</v>
      </c>
      <c r="G24" s="68"/>
      <c r="H24" s="71"/>
      <c r="I24" s="70"/>
      <c r="J24" s="54"/>
    </row>
    <row r="25" spans="1:10" s="20" customFormat="1" ht="15.75" customHeight="1" x14ac:dyDescent="0.2">
      <c r="A25" s="27">
        <v>91228</v>
      </c>
      <c r="B25" s="28" t="s">
        <v>64</v>
      </c>
      <c r="C25" s="29" t="s">
        <v>37</v>
      </c>
      <c r="D25" s="39">
        <v>56</v>
      </c>
      <c r="E25" s="101"/>
      <c r="F25" s="81">
        <f t="shared" si="0"/>
        <v>0</v>
      </c>
      <c r="G25" s="68"/>
      <c r="H25" s="71"/>
      <c r="I25" s="70"/>
      <c r="J25" s="54"/>
    </row>
    <row r="26" spans="1:10" s="20" customFormat="1" ht="15" x14ac:dyDescent="0.2">
      <c r="A26" s="85">
        <v>915111</v>
      </c>
      <c r="B26" s="37" t="s">
        <v>65</v>
      </c>
      <c r="C26" s="38" t="s">
        <v>2</v>
      </c>
      <c r="D26" s="39">
        <v>941.87</v>
      </c>
      <c r="E26" s="104"/>
      <c r="F26" s="86">
        <f t="shared" si="0"/>
        <v>0</v>
      </c>
      <c r="G26" s="65"/>
      <c r="H26" s="66"/>
      <c r="I26" s="67"/>
      <c r="J26" s="53"/>
    </row>
    <row r="27" spans="1:10" s="20" customFormat="1" ht="15.6" thickBot="1" x14ac:dyDescent="0.25">
      <c r="A27" s="87">
        <v>915211</v>
      </c>
      <c r="B27" s="34" t="s">
        <v>66</v>
      </c>
      <c r="C27" s="88" t="s">
        <v>2</v>
      </c>
      <c r="D27" s="89">
        <v>971.87</v>
      </c>
      <c r="E27" s="105"/>
      <c r="F27" s="90">
        <f t="shared" si="0"/>
        <v>0</v>
      </c>
      <c r="G27" s="75"/>
      <c r="H27" s="75"/>
      <c r="I27" s="76"/>
      <c r="J27" s="77" t="s">
        <v>5</v>
      </c>
    </row>
    <row r="28" spans="1:10" s="20" customFormat="1" ht="15" x14ac:dyDescent="0.2">
      <c r="A28" s="91"/>
      <c r="B28" s="92" t="s">
        <v>13</v>
      </c>
      <c r="C28" s="92"/>
      <c r="D28" s="92"/>
      <c r="E28" s="93" t="s">
        <v>5</v>
      </c>
      <c r="F28" s="94">
        <f>SUM(F12:F27)</f>
        <v>0</v>
      </c>
      <c r="G28" s="73"/>
      <c r="H28" s="73"/>
      <c r="I28" s="74"/>
    </row>
    <row r="29" spans="1:10" s="20" customFormat="1" ht="15" x14ac:dyDescent="0.2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3"/>
      <c r="H29" s="73"/>
      <c r="I29" s="74"/>
    </row>
    <row r="30" spans="1:10" s="20" customFormat="1" ht="15.6" thickBot="1" x14ac:dyDescent="0.25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3"/>
      <c r="H30" s="73"/>
      <c r="I30" s="74"/>
    </row>
    <row r="31" spans="1:10" ht="24" customHeight="1" x14ac:dyDescent="0.2">
      <c r="G31" s="73"/>
      <c r="H31" s="73"/>
      <c r="I31" s="74"/>
      <c r="J31" s="20"/>
    </row>
    <row r="32" spans="1:10" ht="12" customHeight="1" x14ac:dyDescent="0.2">
      <c r="G32" s="73"/>
      <c r="H32" s="73"/>
      <c r="I32" s="74"/>
      <c r="J32" s="20"/>
    </row>
    <row r="33" spans="7:10" ht="12" customHeight="1" x14ac:dyDescent="0.2">
      <c r="G33" s="73"/>
      <c r="H33" s="73"/>
      <c r="I33" s="74"/>
      <c r="J33" s="20"/>
    </row>
    <row r="34" spans="7:10" ht="12" customHeight="1" x14ac:dyDescent="0.2">
      <c r="G34" s="73"/>
      <c r="H34" s="73"/>
      <c r="I34" s="20"/>
      <c r="J34" s="20"/>
    </row>
    <row r="35" spans="7:10" ht="12" customHeight="1" x14ac:dyDescent="0.2">
      <c r="G35" s="73"/>
      <c r="H35" s="73"/>
      <c r="I35" s="20"/>
      <c r="J35" s="20"/>
    </row>
    <row r="36" spans="7:10" ht="12" customHeight="1" x14ac:dyDescent="0.2">
      <c r="G36" s="73"/>
      <c r="H36" s="73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2025-03-12T13:48:35Z</dcterms:modified>
</cp:coreProperties>
</file>