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701F9004-DF15-4208-B06A-472A111533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definedNames>
    <definedName name="_Hlk148189022" localSheetId="0">List1!$B$1</definedName>
    <definedName name="_xlnm.Print_Area" localSheetId="0">List1!$B$1:$H$38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F24" i="1"/>
  <c r="F23" i="1"/>
  <c r="F22" i="1"/>
  <c r="F21" i="1"/>
  <c r="H24" i="1"/>
  <c r="H23" i="1"/>
  <c r="D31" i="1"/>
  <c r="H31" i="1" s="1"/>
  <c r="F18" i="1"/>
  <c r="H18" i="1" s="1"/>
  <c r="F19" i="1"/>
  <c r="H19" i="1" s="1"/>
  <c r="H22" i="1"/>
  <c r="H21" i="1"/>
  <c r="H13" i="1"/>
  <c r="H11" i="1"/>
  <c r="H35" i="1" l="1"/>
  <c r="H36" i="1" s="1"/>
  <c r="H37" i="1" l="1"/>
</calcChain>
</file>

<file path=xl/sharedStrings.xml><?xml version="1.0" encoding="utf-8"?>
<sst xmlns="http://schemas.openxmlformats.org/spreadsheetml/2006/main" count="64" uniqueCount="38">
  <si>
    <t>Příloha č. 2: Ceny</t>
  </si>
  <si>
    <t xml:space="preserve">Jednorázové zřizovací poplatky </t>
  </si>
  <si>
    <t>Položka</t>
  </si>
  <si>
    <t xml:space="preserve">Jednorázový zřizovací poplatek za 1 zařízení 
v Kč bez DPH </t>
  </si>
  <si>
    <t>Množství zařízení</t>
  </si>
  <si>
    <t xml:space="preserve">Celkové jednorázové zřizovací poplatky 
v Kč bez DPH </t>
  </si>
  <si>
    <t>Dodávka, umístění zařízení v prostorách Objednatele a předání zařízení do nájmu</t>
  </si>
  <si>
    <t>ks</t>
  </si>
  <si>
    <t>Zprovoznění systému pro správu a řízení tisků určený pro chodbové barevné multifunkce A3+A4</t>
  </si>
  <si>
    <t>komplet</t>
  </si>
  <si>
    <t xml:space="preserve">Pronájem tiskových a reprografických zařízení </t>
  </si>
  <si>
    <t>Výrobce a model</t>
  </si>
  <si>
    <t>Pravidelný měsíční paušál za 1 zařízení 
v Kč bez DPH 
za 1 měsíc</t>
  </si>
  <si>
    <t>Doba trvání Smlouvy</t>
  </si>
  <si>
    <t>Celková cena za pronájem v Kč bez DPH za celkový počet zařízení a dobu trvání Smlouvy</t>
  </si>
  <si>
    <t>Kancelářská barevná multifunkce A4</t>
  </si>
  <si>
    <t>měsíců</t>
  </si>
  <si>
    <t>Chodbová barevná multifunkce A3+A4</t>
  </si>
  <si>
    <t>Poplatky za provoz zařízení</t>
  </si>
  <si>
    <t>Jednotková cena 
v Kč bez DPH za 1 výtisk</t>
  </si>
  <si>
    <t>Předpokládané množství tisků za 4 roky 
na 1 zařízení *</t>
  </si>
  <si>
    <t>Celková cena 
v Kč bez DPH 
za předpokládaný počet tisků po dobu trvání Smlouvy</t>
  </si>
  <si>
    <t>Černobílý jednostranný výtisk formátu A4</t>
  </si>
  <si>
    <t>Plnobarevný jednostranný výtisk formátu A4</t>
  </si>
  <si>
    <t>Černobílý jednostranný výtisk formátu A3</t>
  </si>
  <si>
    <t>Plnobarevný jednostranný výtisk formátu A3</t>
  </si>
  <si>
    <t>*) Jedná se o předpokládaný objem tisků - objednatel nemá povinnost uvedený objem vyčerpat, stejně tak jej může překročit</t>
  </si>
  <si>
    <t>Ostatní</t>
  </si>
  <si>
    <t xml:space="preserve">Zhotovený sken formátu A4 i A3 </t>
  </si>
  <si>
    <t>Cena za skenování je zahrnuta a plně kryta pravidelným měsíčním paušálem za pronájem zařízení</t>
  </si>
  <si>
    <t>Poplatky za provoz systému pro správu a řízení tisků</t>
  </si>
  <si>
    <t>Výrobce a model systému pro správu a řízení tisků určený pro chodbové barevné multifunkce A3+A4</t>
  </si>
  <si>
    <t>Pravidelný měsíční paušál za 1 zařízení  zahrnuté v systému pro správu a řízení tisků 
v Kč bez DPH 
za 1 měsíc</t>
  </si>
  <si>
    <t>Celková cena v Kč bez DPH za provoz systému pro správu a řízení tisků po dobu trvání Smlouvy</t>
  </si>
  <si>
    <t>Celková cena pro hodnocení nabídek</t>
  </si>
  <si>
    <t>Celkem v Kč bez DPH</t>
  </si>
  <si>
    <t>DPH 21%</t>
  </si>
  <si>
    <t>Celkem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</si>
</sst>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4" fontId="0" fillId="2" borderId="4" xfId="0" applyNumberForma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4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4" borderId="1" xfId="0" applyNumberFormat="1" applyFill="1" applyBorder="1" applyAlignment="1">
      <alignment vertical="center" wrapText="1"/>
    </xf>
    <xf numFmtId="3" fontId="0" fillId="4" borderId="1" xfId="0" applyNumberForma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/>
    </xf>
    <xf numFmtId="3" fontId="0" fillId="4" borderId="2" xfId="0" applyNumberFormat="1" applyFill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4" fontId="0" fillId="0" borderId="1" xfId="0" applyNumberForma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404527</xdr:colOff>
      <xdr:row>0</xdr:row>
      <xdr:rowOff>0</xdr:rowOff>
    </xdr:from>
    <xdr:to>
      <xdr:col>8</xdr:col>
      <xdr:colOff>214551</xdr:colOff>
      <xdr:row>2</xdr:row>
      <xdr:rowOff>50778</xdr:rowOff>
    </xdr:to>
    <xdr:pic>
      <xdr:nvPicPr>
        <xdr:cNvPr id="2" name="Obrázek 1" descr="Obsah obrázku Písmo, Grafika, grafický design, logo&#10;&#10;Popis byl vytvořen automaticky">
          <a:extLst>
            <a:ext uri="{FF2B5EF4-FFF2-40B4-BE49-F238E27FC236}">
              <a16:creationId xmlns:a16="http://schemas.microsoft.com/office/drawing/2014/main" id="{0D0DE640-14FB-DE78-3622-D5A61FCB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7586" y="0"/>
          <a:ext cx="1251847" cy="812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abSelected="1" zoomScale="85" zoomScaleNormal="85" zoomScaleSheetLayoutView="115" workbookViewId="0">
      <selection activeCell="C31" sqref="C31"/>
    </sheetView>
  </sheetViews>
  <sheetFormatPr defaultColWidth="9.28515625" defaultRowHeight="15" x14ac:dyDescent="0.25"/>
  <cols>
    <col min="1" max="1" width="9.28515625" style="7"/>
    <col min="2" max="2" width="44" style="13" customWidth="1"/>
    <col min="3" max="3" width="20.7109375" style="5" customWidth="1"/>
    <col min="4" max="7" width="10.7109375" style="6" customWidth="1"/>
    <col min="8" max="8" width="20.7109375" style="5" customWidth="1"/>
    <col min="9" max="9" width="9.28515625" style="7"/>
    <col min="10" max="10" width="14.28515625" style="7" customWidth="1"/>
    <col min="11" max="16384" width="9.28515625" style="7"/>
  </cols>
  <sheetData>
    <row r="1" spans="2:10" ht="51.4" customHeight="1" x14ac:dyDescent="0.25">
      <c r="B1" s="31" t="s">
        <v>0</v>
      </c>
    </row>
    <row r="2" spans="2:10" s="29" customFormat="1" ht="8.25" x14ac:dyDescent="0.25">
      <c r="B2" s="32"/>
      <c r="C2" s="33"/>
      <c r="D2" s="34"/>
      <c r="E2" s="34"/>
      <c r="F2" s="34"/>
      <c r="G2" s="34"/>
      <c r="H2" s="33"/>
    </row>
    <row r="3" spans="2:10" s="29" customFormat="1" ht="18.75" x14ac:dyDescent="0.25">
      <c r="B3" s="4" t="s">
        <v>1</v>
      </c>
      <c r="C3" s="40"/>
      <c r="D3" s="40"/>
      <c r="E3" s="40"/>
      <c r="F3" s="40"/>
      <c r="G3" s="40"/>
      <c r="H3" s="40"/>
    </row>
    <row r="4" spans="2:10" s="29" customFormat="1" ht="45" x14ac:dyDescent="0.25">
      <c r="B4" s="18" t="s">
        <v>2</v>
      </c>
      <c r="C4" s="19" t="s">
        <v>3</v>
      </c>
      <c r="D4" s="35" t="s">
        <v>4</v>
      </c>
      <c r="E4" s="35"/>
      <c r="F4" s="35"/>
      <c r="G4" s="35"/>
      <c r="H4" s="19" t="s">
        <v>5</v>
      </c>
    </row>
    <row r="5" spans="2:10" s="29" customFormat="1" ht="30" x14ac:dyDescent="0.25">
      <c r="B5" s="30" t="s">
        <v>6</v>
      </c>
      <c r="C5" s="1"/>
      <c r="D5" s="14">
        <v>6</v>
      </c>
      <c r="E5" s="14" t="s">
        <v>7</v>
      </c>
      <c r="F5" s="25"/>
      <c r="G5" s="26"/>
      <c r="H5" s="15">
        <f>D5*C5</f>
        <v>0</v>
      </c>
    </row>
    <row r="6" spans="2:10" s="29" customFormat="1" ht="45" x14ac:dyDescent="0.25">
      <c r="B6" s="30" t="s">
        <v>8</v>
      </c>
      <c r="C6" s="1"/>
      <c r="D6" s="14">
        <v>1</v>
      </c>
      <c r="E6" s="14" t="s">
        <v>9</v>
      </c>
      <c r="F6" s="25"/>
      <c r="G6" s="26"/>
      <c r="H6" s="15">
        <f>D6*C6</f>
        <v>0</v>
      </c>
    </row>
    <row r="7" spans="2:10" x14ac:dyDescent="0.25">
      <c r="B7" s="23"/>
      <c r="C7" s="23"/>
    </row>
    <row r="8" spans="2:10" ht="18.75" x14ac:dyDescent="0.25">
      <c r="B8" s="28" t="s">
        <v>10</v>
      </c>
      <c r="C8" s="23"/>
    </row>
    <row r="9" spans="2:10" ht="75" x14ac:dyDescent="0.25">
      <c r="B9" s="18" t="s">
        <v>11</v>
      </c>
      <c r="C9" s="19" t="s">
        <v>12</v>
      </c>
      <c r="D9" s="35" t="s">
        <v>4</v>
      </c>
      <c r="E9" s="35"/>
      <c r="F9" s="35" t="s">
        <v>13</v>
      </c>
      <c r="G9" s="35"/>
      <c r="H9" s="19" t="s">
        <v>14</v>
      </c>
    </row>
    <row r="10" spans="2:10" x14ac:dyDescent="0.25">
      <c r="B10" s="21" t="s">
        <v>15</v>
      </c>
    </row>
    <row r="11" spans="2:10" x14ac:dyDescent="0.25">
      <c r="B11" s="2"/>
      <c r="C11" s="1"/>
      <c r="D11" s="14">
        <v>2</v>
      </c>
      <c r="E11" s="14" t="s">
        <v>7</v>
      </c>
      <c r="F11" s="14">
        <v>48</v>
      </c>
      <c r="G11" s="14" t="s">
        <v>16</v>
      </c>
      <c r="H11" s="15">
        <f>C11*F11*D11</f>
        <v>0</v>
      </c>
      <c r="J11" s="24"/>
    </row>
    <row r="12" spans="2:10" x14ac:dyDescent="0.25">
      <c r="B12" s="21" t="s">
        <v>17</v>
      </c>
      <c r="C12" s="27"/>
    </row>
    <row r="13" spans="2:10" x14ac:dyDescent="0.25">
      <c r="B13" s="2"/>
      <c r="C13" s="1"/>
      <c r="D13" s="14">
        <v>4</v>
      </c>
      <c r="E13" s="14" t="s">
        <v>7</v>
      </c>
      <c r="F13" s="14">
        <v>48</v>
      </c>
      <c r="G13" s="14" t="s">
        <v>16</v>
      </c>
      <c r="H13" s="15">
        <f>C13*F13*D13</f>
        <v>0</v>
      </c>
      <c r="J13" s="24"/>
    </row>
    <row r="14" spans="2:10" x14ac:dyDescent="0.25">
      <c r="B14" s="23"/>
      <c r="C14" s="23"/>
    </row>
    <row r="15" spans="2:10" ht="18.75" x14ac:dyDescent="0.25">
      <c r="B15" s="4" t="s">
        <v>18</v>
      </c>
      <c r="C15" s="24"/>
    </row>
    <row r="16" spans="2:10" ht="75" x14ac:dyDescent="0.25">
      <c r="B16" s="18" t="s">
        <v>2</v>
      </c>
      <c r="C16" s="19" t="s">
        <v>19</v>
      </c>
      <c r="D16" s="35" t="s">
        <v>4</v>
      </c>
      <c r="E16" s="35"/>
      <c r="F16" s="41" t="s">
        <v>20</v>
      </c>
      <c r="G16" s="42"/>
      <c r="H16" s="19" t="s">
        <v>21</v>
      </c>
    </row>
    <row r="17" spans="2:8" x14ac:dyDescent="0.25">
      <c r="B17" s="21" t="s">
        <v>15</v>
      </c>
      <c r="C17" s="24"/>
    </row>
    <row r="18" spans="2:8" x14ac:dyDescent="0.25">
      <c r="B18" s="17" t="s">
        <v>22</v>
      </c>
      <c r="C18" s="1"/>
      <c r="D18" s="14">
        <v>2</v>
      </c>
      <c r="E18" s="14" t="s">
        <v>7</v>
      </c>
      <c r="F18" s="14">
        <f>8750*4</f>
        <v>35000</v>
      </c>
      <c r="G18" s="14" t="s">
        <v>7</v>
      </c>
      <c r="H18" s="15">
        <f t="shared" ref="H18:H19" si="0">C18*F18*D18</f>
        <v>0</v>
      </c>
    </row>
    <row r="19" spans="2:8" x14ac:dyDescent="0.25">
      <c r="B19" s="17" t="s">
        <v>23</v>
      </c>
      <c r="C19" s="1"/>
      <c r="D19" s="14">
        <v>2</v>
      </c>
      <c r="E19" s="14" t="s">
        <v>7</v>
      </c>
      <c r="F19" s="14">
        <f>13750*4</f>
        <v>55000</v>
      </c>
      <c r="G19" s="14" t="s">
        <v>7</v>
      </c>
      <c r="H19" s="15">
        <f t="shared" si="0"/>
        <v>0</v>
      </c>
    </row>
    <row r="20" spans="2:8" x14ac:dyDescent="0.25">
      <c r="B20" s="21" t="s">
        <v>17</v>
      </c>
      <c r="C20" s="22"/>
    </row>
    <row r="21" spans="2:8" x14ac:dyDescent="0.25">
      <c r="B21" s="17" t="s">
        <v>22</v>
      </c>
      <c r="C21" s="1"/>
      <c r="D21" s="14">
        <v>4</v>
      </c>
      <c r="E21" s="14" t="s">
        <v>7</v>
      </c>
      <c r="F21" s="14">
        <f>25300*4</f>
        <v>101200</v>
      </c>
      <c r="G21" s="14" t="s">
        <v>7</v>
      </c>
      <c r="H21" s="15">
        <f t="shared" ref="H21:H22" si="1">C21*F21*D21</f>
        <v>0</v>
      </c>
    </row>
    <row r="22" spans="2:8" x14ac:dyDescent="0.25">
      <c r="B22" s="17" t="s">
        <v>23</v>
      </c>
      <c r="C22" s="3"/>
      <c r="D22" s="14">
        <v>4</v>
      </c>
      <c r="E22" s="14" t="s">
        <v>7</v>
      </c>
      <c r="F22" s="20">
        <f>39100*4</f>
        <v>156400</v>
      </c>
      <c r="G22" s="20" t="s">
        <v>7</v>
      </c>
      <c r="H22" s="15">
        <f t="shared" si="1"/>
        <v>0</v>
      </c>
    </row>
    <row r="23" spans="2:8" x14ac:dyDescent="0.25">
      <c r="B23" s="17" t="s">
        <v>24</v>
      </c>
      <c r="C23" s="1"/>
      <c r="D23" s="14">
        <v>4</v>
      </c>
      <c r="E23" s="14" t="s">
        <v>7</v>
      </c>
      <c r="F23" s="14">
        <f>1100*4</f>
        <v>4400</v>
      </c>
      <c r="G23" s="14" t="s">
        <v>7</v>
      </c>
      <c r="H23" s="15">
        <f t="shared" ref="H23:H24" si="2">C23*F23*D23</f>
        <v>0</v>
      </c>
    </row>
    <row r="24" spans="2:8" x14ac:dyDescent="0.25">
      <c r="B24" s="17" t="s">
        <v>25</v>
      </c>
      <c r="C24" s="3"/>
      <c r="D24" s="14">
        <v>4</v>
      </c>
      <c r="E24" s="14" t="s">
        <v>7</v>
      </c>
      <c r="F24" s="20">
        <f>1700*4</f>
        <v>6800</v>
      </c>
      <c r="G24" s="20" t="s">
        <v>7</v>
      </c>
      <c r="H24" s="15">
        <f t="shared" si="2"/>
        <v>0</v>
      </c>
    </row>
    <row r="25" spans="2:8" x14ac:dyDescent="0.25">
      <c r="B25" s="36" t="s">
        <v>26</v>
      </c>
      <c r="C25" s="36"/>
      <c r="D25" s="36"/>
      <c r="E25" s="36"/>
      <c r="F25" s="36"/>
      <c r="G25" s="36"/>
      <c r="H25" s="36"/>
    </row>
    <row r="26" spans="2:8" x14ac:dyDescent="0.25">
      <c r="B26" s="16" t="s">
        <v>27</v>
      </c>
    </row>
    <row r="27" spans="2:8" x14ac:dyDescent="0.25">
      <c r="B27" s="17" t="s">
        <v>28</v>
      </c>
      <c r="C27" s="37" t="s">
        <v>29</v>
      </c>
      <c r="D27" s="38"/>
      <c r="E27" s="38"/>
      <c r="F27" s="38"/>
      <c r="G27" s="38"/>
      <c r="H27" s="39"/>
    </row>
    <row r="29" spans="2:8" ht="18.75" x14ac:dyDescent="0.25">
      <c r="B29" s="4" t="s">
        <v>30</v>
      </c>
    </row>
    <row r="30" spans="2:8" ht="105" x14ac:dyDescent="0.25">
      <c r="B30" s="18" t="s">
        <v>31</v>
      </c>
      <c r="C30" s="19" t="s">
        <v>32</v>
      </c>
      <c r="D30" s="35" t="s">
        <v>4</v>
      </c>
      <c r="E30" s="35"/>
      <c r="F30" s="35" t="s">
        <v>13</v>
      </c>
      <c r="G30" s="35"/>
      <c r="H30" s="19" t="s">
        <v>33</v>
      </c>
    </row>
    <row r="31" spans="2:8" x14ac:dyDescent="0.25">
      <c r="B31" s="2"/>
      <c r="C31" s="1"/>
      <c r="D31" s="14">
        <f>D13</f>
        <v>4</v>
      </c>
      <c r="E31" s="14" t="s">
        <v>7</v>
      </c>
      <c r="F31" s="14">
        <v>48</v>
      </c>
      <c r="G31" s="14" t="s">
        <v>16</v>
      </c>
      <c r="H31" s="15">
        <f>C31*F31*D31</f>
        <v>0</v>
      </c>
    </row>
    <row r="34" spans="2:8" ht="18.75" x14ac:dyDescent="0.25">
      <c r="B34" s="4" t="s">
        <v>34</v>
      </c>
    </row>
    <row r="35" spans="2:8" x14ac:dyDescent="0.25">
      <c r="B35" s="8" t="s">
        <v>35</v>
      </c>
      <c r="C35" s="9"/>
      <c r="D35" s="10"/>
      <c r="E35" s="10"/>
      <c r="F35" s="10"/>
      <c r="G35" s="10"/>
      <c r="H35" s="11">
        <f>SUM(H5:H32)</f>
        <v>0</v>
      </c>
    </row>
    <row r="36" spans="2:8" x14ac:dyDescent="0.25">
      <c r="B36" s="8" t="s">
        <v>36</v>
      </c>
      <c r="C36" s="9"/>
      <c r="D36" s="10"/>
      <c r="E36" s="10"/>
      <c r="F36" s="10"/>
      <c r="G36" s="10"/>
      <c r="H36" s="12">
        <f>H35*0.21</f>
        <v>0</v>
      </c>
    </row>
    <row r="37" spans="2:8" x14ac:dyDescent="0.25">
      <c r="B37" s="8" t="s">
        <v>37</v>
      </c>
      <c r="C37" s="9"/>
      <c r="D37" s="10"/>
      <c r="E37" s="10"/>
      <c r="F37" s="10"/>
      <c r="G37" s="10"/>
      <c r="H37" s="12">
        <f>H35*1.21</f>
        <v>0</v>
      </c>
    </row>
  </sheetData>
  <sheetProtection algorithmName="SHA-512" hashValue="XCDNxxl9oOaDU7IKMAbb1Yz/J/BoyUmelINl3xqcDdAvAhDJbKPtvUF8BIMZ6rejuAXY1SdOPkyLuHd8D5G3LQ==" saltValue="3xrvVodbM7J2mWO4OIVCNA==" spinCount="100000" sheet="1" objects="1" scenarios="1"/>
  <mergeCells count="11">
    <mergeCell ref="D30:E30"/>
    <mergeCell ref="F30:G30"/>
    <mergeCell ref="B25:H25"/>
    <mergeCell ref="C27:H27"/>
    <mergeCell ref="C3:H3"/>
    <mergeCell ref="F9:G9"/>
    <mergeCell ref="D9:E9"/>
    <mergeCell ref="D16:E16"/>
    <mergeCell ref="F16:G16"/>
    <mergeCell ref="D4:E4"/>
    <mergeCell ref="F4:G4"/>
  </mergeCells>
  <pageMargins left="0.78740157480314965" right="0.78740157480314965" top="0.39370078740157483" bottom="0.39370078740157483" header="0.19685039370078741" footer="0.19685039370078741"/>
  <pageSetup paperSize="9" orientation="landscape" r:id="rId1"/>
  <headerFooter>
    <oddFooter>&amp;LPříloha č. 2: Ceny &amp;R&amp;P/&amp;N</oddFooter>
  </headerFooter>
  <rowBreaks count="1" manualBreakCount="1">
    <brk id="14" min="1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D7788C6867BA43B11B82CB8BDB9077" ma:contentTypeVersion="3" ma:contentTypeDescription="Vytvoří nový dokument" ma:contentTypeScope="" ma:versionID="f81dbc27d568d407f98a010f75952bdb">
  <xsd:schema xmlns:xsd="http://www.w3.org/2001/XMLSchema" xmlns:xs="http://www.w3.org/2001/XMLSchema" xmlns:p="http://schemas.microsoft.com/office/2006/metadata/properties" xmlns:ns2="cd78cb3b-4736-4aa5-b60d-635791cf158d" targetNamespace="http://schemas.microsoft.com/office/2006/metadata/properties" ma:root="true" ma:fieldsID="79e8a57fdff2df8986d2977c60502158" ns2:_="">
    <xsd:import namespace="cd78cb3b-4736-4aa5-b60d-635791cf1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cb3b-4736-4aa5-b60d-635791cf1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63194-A6E0-4292-9CC5-9AF24570E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cb3b-4736-4aa5-b60d-635791cf1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C2BDC-9D53-4891-B4A4-CCAC4C5590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15EA15-90D1-4364-8431-EFD7D7BA6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List1!_Hlk148189022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2024-04-25T11:13:16Z</dcterms:created>
  <dcterms:modified xsi:type="dcterms:W3CDTF">2025-04-04T18:12:51Z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0x0101002AD7788C6867BA43B11B82CB8BDB9077</vt:lpwstr>
  </property>
</Properties>
</file>