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ocuments\AKCE\ROZPOCTY\2024_ESTICON\20_171_03_Svijany_most_610-035\5_odevzdani\odevzdani_2024_10_01\soupis\"/>
    </mc:Choice>
  </mc:AlternateContent>
  <bookViews>
    <workbookView xWindow="0" yWindow="0" windowWidth="0" windowHeight="0" activeTab="4"/>
  </bookViews>
  <sheets>
    <sheet name="SO 000SO 000" sheetId="2" r:id="rId1"/>
    <sheet name="SO 001SO 001" sheetId="3" r:id="rId2"/>
    <sheet name="SO 180SO 180" sheetId="4" r:id="rId3"/>
    <sheet name="SO 201SO 201" sheetId="5" r:id="rId4"/>
    <sheet name="SO 901SO 901" sheetId="6" r:id="rId5"/>
  </sheets>
  <calcPr/>
</workbook>
</file>

<file path=xl/calcChain.xml><?xml version="1.0" encoding="utf-8"?>
<calcChain xmlns="http://schemas.openxmlformats.org/spreadsheetml/2006/main">
  <c i="6" l="1" r="I3"/>
  <c r="I100"/>
  <c r="O107"/>
  <c r="I107"/>
  <c r="O104"/>
  <c r="I104"/>
  <c r="O101"/>
  <c r="I101"/>
  <c r="I93"/>
  <c r="O97"/>
  <c r="I97"/>
  <c r="O94"/>
  <c r="I94"/>
  <c r="I83"/>
  <c r="O90"/>
  <c r="I90"/>
  <c r="O87"/>
  <c r="I87"/>
  <c r="O84"/>
  <c r="I84"/>
  <c r="I79"/>
  <c r="O80"/>
  <c r="I80"/>
  <c r="I60"/>
  <c r="O76"/>
  <c r="I76"/>
  <c r="O73"/>
  <c r="I73"/>
  <c r="O70"/>
  <c r="I70"/>
  <c r="O67"/>
  <c r="I67"/>
  <c r="O64"/>
  <c r="I64"/>
  <c r="O61"/>
  <c r="I61"/>
  <c r="I53"/>
  <c r="O57"/>
  <c r="I57"/>
  <c r="O54"/>
  <c r="I54"/>
  <c r="I28"/>
  <c r="O51"/>
  <c r="I51"/>
  <c r="O49"/>
  <c r="I49"/>
  <c r="O46"/>
  <c r="I46"/>
  <c r="O43"/>
  <c r="I43"/>
  <c r="O40"/>
  <c r="I40"/>
  <c r="O37"/>
  <c r="I37"/>
  <c r="O35"/>
  <c r="I35"/>
  <c r="O32"/>
  <c r="I32"/>
  <c r="O29"/>
  <c r="I29"/>
  <c r="I9"/>
  <c r="O25"/>
  <c r="I25"/>
  <c r="O22"/>
  <c r="I22"/>
  <c r="O19"/>
  <c r="I19"/>
  <c r="O16"/>
  <c r="I16"/>
  <c r="O13"/>
  <c r="I13"/>
  <c r="O10"/>
  <c r="I10"/>
  <c i="5" r="I3"/>
  <c r="I245"/>
  <c r="O327"/>
  <c r="I327"/>
  <c r="O324"/>
  <c r="I324"/>
  <c r="O321"/>
  <c r="I321"/>
  <c r="O318"/>
  <c r="I318"/>
  <c r="O315"/>
  <c r="I315"/>
  <c r="O312"/>
  <c r="I312"/>
  <c r="O309"/>
  <c r="I309"/>
  <c r="O306"/>
  <c r="I306"/>
  <c r="O303"/>
  <c r="I303"/>
  <c r="O300"/>
  <c r="I300"/>
  <c r="O297"/>
  <c r="I297"/>
  <c r="O294"/>
  <c r="I294"/>
  <c r="O291"/>
  <c r="I291"/>
  <c r="O288"/>
  <c r="I288"/>
  <c r="O285"/>
  <c r="I285"/>
  <c r="O282"/>
  <c r="I282"/>
  <c r="O279"/>
  <c r="I279"/>
  <c r="O276"/>
  <c r="I276"/>
  <c r="O273"/>
  <c r="I273"/>
  <c r="O270"/>
  <c r="I270"/>
  <c r="O267"/>
  <c r="I267"/>
  <c r="O264"/>
  <c r="I264"/>
  <c r="O261"/>
  <c r="I261"/>
  <c r="O258"/>
  <c r="I258"/>
  <c r="O255"/>
  <c r="I255"/>
  <c r="O252"/>
  <c r="I252"/>
  <c r="O249"/>
  <c r="I249"/>
  <c r="O246"/>
  <c r="I246"/>
  <c r="I241"/>
  <c r="O242"/>
  <c r="I242"/>
  <c r="I213"/>
  <c r="O238"/>
  <c r="I238"/>
  <c r="O235"/>
  <c r="I235"/>
  <c r="O232"/>
  <c r="I232"/>
  <c r="O229"/>
  <c r="I229"/>
  <c r="O226"/>
  <c r="I226"/>
  <c r="O223"/>
  <c r="I223"/>
  <c r="O220"/>
  <c r="I220"/>
  <c r="O217"/>
  <c r="I217"/>
  <c r="O214"/>
  <c r="I214"/>
  <c r="I173"/>
  <c r="O210"/>
  <c r="I210"/>
  <c r="O207"/>
  <c r="I207"/>
  <c r="O204"/>
  <c r="I204"/>
  <c r="O201"/>
  <c r="I201"/>
  <c r="O198"/>
  <c r="I198"/>
  <c r="O195"/>
  <c r="I195"/>
  <c r="O192"/>
  <c r="I192"/>
  <c r="O189"/>
  <c r="I189"/>
  <c r="O186"/>
  <c r="I186"/>
  <c r="O183"/>
  <c r="I183"/>
  <c r="O180"/>
  <c r="I180"/>
  <c r="O177"/>
  <c r="I177"/>
  <c r="O174"/>
  <c r="I174"/>
  <c r="I118"/>
  <c r="O170"/>
  <c r="I170"/>
  <c r="O167"/>
  <c r="I167"/>
  <c r="O164"/>
  <c r="I164"/>
  <c r="O161"/>
  <c r="I161"/>
  <c r="O158"/>
  <c r="I158"/>
  <c r="O155"/>
  <c r="I155"/>
  <c r="O152"/>
  <c r="I152"/>
  <c r="O149"/>
  <c r="I149"/>
  <c r="O146"/>
  <c r="I146"/>
  <c r="O143"/>
  <c r="I143"/>
  <c r="O140"/>
  <c r="I140"/>
  <c r="O137"/>
  <c r="I137"/>
  <c r="O134"/>
  <c r="I134"/>
  <c r="O131"/>
  <c r="I131"/>
  <c r="O128"/>
  <c r="I128"/>
  <c r="O125"/>
  <c r="I125"/>
  <c r="O122"/>
  <c r="I122"/>
  <c r="O119"/>
  <c r="I119"/>
  <c r="I90"/>
  <c r="O115"/>
  <c r="I115"/>
  <c r="O112"/>
  <c r="I112"/>
  <c r="O109"/>
  <c r="I109"/>
  <c r="O106"/>
  <c r="I106"/>
  <c r="O103"/>
  <c r="I103"/>
  <c r="O100"/>
  <c r="I100"/>
  <c r="O97"/>
  <c r="I97"/>
  <c r="O94"/>
  <c r="I94"/>
  <c r="O91"/>
  <c r="I91"/>
  <c r="I47"/>
  <c r="O87"/>
  <c r="I87"/>
  <c r="O84"/>
  <c r="I84"/>
  <c r="O81"/>
  <c r="I81"/>
  <c r="O78"/>
  <c r="I78"/>
  <c r="O75"/>
  <c r="I75"/>
  <c r="O72"/>
  <c r="I72"/>
  <c r="O69"/>
  <c r="I69"/>
  <c r="O66"/>
  <c r="I66"/>
  <c r="O63"/>
  <c r="I63"/>
  <c r="O60"/>
  <c r="I60"/>
  <c r="O57"/>
  <c r="I57"/>
  <c r="O54"/>
  <c r="I54"/>
  <c r="O51"/>
  <c r="I51"/>
  <c r="O48"/>
  <c r="I48"/>
  <c r="I19"/>
  <c r="O44"/>
  <c r="I44"/>
  <c r="O41"/>
  <c r="I41"/>
  <c r="O38"/>
  <c r="I38"/>
  <c r="O35"/>
  <c r="I35"/>
  <c r="O32"/>
  <c r="I32"/>
  <c r="O29"/>
  <c r="I29"/>
  <c r="O26"/>
  <c r="I26"/>
  <c r="O23"/>
  <c r="I23"/>
  <c r="O20"/>
  <c r="I20"/>
  <c r="I9"/>
  <c r="O16"/>
  <c r="I16"/>
  <c r="O13"/>
  <c r="I13"/>
  <c r="O10"/>
  <c r="I10"/>
  <c i="4" r="I3"/>
  <c r="I46"/>
  <c r="O50"/>
  <c r="I50"/>
  <c r="O47"/>
  <c r="I47"/>
  <c r="I39"/>
  <c r="O43"/>
  <c r="I43"/>
  <c r="O40"/>
  <c r="I40"/>
  <c r="I29"/>
  <c r="O36"/>
  <c r="I36"/>
  <c r="O33"/>
  <c r="I33"/>
  <c r="O30"/>
  <c r="I30"/>
  <c r="I19"/>
  <c r="O26"/>
  <c r="I26"/>
  <c r="O23"/>
  <c r="I23"/>
  <c r="O20"/>
  <c r="I20"/>
  <c r="I9"/>
  <c r="O16"/>
  <c r="I16"/>
  <c r="O13"/>
  <c r="I13"/>
  <c r="O10"/>
  <c r="I10"/>
  <c i="3" r="I3"/>
  <c r="I65"/>
  <c r="O105"/>
  <c r="I105"/>
  <c r="O102"/>
  <c r="I102"/>
  <c r="O99"/>
  <c r="I99"/>
  <c r="O96"/>
  <c r="I96"/>
  <c r="O93"/>
  <c r="I93"/>
  <c r="O90"/>
  <c r="I90"/>
  <c r="O87"/>
  <c r="I87"/>
  <c r="O84"/>
  <c r="I84"/>
  <c r="O81"/>
  <c r="I81"/>
  <c r="O78"/>
  <c r="I78"/>
  <c r="O75"/>
  <c r="I75"/>
  <c r="O72"/>
  <c r="I72"/>
  <c r="O69"/>
  <c r="I69"/>
  <c r="O66"/>
  <c r="I66"/>
  <c r="I28"/>
  <c r="O62"/>
  <c r="I62"/>
  <c r="O59"/>
  <c r="I59"/>
  <c r="O56"/>
  <c r="I56"/>
  <c r="O53"/>
  <c r="I53"/>
  <c r="O50"/>
  <c r="I50"/>
  <c r="O47"/>
  <c r="I47"/>
  <c r="O44"/>
  <c r="I44"/>
  <c r="O41"/>
  <c r="I41"/>
  <c r="O38"/>
  <c r="I38"/>
  <c r="O35"/>
  <c r="I35"/>
  <c r="O32"/>
  <c r="I32"/>
  <c r="O29"/>
  <c r="I29"/>
  <c r="I9"/>
  <c r="O25"/>
  <c r="I25"/>
  <c r="O22"/>
  <c r="I22"/>
  <c r="O19"/>
  <c r="I19"/>
  <c r="O16"/>
  <c r="I16"/>
  <c r="O13"/>
  <c r="I13"/>
  <c r="O10"/>
  <c r="I10"/>
  <c i="2" r="I3"/>
  <c r="I9"/>
  <c r="O52"/>
  <c r="I52"/>
  <c r="O49"/>
  <c r="I49"/>
  <c r="O46"/>
  <c r="I46"/>
  <c r="O43"/>
  <c r="I43"/>
  <c r="O40"/>
  <c r="I40"/>
  <c r="O37"/>
  <c r="I37"/>
  <c r="O34"/>
  <c r="I34"/>
  <c r="O31"/>
  <c r="I31"/>
  <c r="O28"/>
  <c r="I28"/>
  <c r="O25"/>
  <c r="I25"/>
  <c r="O22"/>
  <c r="I22"/>
  <c r="O19"/>
  <c r="I19"/>
  <c r="O16"/>
  <c r="I16"/>
  <c r="O13"/>
  <c r="I13"/>
  <c r="O10"/>
  <c r="I10"/>
</calcChain>
</file>

<file path=xl/sharedStrings.xml><?xml version="1.0" encoding="utf-8"?>
<sst xmlns="http://schemas.openxmlformats.org/spreadsheetml/2006/main">
  <si>
    <t>EstiCon</t>
  </si>
  <si>
    <t xml:space="preserve">Firma: </t>
  </si>
  <si>
    <t>Soupis prací objektu</t>
  </si>
  <si>
    <t>S</t>
  </si>
  <si>
    <t>Stavba:</t>
  </si>
  <si>
    <t>20 171 03</t>
  </si>
  <si>
    <t>II/610 Svijany, most ev.č. 610-035 přes Jizeru před obcí Svijany</t>
  </si>
  <si>
    <t>SO 000</t>
  </si>
  <si>
    <t>O</t>
  </si>
  <si>
    <t>Objekt:</t>
  </si>
  <si>
    <t>Vedlejší a ostatní náklady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</si>
  <si>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</si>
  <si>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</si>
  <si>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</si>
  <si>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</si>
  <si>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</si>
  <si>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</si>
  <si>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</si>
  <si>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</si>
  <si>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</si>
  <si>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</si>
  <si>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</si>
  <si>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</si>
  <si>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</si>
  <si>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</si>
  <si>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</si>
  <si>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</si>
  <si>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</si>
  <si>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02710R</t>
  </si>
  <si>
    <t>A</t>
  </si>
  <si>
    <t>PASPORTIZACE OBJEKTŮ V OKOLÍ STAVBY</t>
  </si>
  <si>
    <t>KPL</t>
  </si>
  <si>
    <t>PP</t>
  </si>
  <si>
    <t>pasportizace objektů dotčených stavbou, které nesou v majetku nebo správě investora_x000d_
vč. pořízení fotodokumnetace</t>
  </si>
  <si>
    <t>VV</t>
  </si>
  <si>
    <t>1 = 1,000 [A]_x000d_
Celkové množství = 1,000</t>
  </si>
  <si>
    <t>02730</t>
  </si>
  <si>
    <t/>
  </si>
  <si>
    <t>POMOC PRÁCE ZŘÍZ NEBO ZAJIŠŤ OCHRANU INŽENÝRSKÝCH SÍTÍ</t>
  </si>
  <si>
    <t>OTSKP_2024 ~ 2024</t>
  </si>
  <si>
    <t>zajištění ochrany všech stávajících vedení sítí po dobu stavby_x000d_
vč. vytýčení_x000d_
výčet sítí nutno čerpat z kordinačních příloh stavby</t>
  </si>
  <si>
    <t>02851</t>
  </si>
  <si>
    <t>B</t>
  </si>
  <si>
    <t>PRŮZKUMNÉ PRÁCE DIAGNOSTIKY KONSTRUKCÍ NA POVRCHU</t>
  </si>
  <si>
    <t>přejímka základové spáry, sledování vrtání pilot a mikropilot s vyhodnocením zastižené geologie</t>
  </si>
  <si>
    <t>02910</t>
  </si>
  <si>
    <t>OSTATNÍ POŽADAVKY - ZEMĚMĚŘIČSKÁ MĚŘENÍ</t>
  </si>
  <si>
    <t>vytyčení hranice staveniště, vč.vyhotovení vytyčovacího protokolu stavby</t>
  </si>
  <si>
    <t>029113</t>
  </si>
  <si>
    <t>OSTATNÍ POŽADAVKY - GEODETICKÉ ZAMĚŘENÍ - CELKY</t>
  </si>
  <si>
    <t>KUS</t>
  </si>
  <si>
    <t>Zaměření skutečného stavu po dokončení stavby vč.zákresu do katastrální mapy a její digitalizace</t>
  </si>
  <si>
    <t xml:space="preserve">Zaměření skutečného stavu
Zahrnuje:
1.  Geodet zhotovitele provede zaměření dotčených úseků pro ZPS (polohopis) a DI+TI (Dopravní a Technická Infrastruktura)
2.  Geodet zhotovitele do DTM sám vytvoří a nahraje data ZPS (Metodika od ČUZK zde: https://www.cuzk.gov.cz/DMVS/Metodika/Metodika_pro_geodety_k_aktualizaci_DTM_v2-1_final.aspx) – následně předá pak informaci / protokol o úspěšném nahrání.
3.  Geodet zhotovitele požádá zástupce objednatele o vydání neveřejných dat DTM pro zpracování DI+TI – dodá mapku s vyznačeným rozsahem nebo se může využít přehledná situace stavby (pro výdej dat DI+TI není nutné čekat na úplný závěr stavby)
4.  Zástupce objednatele požádá e-mailem o vydání neveřejných dat externího editora, firmu GRID a.s. (na mail zbynek@grid.cz a v kopii kopackova@grid.cz), přiloží mapku (rozsah) a kontakt na geodeta zhotovitele.
5.  GRID skrze ISDMVS zažádá o výdej neveřejných dat, po vydání data předá zpět geodetovi dodavatele a v kopii informuje zástupce objednatele
6.  Geodet zhotovitele upraví data a aktualizuje DI+TI, upravená data v JVF předá zpět na GRID, v kopii informuje zástupce objednatele
7.  GRID provede kontrolu a nahraje data
8.  GRID případně reklamuje chybu a opravené znovu nahraje
9.  Protokol o úspěšném nahrání GRID předává na zástupce objednatele a geodeta zhotovotele</t>
  </si>
  <si>
    <t>02940</t>
  </si>
  <si>
    <t>OSTATNÍ POŽADAVKY - VYPRACOVÁNÍ DOKUMENTACE</t>
  </si>
  <si>
    <t>VTD pažení 
VTD OK mostu vč. montáže a pomocných konstrukcí
VTD MZ_x000d_
VTD ložiska</t>
  </si>
  <si>
    <t>C</t>
  </si>
  <si>
    <t>plán sledování a údržby mostu</t>
  </si>
  <si>
    <t>02943</t>
  </si>
  <si>
    <t>OSTATNÍ POŽADAVKY - VYPRACOVÁNÍ RDS</t>
  </si>
  <si>
    <t>RDS-Z-PDS - pro celou stavbu</t>
  </si>
  <si>
    <t>1.000000 = 1,000 [A]_x000d_
Celkové množství = 1,000</t>
  </si>
  <si>
    <t>02944</t>
  </si>
  <si>
    <t>OSTAT POŽADAVKY - DOKUMENTACE SKUTEČ PROVEDENÍ V DIGIT FORMĚ</t>
  </si>
  <si>
    <t>skutečného provedení stavby_x000d_
4x tištěné paré</t>
  </si>
  <si>
    <t>02945</t>
  </si>
  <si>
    <t>OSTAT POŽADAVKY - GEOMETRICKÝ PLÁN</t>
  </si>
  <si>
    <t>vč. předložení na katastrální úřed_x000d_
dle požadavku objednatele v souvislosti se záborovým elaborátem</t>
  </si>
  <si>
    <t>02950</t>
  </si>
  <si>
    <t>OSTATNÍ POŽADAVKY - POSUDKY, KONTROLY, REVIZNÍ ZPRÁVY</t>
  </si>
  <si>
    <t>výpočet zatížitelnosti vč.vyhodnocení</t>
  </si>
  <si>
    <t>Povodňový a havarijní plán</t>
  </si>
  <si>
    <t>02991</t>
  </si>
  <si>
    <t>OSTATNÍ POŽADAVKY - INFORMAČNÍ TABULE</t>
  </si>
  <si>
    <t>Označení stavby dle směrnic investora</t>
  </si>
  <si>
    <t>2 = 2,000 [A]_x000d_
Celkové množství = 2,000</t>
  </si>
  <si>
    <t>03100</t>
  </si>
  <si>
    <t>ZAŘÍZENÍ STAVENIŠTĚ - ZŘÍZENÍ, PROVOZ, DEMONTÁŽ</t>
  </si>
  <si>
    <t>vč.oplocení staveniště, proviz.zábradlí a pod.
Vč. případného nájmu pozemku, vč. provizorních komunikací a případných záborů
vč. buňkoviště, toalet a dalšího zařízení nezbytného pro provoz a řízení stavby po
celou dobu její výstavby</t>
  </si>
  <si>
    <t>SO 001</t>
  </si>
  <si>
    <t>Demolice</t>
  </si>
  <si>
    <t>014102R</t>
  </si>
  <si>
    <t>POPLATKY ZA SKLÁDKU</t>
  </si>
  <si>
    <t>T</t>
  </si>
  <si>
    <t>zemina, kámen, kamenivo, kamenná suť</t>
  </si>
  <si>
    <t>dle pol. 11130 0,20*310,55*2,0 = 124,220 [A]_x000d_
dle pol. 131938 392,927*2,0 = 785,854 [B]_x000d_
dle pol. 113328 24,647*1,90 = 46,829 [C]_x000d_
dle pol. 966138 183,183*2,60 = 476,276 [D]_x000d_
Celkové množství = 1433,179</t>
  </si>
  <si>
    <t>živice - bez obsahu nebezpečných látek</t>
  </si>
  <si>
    <t>pol. 113728 - 100 %povinný odkup zhotovitele 0 = 0,000 [A]_x000d_
pol.113138 - 80% povinný odkup zhotovitele, 20% dále nevyužitelných 0,20*12,572*2,40 = 6,035 [B]_x000d_
Celkové množství = 6,035</t>
  </si>
  <si>
    <t>beton, železobeton</t>
  </si>
  <si>
    <t>dle pol. 113148 9,628*2,30 = 22,144 [A]_x000d_
dle pol. 113188 2,488*2,30 = 5,722 [B]_x000d_
dle pol. 113524 130,85*0,15*0,20*2,30 = 9,029 [C]_x000d_
dle pol. 966158 291,785*2,30 = 671,106 [D]_x000d_
dle pol. 966168 402,817*2,50 = 1007,043 [E]_x000d_
Celkové množství = 1715,044</t>
  </si>
  <si>
    <t>015340</t>
  </si>
  <si>
    <t>D</t>
  </si>
  <si>
    <t xml:space="preserve">POPLATKY ZA LIKVIDACI ODPADŮ NEKONTAMINOVANÝCH - 02 01 03  PAŘEZY</t>
  </si>
  <si>
    <t>pařezy</t>
  </si>
  <si>
    <t>dle pol. 112018 - předp. 1pařez/m3 pařezu 2*1,0*0,70 = 1,400 [A]_x000d_
Celkové množství = 1,400</t>
  </si>
  <si>
    <t>015760</t>
  </si>
  <si>
    <t xml:space="preserve">POPLATKY ZA LIKVIDACI ODPADŮ NEBEZPEČNÝCH - 17 06 03*  IZOLAČNÍ MATERIÁLY OBSAHUJÍCÍ NEBEZPEČNÉ LÁTKY</t>
  </si>
  <si>
    <t>živice s obsahem nebezpečných látek_x000d_
hmota EMZ</t>
  </si>
  <si>
    <t>pol. 96785A 0,46*2,40 = 1,104 [C]_x000d_
Celkové množství = 1,104</t>
  </si>
  <si>
    <t>izolace
objemová hmotnost - asf. lepenka 1400 kg/m3</t>
  </si>
  <si>
    <t>dle pol. 97817 449,202*0,010*1,40 = 6,289 [A]_x000d_
Celkové množství = 6,289</t>
  </si>
  <si>
    <t>1</t>
  </si>
  <si>
    <t>Zemní práce</t>
  </si>
  <si>
    <t>11130</t>
  </si>
  <si>
    <t>SEJMUTÍ DRNU</t>
  </si>
  <si>
    <t>M2</t>
  </si>
  <si>
    <t>vč. uložení na skládku_x000d_
tl. cca 0,20 m</t>
  </si>
  <si>
    <t>Předmostí Žďár - podél křídel, svah pod mostem 8,50*3,0+(4,0+6,50)/2*8,20+11,0*7,0 = 145,550 [B]_x000d_
Předmostí Svijany - podél křídel a navazujících zdí 15,0*7,0+20,0*3,0 = 165,000 [C]_x000d_
Celkové množství = 310,550</t>
  </si>
  <si>
    <t>112018</t>
  </si>
  <si>
    <t>KÁCENÍ STROMŮ D KMENE DO 0,5M S ODSTRANĚNÍM PAŘEZŮ, ODVOZ DO 20KM</t>
  </si>
  <si>
    <t>kácení stromů, 
větve štěpkovány - bez skládkovného
dřevo - přředáno k dalšímu využití
kořeny - odvoz na skládku (skládkovné sam. pol)</t>
  </si>
  <si>
    <t xml:space="preserve">předmostí  Žďár 2 = 2,000 [A]_x000d_
Celkové množství = 2,000</t>
  </si>
  <si>
    <t>113138</t>
  </si>
  <si>
    <t>ODSTRANĚNÍ KRYTU ZPEVNĚNÝCH PLOCH S ASFALT POJIVEM, ODVOZ DO 20KM</t>
  </si>
  <si>
    <t>M3</t>
  </si>
  <si>
    <t xml:space="preserve">odstranění stávající podkladní  žvičné vrstvy vč. dopravy a uložení
VOZOVKA - tl. 50 mm _x000d_
CHODNÍKY - tl. 40 mm
odpad zatříděn podle zkoušek_x000d_
80% - povinný odkup zhotovitele k recyklaci_x000d_
20% - nevhodné k dalšímu využití, odvoz a uložení na skládku</t>
  </si>
  <si>
    <t xml:space="preserve">VOZOVKA _x000d_
předmostí  Žďár 2,10*4,60*0,05 = 0,483 [A]_x000d_
most 0 = 0,000 [C]_x000d_
předmostí Svijany (12,20*(4,50+9,70)/2)*0,05 = 4,331 [B]_x000d_
CHODNÍKY _x000d_
na nk 2*1,80*(50,80)*0,04 = 7,315 [F]_x000d_
na chodníku - směr Svijany (0,80+2,15)/2*7,50*0,04 = 0,443 [G]_x000d_
Celkové množství = 12,572</t>
  </si>
  <si>
    <t>113148</t>
  </si>
  <si>
    <t>ODSTRANĚNÍ KRYTU ZPEVNĚNÝCH PLOCH S CEMENT POJIVEM, ODVOZ DO 20KM</t>
  </si>
  <si>
    <t>odstranění stávající podkladní vozovkových vrstev
tl. 100 mm_x000d_
vč. odvozu a uložení</t>
  </si>
  <si>
    <t xml:space="preserve">VOZOVKA _x000d_
předmostí  Žďár 2,10*4,60*0,10 = 0,966 [A]_x000d_
most 0 = 0,000 [C]_x000d_
předmostí Svijany (12,20*(4,50+9,70)/2)*0,10 = 8,662 [B]_x000d_
Celkové množství = 9,628</t>
  </si>
  <si>
    <t>113188</t>
  </si>
  <si>
    <t>ODSTRANĚNÍ KRYTU ZPEVNĚNÝCH PLOCH Z DLAŽDIC, ODVOZ DO 20KM</t>
  </si>
  <si>
    <t>tl. 100 mm - vč. lože_x000d_
vč. odvozu a uložení</t>
  </si>
  <si>
    <t>na chodníku - předměstí Svijany 1,35*12,5*0,10 = 1,688 [A]_x000d_
úpravy na přemostí Žďár - napojení na most 610-034 2*2,0*2,0*0,10 = 0,800 [B]_x000d_
Celkové množství = 2,488</t>
  </si>
  <si>
    <t>113328</t>
  </si>
  <si>
    <t>ODSTRAN PODKL ZPEVNĚNÝCH PLOCH Z KAMENIVA NESTMEL, ODVOZ DO 20KM</t>
  </si>
  <si>
    <t>VOZOVKA_x000d_
odstranění nestmelených podkladních vrstev tl. 0,2 m_x000d_
CHODNÍK_x000d_
odstranění lože zámkové dlažby tl. 0,15m</t>
  </si>
  <si>
    <t xml:space="preserve">VOZOVKA _x000d_
předmostí  Žďár 2,10*4,60*0,20 = 1,932 [A]_x000d_
most 0 = 0,000 [C]_x000d_
předmostí Svijany (12,20*(4,50+9,70)/2)*0,20 = 17,324 [B]_x000d_
CHODNÍK _x000d_
úpravy na přemostí Žďár - napojení na most 610-034 2*2,0*2,0*0,15 = 1,200 [F]_x000d_
předmostí Svijany 1,35*12,5*0,15+(0,80+2,15)/2*7,50*0,15 = 4,191 [G]_x000d_
Celkové množství = 24,647</t>
  </si>
  <si>
    <t>113524</t>
  </si>
  <si>
    <t>ODSTRANĚNÍ CHODNÍKOVÝCH A SILNIČNÍCH OBRUBNÍKŮ BETONOVÝCH, ODVOZ DO 5KM</t>
  </si>
  <si>
    <t>M</t>
  </si>
  <si>
    <t>úpravy na přemostí Žďár - napojení na most 610-034 (2,0+2,0)*2 = 8,000 [A]_x000d_
most 2*50,8 = 101,600 [C]_x000d_
předmostí Svijany 12,75+8,50 = 21,250 [B]_x000d_
Celkové množství = 130,850</t>
  </si>
  <si>
    <t>113728</t>
  </si>
  <si>
    <t>FRÉZOVÁNÍ ZPEVNĚNÝCH PLOCH ASFALTOVÝCH, ODVOZ DO 20KM</t>
  </si>
  <si>
    <t xml:space="preserve">frézování stávající obrusné a částečně ložné  živičné vrstvy, vč. dopravy a uložení
mimo most tl.120 mm, na mostě 80 mm
frézováno odstupňovaně z důvodu plynulého navázání nových vrstev
odpad zatříděn podle zkoušek_x000d_
povinný odkup zhotovitele</t>
  </si>
  <si>
    <t xml:space="preserve">VOZOVKA _x000d_
předmostí  Žďár 2,10*4,60*0,120 = 1,159 [A]_x000d_
most 50,70*4,60*0,08 = 18,658 [C]_x000d_
předmostí Svijany (12,20*(4,50+9,70)/2)*0,120 = 10,394 [B]_x000d_
Celkové množství = 30,211</t>
  </si>
  <si>
    <t>113765</t>
  </si>
  <si>
    <t>FRÉZOVÁNÍ DRÁŽKY PRŮŘEZU DO 600MM2 V ASFALTOVÉ VOZOVCE</t>
  </si>
  <si>
    <t>v místě napojení na stav. stav</t>
  </si>
  <si>
    <t xml:space="preserve">předmostí  Žďár - za koncem křídel 4,60 = 4,600 [A]_x000d_
předmostí Svijany - v míéstě napojení na stávající stav 9,70 = 9,700 [B]_x000d_
Celkové množství = 14,300</t>
  </si>
  <si>
    <t>131934</t>
  </si>
  <si>
    <t>HLOUBENÍ JAM ZAPAŽ I NEPAŽ TŘ. III, ODVOZ DO 5KM</t>
  </si>
  <si>
    <t>hloubení zeminy pro zpětný zásyp</t>
  </si>
  <si>
    <t>výkop zeminy pro zpětný zásyp - použita v SO 201, pol. 17411 257,236*1,30 = 334,407 [A]_x000d_
Celkové množství = 334,407</t>
  </si>
  <si>
    <t>131938</t>
  </si>
  <si>
    <t>HLOUBENÍ JAM ZAPAŽ I NEPAŽ TŘ. III, ODVOZ DO 20KM</t>
  </si>
  <si>
    <t>hloubení výkopu - zemina nebude použita pro zpětný zásyp a bude převezena na skládku</t>
  </si>
  <si>
    <t xml:space="preserve">předmostí  Žďár _x000d_
výkop opěry mezi stávajícím kcemi (odpočet klínu z mezerovitého betonu) 1,65*(5,50-0,45)*(8,26-0,70*2)-0,60*1,65*(8,26-0,70*2) = 50,370 [B]_x000d_
výkop před lícem opěry a výkop pro rozšíření nové opěry (1,0+3,0)/2*2,0*(10,80+2*0,60+2*1,0)+(13,95+1,10-10,80)*(4,60+8,20)/2*1,80 = 104,960 [C]_x000d_
předmostí Svijany _x000d_
za rubem stávající opěry (stávající opěra je cca 2,0m před novou) (3,00+8,0)/2*(8,26-0,70*2)*(5,50-0,45) = 190,537 [E]_x000d_
výkop pro rozšíření opěry (13,95+1,10-10,80)*(4,60+8,20)/2*1,80 = 48,960 [F]_x000d_
výkop pro samostatné zdi - vně + sevřený prostor mezi zdmi 2*(0,80+1,70)/2*1,0*6,50+2*(0,80+3,50)/2*1,50*6,50+8,80*(4,0-0,45-1,30)*6,50 = 186,875 [G]_x000d_
výkop samostatné zdi vpravo (výkop pro prodloužení zdi) (0,80+1,70)/2*1,0*(15,50-6,50+1,0/2)+(0,80+5,50)/2*(4,40-0,45)*(15,50-6,50+3,50/2) = 145,632 [H]_x000d_
odpočet zeminy pro zpětný zásyp -vykázáno v pol. 131934 -257,236*1,30 = -334,407 [I]_x000d_
Celkové množství = 392,927</t>
  </si>
  <si>
    <t>17120</t>
  </si>
  <si>
    <t>ULOŽENÍ SYPANINY DO NÁSYPŮ A NA SKLÁDKY BEZ ZHUTNĚNÍ</t>
  </si>
  <si>
    <t>na skládku a meziskládku</t>
  </si>
  <si>
    <t>dle pol.131934 257,236 = 257,236 [A]_x000d_
dle pol. 131938 470,098 = 470,098 [B]_x000d_
Celkové množství = 727,334</t>
  </si>
  <si>
    <t>9</t>
  </si>
  <si>
    <t>Ostatní konstrukce a práce</t>
  </si>
  <si>
    <t>9112A3</t>
  </si>
  <si>
    <t>ZÁBRADLÍ MOSTNÍ S VODOR MADLY - DEMONTÁŽ S PŘESUNEM</t>
  </si>
  <si>
    <t>vodorovné madlo se sloupky_x000d_
vč. odvozu do kovošrotu, výzisk poukázán na účet investora</t>
  </si>
  <si>
    <t>na křídlech - předmostí svijany 4,0+4,0+4,0 = 12,000 [A]_x000d_
Celkové množství = 12,000</t>
  </si>
  <si>
    <t>9112B3</t>
  </si>
  <si>
    <t>ZÁBRADLÍ MOSTNÍ SE SVISLOU VÝPLNÍ - DEMONTÁŽ S PŘESUNEM</t>
  </si>
  <si>
    <t>výzisk poukázána na účet investora</t>
  </si>
  <si>
    <t>ocelové zábradlí na nk mezi svislicemi oblouku - demontáž (1,0+3,30*11+1,0)*2 = 76,600 [A]_x000d_
úpravy na přemostí Žďár - napojení na most 610-034 2*2,50 = 5,000 [B]_x000d_
Celkové množství = 81,600</t>
  </si>
  <si>
    <t>911CC3</t>
  </si>
  <si>
    <t>SVODIDLO BETON, ÚROVEŇ ZADRŽ H2 VÝŠ 0,8M - DEMONTÁŽ S PŘESUNEM</t>
  </si>
  <si>
    <t>odstranění stávajících svodidel_x000d_
uložení dle pokynů investora</t>
  </si>
  <si>
    <t>úpravy na přemostí Žďár - napojení na most 610-034 2*12,0 = 24,000 [A]_x000d_
Celkové množství = 24,000</t>
  </si>
  <si>
    <t>914123</t>
  </si>
  <si>
    <t>DOPRAVNÍ ZNAČKY ZÁKLADNÍ VELIKOSTI OCELOVÉ FÓLIE TŘ 1 - DEMONTÁŽ</t>
  </si>
  <si>
    <t xml:space="preserve">demontáž stávajícího značení_x000d_
vykázáno na  počet sloupků, odstraněno vč. založení_x000d_
(na jednom sloupku osazeno více cedulí)</t>
  </si>
  <si>
    <t>sloupek vč. všech cedulí 2 = 2,000 [A]_x000d_
Celkové množství = 2,000</t>
  </si>
  <si>
    <t>94891R</t>
  </si>
  <si>
    <t>ZPŘÍSTUPNĚNÍ KONSTRUKCÍ</t>
  </si>
  <si>
    <t>zpřístupnění bouraných konstrukcí během bourání
kompletní provedení dle možností a zkušeností zhotovitele</t>
  </si>
  <si>
    <t>966138</t>
  </si>
  <si>
    <t>BOURÁNÍ KONSTRUKCÍ Z KAMENE NA MC S ODVOZEM DO 20KM</t>
  </si>
  <si>
    <t>vč. odvozu a uložení na skládku</t>
  </si>
  <si>
    <t>opěra směr Žďár - odhad 50% kámen - dřík (2,85*9,8*2,50+(0,65+1,50)/2*0,90*8,30+2*1,30*0,80*1,0)*0,50 = 39,968 [A]_x000d_
opěra směr Žďár - odhad 50% kámen - základ 1,0*4,0*(9,80+2*0,50)*0,50 = 21,600 [B]_x000d_
opěra směr Žďár - odhad 50% kámen - dřík (2,85*9,8*2,50+(0,65+1,50)/2*0,90*8,30+2*1,30*0,80*1,0)*0,50 = 39,968 [D]_x000d_
opěra směr Žďár - odhad 50% kámen - základ 1,0*4,0*(9,80+2*0,50)*0,50 = 21,600 [E]_x000d_
bourání stávajících kamenných zídek v patě křídel (7,40+11,85)*(1,50+1,0)/2*0,75 = 18,047 [F]_x000d_
bourání ostatní 42,0 = 42,000 [C]_x000d_
Celkové množství = 183,183</t>
  </si>
  <si>
    <t>966158</t>
  </si>
  <si>
    <t>BOURÁNÍ KONSTRUKCÍ Z PROST BETONU S ODVOZEM DO 20KM</t>
  </si>
  <si>
    <t>bourání k-cí z prostého betonu
odhad výměr zakrytých částí_x000d_
vč. podrcení betonu - část materiálu bude použita na úpravu základové spáry pro provizorní skruž_x000d_
(skládkovné celkem - vykázáno v SO 001 demolice)_x000d_
vč. uložení na skládku, uložení v místě stavby, doprava</t>
  </si>
  <si>
    <t>opěra směr Žďár - odhad 50% prostý beton - dřík (2,85*9,8*2,50+(0,65+1,50)/2*0,90*8,30+2*1,30*0,80*1,0)*0,50 = 39,968 [A]_x000d_
opěra směr Žďár - odhad 50% prostý beton - základ 1,0*4,0*(9,80+2*0,50)*0,50 = 21,600 [B]_x000d_
opěra směr Žďár - odhad 50% prostý beton - dřík (2,85*9,8*2,50+(0,65+1,50)/2*0,90*8,30+2*1,30*0,80*1,0)*0,50 = 39,968 [D]_x000d_
opěra směr Svijany - odhad 50% prostý beton - základ 1,0*4,0*(9,80+2*0,50)*0,50 = 21,600 [E]_x000d_
opěra směr Svijany - křídla, navazující zdi (2,50+7,82+3,0)*(0,50+1,50)/2*(2,90+0,80)+11,90*(0,50+1,50)/2*(2,90+0,80) = 93,314 [F]_x000d_
úpravy na přemostí Žďár - napojení na most 610-034: _x000d_
bourání mezerovitého betonu v přechodové oblasti 0,60*1.65*(8,26-0,70*2) = 6,791 [G]_x000d_
bourání podkladního betonu pod drenáží 0,30*0,75*(8,26-0,70*2) = 1,544 [H]_x000d_
bourání ostatní 67,0 = 67,000 [I]_x000d_
Celkové množství = 291,785</t>
  </si>
  <si>
    <t>966168</t>
  </si>
  <si>
    <t>BOURÁNÍ KONSTRUKCÍ ZE ŽELEZOBETONU S ODVOZEM DO 20KM</t>
  </si>
  <si>
    <t>bourání ŽLB kcí
odhad výměr zakrytých částí
vč. uložení
vč. vybourání zabetonování součástí (např. chráničky, trubičky, apod) - vč. skládkovného_x000d_
(bourání táhel, MZ, odvodňovačů - vykázáno samostatně)</t>
  </si>
  <si>
    <t xml:space="preserve">NOSNÁ KONSTRUKCE _x000d_
vybourání hlavních obloukových žeber (odměřená plocha oblouku - 73 m2) 2*73,0*0,60 = 87,600 [A]_x000d_
deska mostovky vč. římsových nosníků (odměřená plocha příčného řezu 2,10m2) 2,10*(50,70-2*2,40) = 96,390 [B]_x000d_
mostovka - nadpodporové příčníky (odměřená plocha příčného řezu - 8,15m2) 2*2,40*8,15 = 39,120 [D]_x000d_
mostovka - mezilehlé příčníky (odměřená plocha příčného řezu - 6,0m2) 12*6,0*0,40 = 28,800 [F]_x000d_
mostovka - zesílení podélných žeber  (odměřená plocha - 16,1m2) 2*16,10*0,165 = 5,313 [E]_x000d_
oblouk - příčná ztužidla 8*(0,50*0,40*(7,0+0,40*0,15)) = 11,296 [G]_x000d_
oblouk - podélná mezilehlá ztužidla 2*7*(0,50*0,20+0,30*0,20)/2*3,50 = 3,920 [H]_x000d_
oblouk - závěsy 2*2*0,40*0,60*(0,95+3,0+4,55+5,65+6,36+6,70) = 26,122 [I]_x000d_
SPODNÍ STAVBA _x000d_
směr Svijany - bourání parapetních zídek na křídlech - (2,50*1,50+7,85/2*1,50+7,50/2*1,0)*0,50+(7,30/2*1,50+7,30/2*1,0)*0,50 = 11,256 [K]_x000d_
bourání ostatní 93,0 = 93,000 [L]_x000d_
Celkové množství = 402,817</t>
  </si>
  <si>
    <t>966188</t>
  </si>
  <si>
    <t>DEMONTÁŽ KONSTRUKCÍ KOVOVÝCH S ODVOZEM DO 20KM</t>
  </si>
  <si>
    <t>vč. odvozu do kovošrotu, výzisk poukázán na účet investora _x000d_
odhad - zabetonované konstrukce</t>
  </si>
  <si>
    <t>atypické obruby na nk 2*50,70*(0,30+0,20)*0,008*7850/1000 = 3,184 [A]_x000d_
zabetonovaná táhla - příčné sepntuí oblouků v patě 14*3,14*(0,05/2)^2*8,26*7850/1000 = 1,782 [B]_x000d_
ocelové římsové nosníky 2*(4*0,65*0,008)*50,70*7850/1000 = 16,557 [C]_x000d_
Celkové množství = 21,523</t>
  </si>
  <si>
    <t>96785A</t>
  </si>
  <si>
    <t>VYBOURÁNÍ MOSTNÍCH DILATAČNÍCH ZÁVĚRŮ EMZ</t>
  </si>
  <si>
    <t>Vybourání stávajících mostních závěrů _x000d_
vč. úpravy v chodníkách
vč. uložení na skládku nebezpečného odpadu
(skládkovné sam. pol.)</t>
  </si>
  <si>
    <t>nad op směr Žďár 4,60*0,50*0,10 = 0,230 [A]_x000d_
nad op směr Svijany 4,60*0,50*0,10 = 0,230 [B]_x000d_
Celkové množství = 0,460</t>
  </si>
  <si>
    <t>967864</t>
  </si>
  <si>
    <t>VYBOURÁNÍ MOST LOŽISEK Z OCELI (OCELOLITINY)</t>
  </si>
  <si>
    <t xml:space="preserve">vybourání ocelových ložisek_x000d_
vč.  uložení a likvidace odpadů a skládkovné</t>
  </si>
  <si>
    <t>4 = 4,000 [A]_x000d_
Celkové množství = 4,000</t>
  </si>
  <si>
    <t>96787</t>
  </si>
  <si>
    <t>VYBOURÁNÍ MOSTNÍCH ODVODŇOVAČŮ</t>
  </si>
  <si>
    <t>vybourání mostních odvodňovačů a odstranění svislých svodů
vč. uložení na skládku a skládkovné</t>
  </si>
  <si>
    <t>6 = 6,000 [A]_x000d_
Celkové množství = 6,000</t>
  </si>
  <si>
    <t>969233</t>
  </si>
  <si>
    <t>VYBOURÁNÍ POTRUBÍ DN DO 150MM KANALIZAČ</t>
  </si>
  <si>
    <t>odstranění drenáže v přechodové oblasti_x000d_
vč. likvidace vzniklých odpadů a skládkovného</t>
  </si>
  <si>
    <t>úpravy na přemostí Žďár - napojení na most 610-034 7,0+2*3,0 = 13,000 [A]_x000d_
Celkové množství = 13,000</t>
  </si>
  <si>
    <t>97817</t>
  </si>
  <si>
    <t>ODSTRANĚNÍ MOSTNÍ IZOLACE</t>
  </si>
  <si>
    <t>odstranění zbytků izolace</t>
  </si>
  <si>
    <t>na nk mostu (8,26+2*0,30)*50,70 = 449,202 [A]_x000d_
Celkové množství = 449,202</t>
  </si>
  <si>
    <t>SO 180</t>
  </si>
  <si>
    <t>Dopravní opatření během výstavby</t>
  </si>
  <si>
    <t>živice s obsahem nebezpečných látek_x000d_
předp. 10% živice s obsahem nebezpečných látek</t>
  </si>
  <si>
    <t>pol. 113728R 0,10*1406,7*0,05 = 7,034 [C]_x000d_
Celkové množství = 7,034</t>
  </si>
  <si>
    <t>027201R</t>
  </si>
  <si>
    <t>POMOC PRÁCE ZŘÍZ NEBO ZAJIŠŤ REGULACI A OCHRANU DOPRAVY</t>
  </si>
  <si>
    <t>DIO - pro realizaci stavby_x000d_
položka zahrnuje dopravně inženýrská opatření v průběhu celé stavby (dle
schváleného plánu ZOV a vyjádření DI PČR), zahrnuje osazení, přesuny a odvoz
provizorního dopravního značení. Zahrnuje dočasné dopravní značení, dopravní zařízení (např. zvětšené
i základní svislé značky, vodorovné značení z fólie,
citybloky, provizorní betonová a ocelová svodidla, ochranná zábradlí, světelné
výstražné zařízení atd.- viz příloha TZ), oplocení a všechny související práce po
dobu trvání
stavby Součástí položky je i údržba a péče o dopravně inženýrská opatření v
průběhu celé stavby a nájemné
Součástí položky je vyřízení DIR včetně jeho projednání.</t>
  </si>
  <si>
    <t>kompletní realizace DIO dle PD 1 = 1,000 [A]_x000d_
Celkové množství = 1,000</t>
  </si>
  <si>
    <t>DIO - pro opravu objízdných tras_x000d_
položka zahrnuje kompletně veškerá dopravně inženýrská opatření nutná pro realizaci opravy objízných tras _x000d_
zahrnuje osazení, přesuny a odvoz, údržba, nájem provizorního dopravního značení. 
Součástí položky je vyřízení DIR včetně jeho projednání.</t>
  </si>
  <si>
    <t>113728R</t>
  </si>
  <si>
    <t>FRÉZOVÁNÍ ZPEVNĚNÝCH PLOCH ASFALTOVÝCH - tl. 50mm, ODVOZ DO 20KM</t>
  </si>
  <si>
    <t>frézování ploch _x000d_
povinný odkup zhotovitelem_x000d_
předp. 10% živice s obsahem nebezpečných látek - odvoz a uložení na skládku_x000d_
Položka pro opravu objízdných tras, lokaci opravy určí objednatel</t>
  </si>
  <si>
    <t>frézování tl. 50mm 1406,7 = 1406,700 [A]_x000d_
Celkové množství = 1406,700</t>
  </si>
  <si>
    <t>113764</t>
  </si>
  <si>
    <t>FRÉZOVÁNÍ DRÁŽKY PRŮŘEZU DO 400MM2 V ASFALTOVÉ VOZOVCE</t>
  </si>
  <si>
    <t>frézování drážky_x000d_
Položka pro opravu objízdných tras, lokaci opravy určí objednatel</t>
  </si>
  <si>
    <t>38,70 = 38,700 [A]_x000d_
Celkové množství = 38,700</t>
  </si>
  <si>
    <t>12911</t>
  </si>
  <si>
    <t>ČIŠTĚNÍ VOZOVEK OD NÁNOSU</t>
  </si>
  <si>
    <t>čištění vozovky samosběrem před postřikem_x000d_
Položka pro opravu objízdných tras, lokaci opravy určí objednatel</t>
  </si>
  <si>
    <t>plocha dle pol. 5774BER 3647,60 = 3647,600 [A]_x000d_
Celkové množství = 3647,600</t>
  </si>
  <si>
    <t>5</t>
  </si>
  <si>
    <t>Komunikace</t>
  </si>
  <si>
    <t>572212</t>
  </si>
  <si>
    <t>SPOJOVACÍ POSTŘIK Z MODIFIK ASFALTU DO 0,5KG/M2</t>
  </si>
  <si>
    <t>spojovací postřik_x000d_
Položka pro opravu objízdných tras, lokaci opravy určí objednatel</t>
  </si>
  <si>
    <t>3647,60 = 3647,600 [A]_x000d_
Celkové množství = 3647,600</t>
  </si>
  <si>
    <t>5774BER</t>
  </si>
  <si>
    <t>VRSTVY PRO OBNOVU A OPRAVY Z ASF BETONU ACO 11+ MODIFIK tl. 50 mm</t>
  </si>
  <si>
    <t>ACO 11+,11S 50/70 - modif - 50mm_x000d_
Položka pro opravu objízdných tras, lokaci opravy určí objednatel</t>
  </si>
  <si>
    <t>tl. 50mm 3647,60 = 3647,600 [A]_x000d_
Celkové množství = 3647,600</t>
  </si>
  <si>
    <t>5774DGR</t>
  </si>
  <si>
    <t xml:space="preserve">VRSTVY PRO OBNOVU A OPRAVY Z ASF BETONU ACL 16S, 16+  MODIFIK tl. 50mm</t>
  </si>
  <si>
    <t>vyrovnávka_x000d_
ACL 16+, 16S - 50mm_x000d_
Položka pro opravu objízdných tras, lokaci opravy určí objednatel</t>
  </si>
  <si>
    <t>10% frézované plochy, tl. 50 mm 0,10*1406,70 = 140,670 [A]_x000d_
Celkové množství = 140,670</t>
  </si>
  <si>
    <t>8</t>
  </si>
  <si>
    <t>Potrubí</t>
  </si>
  <si>
    <t>89922</t>
  </si>
  <si>
    <t>VÝŠKOVÁ ÚPRAVA MŘÍŽÍ</t>
  </si>
  <si>
    <t>výšková úprava mříže kanalizace_x000d_
Položka pro opravu objízdných tras, lokaci opravy určí objednatel</t>
  </si>
  <si>
    <t>89923</t>
  </si>
  <si>
    <t>VÝŠKOVÁ ÚPRAVA KRYCÍCH HRNCŮ</t>
  </si>
  <si>
    <t>výšková úprava krycího hrnku vodovodního uzávěru_x000d_
Položka pro opravu objízdných tras, lokaci opravy určí objednatel</t>
  </si>
  <si>
    <t>3 = 3,000 [A]_x000d_
Celkové množství = 3,000</t>
  </si>
  <si>
    <t>919111</t>
  </si>
  <si>
    <t>ŘEZÁNÍ ASFALTOVÉHO KRYTU VOZOVEK TL DO 50MM</t>
  </si>
  <si>
    <t>řezání asf. krytu do 50mm_x000d_
Položka pro opravu objízdných tras, lokaci opravy určí objednatel</t>
  </si>
  <si>
    <t>931314</t>
  </si>
  <si>
    <t>TĚSNĚNÍ DILATAČ SPAR ASF ZÁLIVKOU PRŮŘ DO 400MM2</t>
  </si>
  <si>
    <t>zalití spáry_x000d_
Položka pro opravu objízdných tras, lokaci opravy určí objednatel</t>
  </si>
  <si>
    <t>SO 201</t>
  </si>
  <si>
    <t>Most ev. č. 610-035 přes Jizeru před obcí Svijany</t>
  </si>
  <si>
    <t>zemina, kámen, kamenivo, kamenná suť,drn_x000d_
objemová hmotnost 2000 kg/m3</t>
  </si>
  <si>
    <t>dle pol. 17120 (vyjma podrceného betonu - skládkovné viz SO 001) (157,820-60,0)*2,0 = 195,640 [A]_x000d_
zemina z vrtů dle pol. 224325 142,43*0,20 = 28,486 [B]_x000d_
Celkové množství = 224,126</t>
  </si>
  <si>
    <t>dle pol. 966118 18,0*2,50 = 45,000 [E]_x000d_
Celkové množství = 45,000</t>
  </si>
  <si>
    <t>014211</t>
  </si>
  <si>
    <t>POPLATKY ZA ZEMNÍK - ORNICE</t>
  </si>
  <si>
    <t>pořízení ornice</t>
  </si>
  <si>
    <t>pro pol.18232 310,55*0,15 = 46,583 [A]_x000d_
Celkové množství = 46,583</t>
  </si>
  <si>
    <t>125734</t>
  </si>
  <si>
    <t>VYKOPÁVKY ZE ZEMNÍKŮ A SKLÁDEK TŘ. I, ODVOZ DO 5KM</t>
  </si>
  <si>
    <t>vč. dopravy
vykopávka zeminy uložené v SO 001 - pol.17120</t>
  </si>
  <si>
    <t>výkop zeminy pro zpětný zásyp dle pol. 17411 (zemina uložena v SO 001 pol.17120) 334,407 = 334,407 [A]_x000d_
výkop ornice pro pol. 18232 310,550*0,15 = 46,583 [B]_x000d_
Celkové množství = 380,990</t>
  </si>
  <si>
    <t>hloubení výkopů související s realizací založení skruže a odstranění</t>
  </si>
  <si>
    <t>hloubení výkopu pro založení skruže 1,50*5,0*8,0 = 60,000 [A]_x000d_
odtěžení podrceného betonu po demontáži skruže 60,0 = 60,000 [B]_x000d_
hloubení základů pro schodiště - výkop menších patek 2*((2,10*2,10)+(4,10*4,10))/2*1,0 = 21,220 [C]_x000d_
hloubení základů pro schodiště - výkop větších patek ((2,0*4,20)+(4,0*6,20))/2*1,0 = 16,600 [D]_x000d_
Celkové množství = 157,820</t>
  </si>
  <si>
    <t>na skládku_x000d_
(skládkovné za zeminu - SO 201 - pol.014102R)_x000d_
(skládkovné za podrcený beton - SO 001 pol. 014102R)</t>
  </si>
  <si>
    <t>pol.131938 157,820 = 157,820 [A]_x000d_
Celkové množství = 157,820</t>
  </si>
  <si>
    <t>17180</t>
  </si>
  <si>
    <t>ULOŽENÍ SYPANINY DO NÁSYPŮ Z NAKUPOVANÝCH MATERIÁLŮ</t>
  </si>
  <si>
    <t>dosypání terénu do požadovaného tvaru, úprava okolo sjezdu, úprava okolo schodiště</t>
  </si>
  <si>
    <t>15,0 = 15,000 [A]_x000d_
Celkové množství = 15,000</t>
  </si>
  <si>
    <t>17411</t>
  </si>
  <si>
    <t>ZÁSYP JAM A RÝH ZEMINOU SE ZHUTNĚNÍM</t>
  </si>
  <si>
    <t>zpětný zásyp zeminou z výkopu - SO 001
(vykopaná zemina z pol. SO 001 - 131938.B)</t>
  </si>
  <si>
    <t>OP 01 - zpětný zásyp výkopu _x000d_
před lícem opěry + bok opěr (0,65+2,95)/2*1,95*(13,95+2*1,10+1,95)+2*(0,65+2,95)/2*1,95*(3,0+2*0,60+1,95) = 106,704 [B]_x000d_
rub základu opěr (mezerovitý beton) 0 = 0,000 [C]_x000d_
OP 04 - zpětný zásyp výkopu (0,80+1,70)/2*1,0+(0,80+2,50)/2*1,50 = 3,725 [D]_x000d_
za rubem opěry do úrovně těsnícví vrstvy - mezi křídly (0,50+3,70)/2*2,80*8,85 = 52,038 [E]_x000d_
před lícem opěry + bok opěry (0,50*1,35)*(13,95+2*1,10)+2*(0,50*1,35)*(3,35+2*0,60) = 17,044 [F]_x000d_
Zeď vlevo - vně + rub (0,80+1,70)/2*1,0*(6,50+1,0/2)+(0,80+3,50)/2*1,50*(6,50+1,0/2) = 31,325 [G]_x000d_
Zeď vpravo - vně + rub (0,80+1,70)/2*1,0*(15,50+1,0/2)+(0,80+2,50)/2*1,00*(15,50+1,0/2) = 46,400 [H]_x000d_
zásypy ostatní 77,171 = 77,171 [I]_x000d_
Celkové množství = 334,407</t>
  </si>
  <si>
    <t>17491</t>
  </si>
  <si>
    <t>ZÁSYP JAM A RÝH Z JINÝCH MATERIÁLŮ</t>
  </si>
  <si>
    <t>zásyp podrceným betonem z SO 001 pol. 966158_x000d_
mimořádně obtížné podmínky při zakládání v korytě Jizery</t>
  </si>
  <si>
    <t>zásyp výkopu pro založení skruže podrceným betonem 1,50*5,0*8,0 = 60,000 [A]_x000d_
Celkové množství = 60,000</t>
  </si>
  <si>
    <t>18232</t>
  </si>
  <si>
    <t>ROZPROSTŘENÍ ORNICE V ROVINĚ V TL DO 0,15M</t>
  </si>
  <si>
    <t>v rozsahu sejmuté 310,550 = 310,550 [A]_x000d_
Celkové množství = 310,550</t>
  </si>
  <si>
    <t>18242</t>
  </si>
  <si>
    <t>ZALOŽENÍ TRÁVNÍKU HYDROOSEVEM NA ORNICI</t>
  </si>
  <si>
    <t>dle pol. 18232 310,550 = 310,550 [A]_x000d_
Celkové množství = 310,550</t>
  </si>
  <si>
    <t>18247</t>
  </si>
  <si>
    <t>OŠETŘOVÁNÍ TRÁVNÍKU</t>
  </si>
  <si>
    <t>1x</t>
  </si>
  <si>
    <t>dle pol. 18242 310,550 = 310,550 [A]_x000d_
Celkové množství = 310,550</t>
  </si>
  <si>
    <t>2</t>
  </si>
  <si>
    <t>Základy</t>
  </si>
  <si>
    <t>21331</t>
  </si>
  <si>
    <t>DRENÁŽNÍ VRSTVY Z BETONU MEZEROVITÉHO (DRENÁŽNÍHO)</t>
  </si>
  <si>
    <t>drenážní beton okolo drenáže za opěrami</t>
  </si>
  <si>
    <t xml:space="preserve">okolo drenážní trubky: _x000d_
za OP 01 - za rubem dříku 0,30*0,30*8,85 = 0,797 [F]_x000d_
za  OP 02 - za rubem dříku a podél křídel 0,30*0,30*(8,85+2,0+2,0) = 1,157 [G]_x000d_
za opěrnými zdmi (vlevo, vpravo) - za rubem 0,30*0,30*(5,0+14,93) = 1,794 [H]_x000d_
Celkové množství = 3,748</t>
  </si>
  <si>
    <t>21341</t>
  </si>
  <si>
    <t>DRENÁŽNÍ VRSTVY Z PLASTBETONU (PLASTMALTY)</t>
  </si>
  <si>
    <t>okolo odvodňovačů 8*(0,60*0,50)*0,04 = 0,096 [A]_x000d_
okolo odvodňovacích trubiček 16*(0,60*0,40)*0,04 = 0,154 [B]_x000d_
drenážní polymerní žebro na nk (odpočet odvodňovačů a trubiček) 2*0,15*0,04*(51,250-8*0,50-16*0,40) = 0,490 [C]_x000d_
Celkové množství = 0,740</t>
  </si>
  <si>
    <t>224325</t>
  </si>
  <si>
    <t>PILOTY ZE ŽELEZOBETONU C30/37</t>
  </si>
  <si>
    <t>velkoprůměrové piloty prům.1200mm</t>
  </si>
  <si>
    <t>OP 01 - piloty předp. délky 7,0m 9*7,0*3,14*0,60^2 = 71,215 [A]_x000d_
OP 02 - piloty předp. délky 7,0m 9*7,0*3,14*0,60^2 = 71,215 [B]_x000d_
Celkové množství = 142,430</t>
  </si>
  <si>
    <t>224365</t>
  </si>
  <si>
    <t>VÝZTUŽ PILOT Z OCELI 10505, B500B</t>
  </si>
  <si>
    <t>výztuž pilot</t>
  </si>
  <si>
    <t>120 kg/m3 0,120*142,430 = 17,092 [A]_x000d_
Celkové množství = 17,092</t>
  </si>
  <si>
    <t>227831</t>
  </si>
  <si>
    <t>MIKROPILOTY KOMPLET D DO 150MM NA POVRCHU</t>
  </si>
  <si>
    <t>Mikropiloty TR 108/16_x000d_
kompletní provedení dle TZ</t>
  </si>
  <si>
    <t>pod samostatnou zdí za op 02 - vpravo 2*15*9,0 = 270,000 [A]_x000d_
Celkové množství = 270,000</t>
  </si>
  <si>
    <t>23217A</t>
  </si>
  <si>
    <t>ŠTĚTOVÉ STĚNY BERANĚNÉ Z KOVOVÝCH DÍLCŮ DOČASNÉ (PLOCHA)</t>
  </si>
  <si>
    <t>dočasné pažení výkopu směrem od řeky_x000d_
vykázáno na celou plochu</t>
  </si>
  <si>
    <t>Podél OP 01 (9,0+12,75+2,35)*7,50*1,25 = 225,938 [A]_x000d_
Podél OP 02 (16,75+3,50)*9,0*1,25 = 227,813 [B]_x000d_
Celkové množství = 453,751</t>
  </si>
  <si>
    <t>23717A</t>
  </si>
  <si>
    <t>ODSTRANĚNÍ ŠTĚTOVÝCH STĚN Z KOVOVÝCH DÍLCŮ V PLOŠE</t>
  </si>
  <si>
    <t>vč. likvidace vzniklých odpadů a skládkovného</t>
  </si>
  <si>
    <t>dle pol. 23217A 453,751 = 453,751 [A]_x000d_
Celkové množství = 453,751</t>
  </si>
  <si>
    <t>26135</t>
  </si>
  <si>
    <t>VRTY PRO KOTVENÍ, INJEKTÁŽ A MIKROPILOTY NA POVRCHU TŘ. III D DO 300MM</t>
  </si>
  <si>
    <t>vrty pro mikropiloty</t>
  </si>
  <si>
    <t>264342</t>
  </si>
  <si>
    <t>VRTY PRO PILOTY TŘ. III D DO 1200MM</t>
  </si>
  <si>
    <t>vrty pro piloty průměru 1200mm_x000d_
délka hluchého vrtání není vykázána, náklady na hluché vrtání jsou součástí položky a záleží na zvolené technologii výstavby_x000d_
vetknutí do R3 - dle TZ_x000d_
součástí položky jsou i vrtací plošiny - zřízení, odstranění</t>
  </si>
  <si>
    <t xml:space="preserve">OP 01 - vrty pro piloty předp. délky 7,0m 9*7,0 = 63,000 [A]_x000d_
OP 02 - vrty pro piloty předp. délky  7,0m 9*7,0 = 63,000 [B]_x000d_
Celkové množství = 126,000</t>
  </si>
  <si>
    <t>27212</t>
  </si>
  <si>
    <t>ZÁKLADY Z DÍLCŮ ŽELEZOBETONOVÝCH</t>
  </si>
  <si>
    <t>základ pro skruž_x000d_
předp. - panelová rovnanina ze silničních panelů _x000d_
v minimálním počtu 3 provázaných vrstev</t>
  </si>
  <si>
    <t>0,450*5,0*8,0 = 18,000 [A]_x000d_
Celkové množství = 18,000</t>
  </si>
  <si>
    <t>272325</t>
  </si>
  <si>
    <t>ZÁKLADY ZE ŽELEZOBETONU DO C30/37</t>
  </si>
  <si>
    <t>základy opěr</t>
  </si>
  <si>
    <t>základ opěry OP 01 2,95*13,950*1,20 = 49,383 [A]_x000d_
základ opěry OP 02 3,34*13,950*1,20 = 55,912 [B]_x000d_
základ samostné zdi - predmostí Svijany vlevo 3,10*5,0*0,60 = 9,300 [C]_x000d_
základ zdi - predmostí Svijany vpravo 2,30*14,93*0,52 = 17,856 [D]_x000d_
základy pro schodiště 2*1,0*0,90*0,90+1,0*0,8*3,0 = 4,020 [E]_x000d_
Celkové množství = 136,471</t>
  </si>
  <si>
    <t>272365</t>
  </si>
  <si>
    <t>VÝZTUŽ ZÁKLADŮ Z OCELI 10505, B500B</t>
  </si>
  <si>
    <t>150 kg/m3</t>
  </si>
  <si>
    <t>dle pol. 272325 0,15*136,471 = 20,471 [A]_x000d_
Celkové množství = 20,471</t>
  </si>
  <si>
    <t>285392</t>
  </si>
  <si>
    <t>DODATEČNÉ KOTVENÍ VLEPENÍM BETONÁŘSKÉ VÝZTUŽE D DO 16MM DO VRTŮ</t>
  </si>
  <si>
    <t>vlepení trnů z betonářské oceli do OP 02_x000d_
pro zakotvení bermy_x000d_
4ks/m2</t>
  </si>
  <si>
    <t>trny pro zakotvení bermy do OP 02 4*1,40*13,55 = 75,880 [A]_x000d_
Mezisoučet = 75,880 [B]_x000d_
zaokrouhlení 0,12 = 0,120 [C]_x000d_
Celkové množství = 76,000</t>
  </si>
  <si>
    <t>28999</t>
  </si>
  <si>
    <t>OPLÁŠTĚNÍ (ZPEVNĚNÍ) Z FÓLIE</t>
  </si>
  <si>
    <t>těsnící hydroizolační membrána za rubem OP 02</t>
  </si>
  <si>
    <t>za OP 02 4,15*8,85 = 36,728 [A]_x000d_
v prostoru sevřeném mezi samostatnými zdmi - (délka výměry 5,0m) - na celou šířku 6,5*8,85 = 57,525 [B]_x000d_
vpravo za samostatnou zdí (délka výměry 15,0-5,0m) (15,0-6,5)*3,50 = 29,750 [C]_x000d_
Celkové množství = 124,003</t>
  </si>
  <si>
    <t>3</t>
  </si>
  <si>
    <t>Svislé konstrukce</t>
  </si>
  <si>
    <t>311325</t>
  </si>
  <si>
    <t>ZDI A STĚNY PODP A VOL ZE ŽELEZOBET DO C30/37</t>
  </si>
  <si>
    <t>berma pro revizi nk_x000d_
vč. veškerých dilatačních, smršťovacích a pracovních spar_x000d_
vč. těsnění spáry mezi opětou a bermou utěsnění pružným elastickým silikonovým tmelem
vč. chrániček pro prostup dreáže
vč. nátěru ALP+2x ALN všech součástí v kontaktu se zeminou</t>
  </si>
  <si>
    <t>berma podél OP 02 0,750*1,40*(14,20+3,40) = 18,480 [A]_x000d_
Celkové množství = 18,480</t>
  </si>
  <si>
    <t>311365</t>
  </si>
  <si>
    <t>VÝZTUŽ ZDÍ A STĚN PODP A VOL Z OCELI 10505, B500B</t>
  </si>
  <si>
    <t>výztuž 80 kg/m3</t>
  </si>
  <si>
    <t>dle pol. 311325 0,08*18,480 = 1,478 [A]_x000d_
Celkové množství = 1,478</t>
  </si>
  <si>
    <t>31717</t>
  </si>
  <si>
    <t>KOVOVÉ KONSTRUKCE PRO KOTVENÍ ŘÍMSY</t>
  </si>
  <si>
    <t>KG</t>
  </si>
  <si>
    <t>kotvy říms na nk po 1,0m
(na křídlech římsa kotvena výztuží vytaženou z horní plochy křídel)
hmotnost - 6kg/kotva</t>
  </si>
  <si>
    <t>2*52*6,0 = 624,000 [A]_x000d_
Celkové množství = 624,000</t>
  </si>
  <si>
    <t>317325</t>
  </si>
  <si>
    <t>ŘÍMSY ZE ŽELEZOBETONU DO C30/37</t>
  </si>
  <si>
    <t>C30/37 
vč. veškerých dilatačních, smršťovacích a pracovních spar
vč. protismykové úpravy např. striáže</t>
  </si>
  <si>
    <t>ŘÍMSY - SMĚR ŽĎÁR _x000d_
na OP 01 - na ZZ (1,20*2,90+0,685*0,80)*(0,15+0,10)+0,25*(0,60-0,25)*1,20 = 1,112 [B]_x000d_
na nk 0,60*0,22*50,80 = 6,706 [C]_x000d_
na OP 02 - na ZZ, křídle 3,70*2,70*(0,15+0,10)+0,25*(0,60-0,25)*2,70 = 2,734 [D]_x000d_
na samostatném křídle (3,70+2,0)/2*4,95*(0,15+0,10)+0,25*(0,60-0,25)*4,95 = 3,960 [E]_x000d_
ŘÍMSY - SMĚR SVIJANY _x000d_
na OP 01 - na ZZ (0,65*0,95)*(0,15+0,10)+0,25*(0,60-0,25)*0,65 = 0,211 [G]_x000d_
na nk 0,60*0,22*50,80 = 6,706 [H]_x000d_
na OP 02 - na ZZ, křídle (1,90*0,95)*(0,15+0,10)+0,25*(0,60-0,25)*1,90 = 0,618 [I]_x000d_
na samostatné zdi (14,93*0,95)*(0,15+0,10)+0,25*(0,60-0,25)*14,93 = 4,852 [K]_x000d_
Celkové množství = 26,899</t>
  </si>
  <si>
    <t>317365</t>
  </si>
  <si>
    <t>VÝZTUŽ ŘÍMS Z OCELI 10505, B500B</t>
  </si>
  <si>
    <t>vyztuž 180 kg/m3
vč. pko výztuuže přes pracovní, dilatační a smršťovací spáry</t>
  </si>
  <si>
    <t>dle pol. 317325 0,18*26,899 = 4,842 [A]_x000d_
Celkové množství = 4,842</t>
  </si>
  <si>
    <t>327325</t>
  </si>
  <si>
    <t>ZDI OPĚRNÉ, ZÁRUBNÍ, NÁBŘEŽNÍ ZE ŽELEZOVÉHO BETONU DO C30/37 (B37)</t>
  </si>
  <si>
    <t>samostatná opěrná zeď_x000d_
vč. veškerých dilatačních, smršťovacích a pracovních spar
vč. chrániček pro prostup dreáže
vč. nátěru ALP+2x ALN všech součástí v kontaktu se zeminou_x000d_
vč. ochrany rubové strany spar dle VL</t>
  </si>
  <si>
    <t>samostatná zeď za OP 02 - předmostí svijany _x000d_
zeď vlevo - dřík+konzola s náběhem 0,40*5,0*3,02+(0,355+0,48)/2*2,075*5,0+0,40*0,40/2*5,0 = 10,772 [B]_x000d_
zeď vpravo dřík 0,50*14,93*3,20 = 23,888 [C]_x000d_
Celkové množství = 34,660</t>
  </si>
  <si>
    <t>327365</t>
  </si>
  <si>
    <t>VÝZTUŽ ZDÍ OPĚRNÝCH, ZÁRUBNÍCH, NÁBŘEŽNÍCH Z OCELI 10505</t>
  </si>
  <si>
    <t>výztuž samostatných opěrných zdí_x000d_
180 kg/m3</t>
  </si>
  <si>
    <t>dle pol. 327325 0,18*34,660 = 6,239 [A]_x000d_
Celkové množství = 6,239</t>
  </si>
  <si>
    <t>333325</t>
  </si>
  <si>
    <t>MOSTNÍ OPĚRY A KŘÍDLA ZE ŽELEZOVÉHO BETONU DO C30/37</t>
  </si>
  <si>
    <t>C30/37 
vč. letopočtu výstavby otiskem šablony
vč. veškerých dilatačních, smršťovacích a pracovních spar_x000d_
vč. ochrany rubové strany spar dle VL
pol. obsahuje odvodňovací žlábek a okapní žlabovku dle VL4
vč. chrániček pro prostup dreáže
vč. nátěru ALP+2x ALN všech součástí v kontaktu se zeminou</t>
  </si>
  <si>
    <t>OP 01 _x000d_
dřík (půdorysný plocha 26,50m2) 27,10*2,80+(1,0+3,95)*0,20*2,80 = 78,652 [B]_x000d_
závěrná zídka 11,20*(0,40*0,83+0,83*0,36+(0,83+0,40)/2*0,30)+(1,0+3,95)*0,215*1,60 = 10,834 [C]_x000d_
bločky 2*0,70*0,70*0,22 = 0,216 [D]_x000d_
OP 02 _x000d_
dřík (půdorysný plocha 28,70m2) 26,15*3,01 = 78,712 [F]_x000d_
záverná zídka (0,850*0,40+(0,40+0,70)/2*0,30+0,70*0,36)*12,65+(0,25*0,35+0,45*0,25/2)*8,9 = 10,855 [G]_x000d_
vlevo - křídlo a konzola s náběhem 2,0*4,40*0,40+(2,075*(0,355+0,480)/2+0,40*0,40/2)*2,0 = 5,413 [H]_x000d_
vpravo - křídlo 2,0*4,40*0,40 = 3,520 [I]_x000d_
bločky 2*0,70*0,70*0,22 = 0,216 [J]_x000d_
Celkové množství = 188,418</t>
  </si>
  <si>
    <t>333365</t>
  </si>
  <si>
    <t>VÝZTUŽ MOSTNÍCH OPĚR A KŘÍDEL Z OCELI 10505, B500B</t>
  </si>
  <si>
    <t>vyztuž 180 kg/m3
vč. pko výztužepřes pracovní, dilatační a smršťovací spáry</t>
  </si>
  <si>
    <t>dle pol. 333325 0,180*188,418 = 33,915 [A]_x000d_
Celkové množství = 33,915</t>
  </si>
  <si>
    <t>4</t>
  </si>
  <si>
    <t>Vodorovné konstrukce</t>
  </si>
  <si>
    <t>420325</t>
  </si>
  <si>
    <t>PŘECHODOVÉ DESKY MOSTNÍCH OPĚR ZE ŽELEZOBETONU C30/37</t>
  </si>
  <si>
    <t>přechodová deska u OP 02</t>
  </si>
  <si>
    <t>přechodová deska u OP 02 3,0*0,35*8,56 = 8,988 [A]_x000d_
Celkové množství = 8,988</t>
  </si>
  <si>
    <t>420365</t>
  </si>
  <si>
    <t>VÝZTUŽ PŘECHODOVÝCH DESEK MOSTNÍCH OPĚR Z OCELI 10505, B500B</t>
  </si>
  <si>
    <t>180 kg/m3</t>
  </si>
  <si>
    <t>dle pol. 420325 0,18*8,988 = 1,618 [A]_x000d_
Celkové množství = 1,618</t>
  </si>
  <si>
    <t>4213260R</t>
  </si>
  <si>
    <t>MOSTNÍ NOSNÉ DESKOVÉ SPŘAŽENÁ KONSTRUKCE ZE ŽELEZOBETONU C40/50 SE ZTRACENÝM BEDNĚNÍM Z UHPC</t>
  </si>
  <si>
    <t>žlb spřažená deska_x000d_
(trny součást OK)_x000d_
ztracené bednění z UHPC_x000d_
podrobně dle TZ</t>
  </si>
  <si>
    <t>na nk - mezi hlavními nosníky 9,84*0,26*51,10 = 130,734 [A]_x000d_
na nk - na chodníkové konzole 2,465*0,15*51,10 = 18,894 [B]_x000d_
Celkové množství = 149,628</t>
  </si>
  <si>
    <t>421365</t>
  </si>
  <si>
    <t>VÝZTUŽ MOSTNÍ DESKOVÉ KONSTRUKCE Z OCELI 10505</t>
  </si>
  <si>
    <t>300 kg/m3</t>
  </si>
  <si>
    <t>dle pol. 421365 0,30*149,628 = 44,888 [A]_x000d_
Celkové množství = 44,888</t>
  </si>
  <si>
    <t>42417BR</t>
  </si>
  <si>
    <t>MOSTNÍ NOSNÁ KONSTRUKCE Z OCELI S 355</t>
  </si>
  <si>
    <t>Kompletní provedení nosné konstrukce _x000d_
dle PD_x000d_
vč. PKO_x000d_
vč. spřahujících trnů z oceli dle PD</t>
  </si>
  <si>
    <t>výkaz mater 339,171*1,20 = 407,005 [A]_x000d_
Celkové množství = 407,005</t>
  </si>
  <si>
    <t>42838</t>
  </si>
  <si>
    <t>KLOUB ZE ŽELEZOBETONU VČET VÝZTUŽE</t>
  </si>
  <si>
    <t>vrubový kloub - uložení přechodové desky_x000d_
kompletní provedení</t>
  </si>
  <si>
    <t>8,50 = 8,500 [A]_x000d_
Celkové množství = 8,500</t>
  </si>
  <si>
    <t>428731</t>
  </si>
  <si>
    <t>KALOTOVÉ LOŽISKO PRO ZATÍŽ. DO 5MN, VŠESMĚRNÉ</t>
  </si>
  <si>
    <t>včetně polití vysokopevnostní polymerovou maltou_x000d_
požadavky na provedení dle TZ_x000d_
Maximální svislé zatížení 5 MN</t>
  </si>
  <si>
    <t>na OP 02 - všesměrné 1 = 1,000 [A]_x000d_
Celkové množství = 1,000</t>
  </si>
  <si>
    <t>428732</t>
  </si>
  <si>
    <t>KALOTOVÉ LOŽISKO PRO ZATÍŽ. DO 5MN, JEDNOSMĚRNÉ</t>
  </si>
  <si>
    <t>na OP 02 - podélně posuvné 1 = 1,000 [A]_x000d_
Celkové množství = 1,000</t>
  </si>
  <si>
    <t>428733</t>
  </si>
  <si>
    <t>KALOTOVÉ LOŽISKO PRO ZATÍŽ. DO 5MN, PEVNÉ</t>
  </si>
  <si>
    <t>na OP 01 - pevné 2 = 2,000 [A]_x000d_
Celkové množství = 2,000</t>
  </si>
  <si>
    <t>43117B</t>
  </si>
  <si>
    <t>SCHODIŠŤ KONSTR Z DÍLCŮ Z OCELI S 355</t>
  </si>
  <si>
    <t>ocelové schodiště na Žďárském předmostí_x000d_
vč. PKO</t>
  </si>
  <si>
    <t>Schodiště (schodnice, plechy pro připojení stupňů, stojky, kotvení, drobné prvky - výztuhy, příčné prvky) 2700/1000 = 2,700 [A]_x000d_
Celkové množství = 2,700</t>
  </si>
  <si>
    <t>451312</t>
  </si>
  <si>
    <t>PODKLADNÍ A VÝPLŇOVÉ VRSTVY Z PROSTÉHO BETONU C12/15</t>
  </si>
  <si>
    <t>podkladní beton C12/15</t>
  </si>
  <si>
    <t xml:space="preserve">POD ZÁKLADY _x000d_
pod OP 01 (2,95+0,625+0,20)*(13,95+2*0,50)*0,15 = 8,465 [A]_x000d_
pod OP 02 (3,34+2*0,50)*(13,95+2*0,50)*0,15 = 9,732 [B]_x000d_
pod základ samostatných zdí předmostí svijany (3,40+2*0,25)*(5,0+2*0,25)*0,15+(2,50+2*0,25)*(15,0+2*0,25)*0,15 = 10,193 [C]_x000d_
POD DRENÁŽ _x000d_
za OP 01 - výplňový beton za rubem dříku 1,55*0,50*(8,85) = 6,859 [F]_x000d_
za  OP 02 - za rubem dříku a podél křídel 1,65*0,30*(8,85+2,0+2,0) = 6,361 [G]_x000d_
za opěrnými zdmi - za rubem 1,0*0,30*(5,0+14,93) = 5,979 [H]_x000d_
POD PŘECHODOVOU DESKU _x000d_
OP 02 - pod přechodovou deskou 3,0*8,50*0,15 = 3,825 [J]_x000d_
podkladní beton pod základu schodiště (2*1,30*1,30*0,15+1,20*3,40*0,15) = 1,119 [K]_x000d_
Celkové množství = 52,533</t>
  </si>
  <si>
    <t>45131A</t>
  </si>
  <si>
    <t>PODKLADNÍ A VÝPLŇOVÉ VRSTVY Z PROSTÉHO BETONU C20/25</t>
  </si>
  <si>
    <t>lože z betonu C20/25n pod dlažbu_x000d_
tl.0,150 m</t>
  </si>
  <si>
    <t>OP 01 - po přístupné části obvodu dříku opěry v š. 0,75m 0,75*(21,85)*0,15 = 2,458 [A]_x000d_
OP 02 -vpravo -mezi bermou a dříkem 2,0 '(m2)' *0,15 = 0,300 [B]_x000d_
OP 02 -vlevo podél boku opěry a křídla 0,50*4,0*0,15 = 0,300 [C]_x000d_
OP 02 - podél samostatných zdí 0,50*0,15*(9,80+16,0) = 1,935 [D]_x000d_
Celkové množství = 4,993</t>
  </si>
  <si>
    <t>45152</t>
  </si>
  <si>
    <t>PODKLADNÍ A VÝPLŇOVÉ VRSTVY Z KAMENIVA DRCENÉHO</t>
  </si>
  <si>
    <t>obsyp těsnící folie _x000d_
za rubem OP 02</t>
  </si>
  <si>
    <t>dle pol. 28999 2*0,15*124,003 = 37,201 [A]_x000d_
Celkové množství = 37,201</t>
  </si>
  <si>
    <t>45852</t>
  </si>
  <si>
    <t>VÝPLŇ ZA OPĚRAMI A ZDMI Z KAMENIVA DRCENÉHO</t>
  </si>
  <si>
    <t>výplň za opěrou OP 02 z nakupovaného materiálu_x000d_
nad těsnící vrstvou mimo přechodový klín
požadavky na zeminu - viz TZ</t>
  </si>
  <si>
    <t>za OP 02 za rubem dříku 6,15*(8,85) = 54,428 [A]_x000d_
za OP 02 - prostor sevřený mezi samostatnými zdmi - (délka výměry 6,50m) (8,85-1,0*2)*2,0*(6,50+2,0/2) = 102,750 [B]_x000d_
za OP 02 za sam. zdí vpravo (délka výměry 15,50-6,50m) (2,6+4,60)/2*(2,0)*(15,50-6,50+2,0/2) = 72,000 [C]_x000d_
Celkové množství = 229,178</t>
  </si>
  <si>
    <t>drenážní obsyp a podkladový klín za rubem opěry OP 02 a sam. zdí</t>
  </si>
  <si>
    <t>za OP 02 za rubem dříku 4,0 '(m2)'*(8,85) = 35,400 [A]_x000d_
za OP 02 - prostor sevřený mezi samostatnými zdmi a křídly - (délka výměry 6,5m) (2*1,0*2,25+2*(0,50+0,25)/2*1,65+(8,85-2*1,0-2*1,65)*0,25)*(6,50+1,65/2) = 48,528 [B]_x000d_
za OP 02 za sam. zdí vpravo (délka výměry 15,50-6,50m) 3,3 '(m2)'*(15,50-6,5+2*2,0) = 42,900 [C]_x000d_
Celkové množství = 126,828</t>
  </si>
  <si>
    <t>45860</t>
  </si>
  <si>
    <t>VÝPLŇ ZA OPĚRAMI A ZDMI Z MEZEROVITÉHO BETONU</t>
  </si>
  <si>
    <t>výplń za rubem OP 01 (mezi mostem 610-034)</t>
  </si>
  <si>
    <t>přechodová oblast OP 01 1,55*4,15*7,90 = 50,817 [A]_x000d_
Celkové množství = 50,817</t>
  </si>
  <si>
    <t>46251</t>
  </si>
  <si>
    <t>ZÁHOZ Z LOMOVÉHO KAMENE</t>
  </si>
  <si>
    <t>kamenný zához - ochrana opěry OP 02_x000d_
úprava koryta po odtěžení založení provizorní skruže</t>
  </si>
  <si>
    <t xml:space="preserve">Ochrana OP 02 - odhad 5,0 = 5,000 [A]_x000d_
úprava koryta po odtěžení  založené provizorní skruže 60,0 = 60,000 [B]_x000d_
Celkové množství = 65,000</t>
  </si>
  <si>
    <t>465512</t>
  </si>
  <si>
    <t>DLAŽBY Z LOMOVÉHO KAMENE NA MC</t>
  </si>
  <si>
    <t>odláždění kamennou dlažbou
tl. 0,20 m</t>
  </si>
  <si>
    <t>dle pol.45131A 4,993/0,15*0,20 = 6,657 [A]_x000d_
Celkové množství = 6,657</t>
  </si>
  <si>
    <t>56333</t>
  </si>
  <si>
    <t>VOZOVKOVÉ VRSTVY ZE ŠTĚRKODRTI TL. DO 150MM</t>
  </si>
  <si>
    <t>CHODNÍK_x000d_
lože pod betonovou dlažbu</t>
  </si>
  <si>
    <t>dle pol. 582612 5,0 = 5,000 [A]_x000d_
dle pol. 58261B 2,50 = 2,500 [B]_x000d_
Celkové množství = 7,500</t>
  </si>
  <si>
    <t>56334</t>
  </si>
  <si>
    <t>VOZOVKOVÉ VRSTVY ZE ŠTĚRKODRTI TL. DO 200MM</t>
  </si>
  <si>
    <t>VOZOVKA MIMO MOST_x000d_
štěrkodrť 0/63 - ŠD 200 mm_x000d_
z důvodu plynulého napojení - odstupńování vrstev v koncové oblasti po 0,50m</t>
  </si>
  <si>
    <t>MIMO MOST - předmostí Žďár 0 = 0,000 [B]_x000d_
MIMO MOST - předmostí Žďár 163,40 'm2'-(3*0,50*(3,65+7,50)) = 146,675 [C]_x000d_
Celkové množství = 146,675</t>
  </si>
  <si>
    <t>56335</t>
  </si>
  <si>
    <t>VOZOVKOVÉ VRSTVY ZE ŠTĚRKODRTI TL. DO 250MM</t>
  </si>
  <si>
    <t>VOZOVKA MIMO MOST_x000d_
štěrkodrť 0/63 - ŠD min 200 mm_x000d_
z důvodu plynulého napojení - odstupńování vrstev v koncové oblasti po 0,50m</t>
  </si>
  <si>
    <t>MIMO MOST - předmostí Žďár 0 = 0,000 [B]_x000d_
MIMO MOST - předmostí Žďár 163,40 'm2'-(4*0,50*(3,65+7,50)) = 141,100 [C]_x000d_
Celkové množství = 141,100</t>
  </si>
  <si>
    <t>572123</t>
  </si>
  <si>
    <t>INFILTRAČNÍ POSTŘIK Z EMULZE DO 1,0KG/M2</t>
  </si>
  <si>
    <t>PI - E 0,80 kg/m2</t>
  </si>
  <si>
    <t>dle pol. 572214 146,675 = 146,675 [A]_x000d_
Celkové množství = 146,675</t>
  </si>
  <si>
    <t>572214</t>
  </si>
  <si>
    <t>SPOJOVACÍ POSTŘIK Z MODIFIK EMULZE DO 0,5KG/M2</t>
  </si>
  <si>
    <t>spojovací postřk PS 0,30kg/m2</t>
  </si>
  <si>
    <t>dle pol. 574834 mimo nk 627,80-440,750 = 187,050 [A]_x000d_
dle pol. 574B34 181,475 = 181,475 [B]_x000d_
dle pol. 574E46 175,90 = 175,900 [C]_x000d_
Celkové množství = 544,425</t>
  </si>
  <si>
    <t>574B34</t>
  </si>
  <si>
    <t>ASFALTOVÝ BETON PRO OBRUSNÉ VRSTVY MODIFIK ACO 11+ TL. 40MM</t>
  </si>
  <si>
    <t>VOZOVKA NA MOSTĚ_x000d_
ACO 11+ PmB - 40mm_x000d_
mezi MZ_x000d_
VOZOVKA MIMO MOST</t>
  </si>
  <si>
    <t>NA MOSTĚ mezi MZ 51,25*8,60 = 440,750 [A]_x000d_
MIMO MOST - předmostí Žďár 2,75*8,60 = 23,650 [B]_x000d_
MIMO MOST - předmostí Žďár 163,40 'm2' = 163,400 [C]_x000d_
Celkové množství = 627,800</t>
  </si>
  <si>
    <t>574D56</t>
  </si>
  <si>
    <t>ASFALTOVÝ BETON PRO LOŽNÍ VRSTVY MODIFIK ACL 16+, 16S TL. 60MM</t>
  </si>
  <si>
    <t>VOZOVKA MIMO MOST_x000d_
ACL 16+_x000d_
z důvodu plynulého napojení - odstupńování vrstev v koncové oblasti po 0,50m</t>
  </si>
  <si>
    <t>MIMO MOST - předmostí Žďár 2,75*8,60 = 23,650 [B]_x000d_
MIMO MOST - předmostí Žďár 163,40 'm2'-(0,50*(3,65+7,50)) = 157,825 [C]_x000d_
Celkové množství = 181,475</t>
  </si>
  <si>
    <t>574E46</t>
  </si>
  <si>
    <t>ASFALTOVÝ BETON PRO PODKLADNÍ VRSTVY ACP 16+, 16S TL. 50MM</t>
  </si>
  <si>
    <t>VOZOVKA MIMO MOST_x000d_
ACP 16+_x000d_
z důvodu plynulého napojení - odstupńování vrstev v koncové oblasti po 0,50m</t>
  </si>
  <si>
    <t>MIMO MOST - předmostí Žďár 2,75*8,60 = 23,650 [B]_x000d_
MIMO MOST - předmostí Žďár 163,40 'm2'-(2*0,50*(3,65+7,50)) = 152,250 [C]_x000d_
Celkové množství = 175,900</t>
  </si>
  <si>
    <t>575F53</t>
  </si>
  <si>
    <t>LITÝ ASFALT MA IV (OCHRANA MOSTNÍ IZOLACE) 11 TL. 40MM MODIFIK</t>
  </si>
  <si>
    <t>VOZOVKA NA MOSTĚ_x000d_
přetaženo přes ZZ a 1,0m na přechodovou desku_x000d_
MA 11 IV - 40mm</t>
  </si>
  <si>
    <t>na nk, ZZ a 1,0m přes přechod. desku 8,60*(52,80+1,0) = 462,680 [A]_x000d_
Celkové množství = 462,680</t>
  </si>
  <si>
    <t>57621</t>
  </si>
  <si>
    <t>POSYP KAMENIVEM DRCENÝM 5KG/M2</t>
  </si>
  <si>
    <t>na infiltrační posyp _x000d_
2/4 mm - 3 kg/m2</t>
  </si>
  <si>
    <t>dle pol. 572123 146,675 = 146,675 [A]_x000d_
Celkové množství = 146,675</t>
  </si>
  <si>
    <t>57641</t>
  </si>
  <si>
    <t>POSYP KAMENIVEM OBALOVANÝM 5KG/M2</t>
  </si>
  <si>
    <t>na MA_x000d_
posyp předobalenou drtí FR 4/8 - 2-4kg/m2</t>
  </si>
  <si>
    <t>dle pol. 575F53 462,68 = 462,680 [A]_x000d_
Celkové množství = 462,680</t>
  </si>
  <si>
    <t>582612</t>
  </si>
  <si>
    <t>KRYTY Z BETON DLAŽDIC SE ZÁMKEM ŠEDÝCH TL 80MM DO LOŽE Z KAM</t>
  </si>
  <si>
    <t>CHODNÍK_x000d_
vč. lože 40mm</t>
  </si>
  <si>
    <t>předmostí Svijany vlevo za koncem zdi 5,0 = 5,000 [A]_x000d_
Celkové množství = 5,000</t>
  </si>
  <si>
    <t>58261B</t>
  </si>
  <si>
    <t>KRYTY Z BETON DLAŽDIC SE ZÁMKEM BAREV RELIÉF TL 80MM DO LOŽE Z KAM</t>
  </si>
  <si>
    <t>CHODNÍK_x000d_
probarvená dlažba okolo obrub_x000d_
vč. lože 40mm</t>
  </si>
  <si>
    <t>předmostí Svijany vlevo za koncem zdi 2,50 = 2,500 [A]_x000d_
Celkové množství = 2,500</t>
  </si>
  <si>
    <t>7</t>
  </si>
  <si>
    <t>Přidružená stavební výroba</t>
  </si>
  <si>
    <t>711112</t>
  </si>
  <si>
    <t>IZOLACE BĚŽNÝCH KONSTRUKCÍ PROTI ZEMNÍ VLHKOSTI ASFALTOVÝMI PÁSY</t>
  </si>
  <si>
    <t>AIP na rubu opěr a zdí</t>
  </si>
  <si>
    <t>OP 01 na rubu opěry+základu 4,15*(1,0+0,20+7,90+0,20+1,025)+(0,60+1,20)*13,95 = 67,959 [A]_x000d_
OP 02 na rubu opěry a křídel 4,05*(8,550+2*2,0) = 50,828 [B]_x000d_
za samostatnými zdmi 3,05*5,0+3,15*14,93 = 62,280 [C]_x000d_
obnova izolace rubu opěry mostu ev. č. 610-034 - odhad 20 = 20,000 [D]_x000d_
Celkové množství = 201,067</t>
  </si>
  <si>
    <t>711415</t>
  </si>
  <si>
    <t>IZOLACE MOSTOVEK CELOPLOŠ POLYMERNÍ</t>
  </si>
  <si>
    <t>izolace přímopojížděná dle TP 211_x000d_
na chodníkové konzole</t>
  </si>
  <si>
    <t>chodníková konzola 2,465*52,80 = 130,152 [A]_x000d_
Celkové množství = 130,152</t>
  </si>
  <si>
    <t>711442</t>
  </si>
  <si>
    <t>IZOLACE MOSTOVEK CELOPLOŠNÁ ASFALTOVÝMI PÁSY S PEČETÍCÍ VRSTVOU</t>
  </si>
  <si>
    <t>na nosné konstrukci - celoplošně natavená na kotevně impregnační nátěr_x000d_
modif._x000d_
přetaženo 1,0m přes přechodovou desku</t>
  </si>
  <si>
    <t>na nk, ZZ a 1,0m přes přechod. desku 9,84*(52,84+1,0) = 529,786 [A]_x000d_
Celkové množství = 529,786</t>
  </si>
  <si>
    <t>711502</t>
  </si>
  <si>
    <t>OCHRANA IZOLACE NA POVRCHU ASFALTOVÝMI PÁSY</t>
  </si>
  <si>
    <t>ochrana izolace pod římsami - izolační asfaltový pás s kovovou vložkou celoplošně přilepeno</t>
  </si>
  <si>
    <t>na nk, ZZ a 1,0m přes přechod. desku 2*(0,60+0,15)*(52,84+1,0) = 80,760 [A]_x000d_
Celkové množství = 80,760</t>
  </si>
  <si>
    <t>711509</t>
  </si>
  <si>
    <t>OCHRANA IZOLACE NA POVRCHU TEXTILIÍ</t>
  </si>
  <si>
    <t>netkaná geotextílie_x000d_
ochrana AIP_x000d_
600 g/m2</t>
  </si>
  <si>
    <t>ochrana ploch AIP 201,067 = 201,067 [A]_x000d_
Celkové množství = 201,067</t>
  </si>
  <si>
    <t>741I03</t>
  </si>
  <si>
    <t>ODDĚLOVACÍ JISKŘIŠTĚ UZAVŘENÉ V PLASTOVÉM POUZDRU</t>
  </si>
  <si>
    <t>jiskřiště ve smyslu VL 4 601.09</t>
  </si>
  <si>
    <t>OP 01 1 = 1,000 [A]_x000d_
OP 02 1 = 1,000 [B]_x000d_
Celkové množství = 2,000</t>
  </si>
  <si>
    <t>7431211R</t>
  </si>
  <si>
    <t xml:space="preserve">OSVĚTLOVACÍ STOŽÁR  PEVNÝ - demontáž</t>
  </si>
  <si>
    <t>demontáž stávajícího stožáru v.o._x000d_
doprava, uskladnění</t>
  </si>
  <si>
    <t>7431212R</t>
  </si>
  <si>
    <t xml:space="preserve">OSVĚTLOVACÍ STOŽÁR  PEVNÝ - montáž</t>
  </si>
  <si>
    <t>doprava, zpětná montáž stávajícího stožáru v.o.</t>
  </si>
  <si>
    <t>78383</t>
  </si>
  <si>
    <t>NÁTĚRY BETON KONSTR TYP S4 (OS-C)</t>
  </si>
  <si>
    <t>Horní plocha římsy a hrana římsy k vozovce</t>
  </si>
  <si>
    <t>nátěr - římsa směr Žďár (0,15+0,15)*60,35 = 18,105 [A]_x000d_
nátěr - římsa směr Žďár (0,15+0,15)*68,91 = 20,673 [B]_x000d_
Celkové množství = 38,778</t>
  </si>
  <si>
    <t>875332</t>
  </si>
  <si>
    <t>POTRUBÍ DREN Z TRUB PLAST DN DO 150MM DĚROVANÝCH</t>
  </si>
  <si>
    <t>drenážní potrubí za rubem opěr a zdí_x000d_
vč. vyústění</t>
  </si>
  <si>
    <t xml:space="preserve">POD DRENÁŽ _x000d_
za OP 01 -  za rubem dříku + vyústění 8,85+2,0*2 = 12,850 [F]_x000d_
za  OP 02 - za rubem dříku a podél křídel + vyústění (8,85+2,0+2,0)+2*2,0 = 16,850 [G]_x000d_
za opěrnými zdmi - za rubem + vyústění (5,0+14,93)+4*2,0 = 27,930 [H]_x000d_
Celkové množství = 57,630</t>
  </si>
  <si>
    <t>9112A1</t>
  </si>
  <si>
    <t>ZÁBRADLÍ MOSTNÍ S VODOR MADLY - DODÁVKA A MONTÁŽ</t>
  </si>
  <si>
    <t>kompozitní materiál_x000d_
zábradlí na bermě pod mostem_x000d_
dle PD_x000d_
vč. kotvení</t>
  </si>
  <si>
    <t>kompozitní zábrdalí s vodorovnou výplní (14,170+3,40) = 17,570 [A]_x000d_
Celkové množství = 17,570</t>
  </si>
  <si>
    <t>9112B1</t>
  </si>
  <si>
    <t>ZÁBRADLÍ MOSTNÍ SE SVISLOU VÝPLNÍ - DODÁVKA A MONTÁŽ</t>
  </si>
  <si>
    <t>zábradlí na chodníkové konzole_x000d_
v.1,30m_x000d_
vč. kotvení</t>
  </si>
  <si>
    <t>na chodníkové konzole 52,80 = 52,800 [A]_x000d_
Celkové množství = 52,800</t>
  </si>
  <si>
    <t>zábradlí na křídlech a samostatných zdech_x000d_
výšky dle PD_x000d_
vč. kotvení</t>
  </si>
  <si>
    <t>OP 01 - vč. napojení na zábradlí k mostu 610-034 0,65+1,50+1,20+1,50 = 4,850 [A]_x000d_
OP 02 - vlevo 8,0 = 8,000 [B]_x000d_
OP 02 - vpravo 16,95 = 16,950 [C]_x000d_
zábradlí na schodišti 21,0 = 21,000 [D]_x000d_
Celkové množství = 50,800</t>
  </si>
  <si>
    <t>9112B1R</t>
  </si>
  <si>
    <t>ATYPICKÉ ZÁBRADLÍ MOSTNÍ SE SVISLOU VÝPLNÍ - DODÁVKA A MONTÁŽ</t>
  </si>
  <si>
    <t>atypické ocelové zábradlí umístěné na trámu nk_x000d_
v. 0,60m_x000d_
vč. kotvení</t>
  </si>
  <si>
    <t>na nk 2*50,80 = 101,600 [A]_x000d_
Celkové množství = 101,600</t>
  </si>
  <si>
    <t>91300R</t>
  </si>
  <si>
    <t>VODOČETNÁ ZNAČKA</t>
  </si>
  <si>
    <t>kus</t>
  </si>
  <si>
    <t>obnovení vodočetné značky na opěře - dle TZ_x000d_
kpl. provedení</t>
  </si>
  <si>
    <t>91345</t>
  </si>
  <si>
    <t>NIVELAČNÍ ZNAČKY KOVOVÉ</t>
  </si>
  <si>
    <t>nivelační značky</t>
  </si>
  <si>
    <t>na OP 01 3 = 3,000 [A]_x000d_
na OP 02 3 = 3,000 [B]_x000d_
na římse (nad opěrami, v 1/4 , v 1/2, v 3/4 rozpěti) 2*(1+1+1+1+1) = 10,000 [C]_x000d_
Celkové množství = 16,000</t>
  </si>
  <si>
    <t>91355</t>
  </si>
  <si>
    <t>EVIDENČNÍ ČÍSLO MOSTU</t>
  </si>
  <si>
    <t>ev.č. vč. sloupků a kotvení
kpl. - cedule, sloupek, založení</t>
  </si>
  <si>
    <t>914151</t>
  </si>
  <si>
    <t>DOPRAVNÍ ZNAČKY ZÁKLAD VELIKOSTI HLINÍK NEREFLEX - DODÁVKA A MONTÁŽ</t>
  </si>
  <si>
    <t>IS 15a jiný název - JIZERA 2 = 2,000 [A]_x000d_
Celkové množství = 2,000</t>
  </si>
  <si>
    <t>914931</t>
  </si>
  <si>
    <t>SLOUPKY A STOJKY DZ Z HLINÍK TRUBEK ZABETON DOD A MONTÁŽ</t>
  </si>
  <si>
    <t>sloupky doprravního značení_x000d_
vč. kotvení a upebvnění značky</t>
  </si>
  <si>
    <t>dle pol. 914151 2 = 2,000 [A]_x000d_
Celkové množství = 2,000</t>
  </si>
  <si>
    <t>915111</t>
  </si>
  <si>
    <t>VODOROVNÉ DOPRAVNÍ ZNAČENÍ BARVOU HLADKÉ - DODÁVKA A POKLÁDKA</t>
  </si>
  <si>
    <t>předznačení</t>
  </si>
  <si>
    <t>dle pol. 915211 107,625 = 107,625 [A]_x000d_
Celkové množství = 107,625</t>
  </si>
  <si>
    <t>915211</t>
  </si>
  <si>
    <t>VODOROVNÉ DOPRAVNÍ ZNAČENÍ PLASTEM HLADKÉ - DODÁVKA A POKLÁDKA</t>
  </si>
  <si>
    <t>trvalé dopravní značení_x000d_
provedeno po proběhlé zimní sezóně</t>
  </si>
  <si>
    <t xml:space="preserve">po obou stranách komunikace - V4 -0,25 (odpočet čáry před sjezdem) 2*75,0*0,25-11,0*0,25*0,50 = 36,125 [A]_x000d_
střední dělící - V1a (0,125m) 75*0,125 = 9,375 [B]_x000d_
sjezd - přerušovaná čára - V2b(1,5/1,5/0,25) 11,0*0,25*0,5 = 1,375 [C]_x000d_
ochranné pruhy pro cyklisty - V14  - odděleno čárou od jízdního pruhu + symbol (cca 1,5m2 po 5,0m) 2*(75,0*0,125+14*1,5) = 60,750 [D]_x000d_
Celkové množství = 107,625</t>
  </si>
  <si>
    <t>917212</t>
  </si>
  <si>
    <t>ZÁHONOVÉ OBRUBY Z BETONOVÝCH OBRUBNÍKŮ ŠÍŘ 80MM</t>
  </si>
  <si>
    <t>podél dlažeb</t>
  </si>
  <si>
    <t>OP 01 - po přístupné části obvodu dříku opěry v š. 0,75m (21,85) = 21,850 [A]_x000d_
OP 02 -vpravo -mezi bermou a dříkem 1,95 = 1,950 [B]_x000d_
OP 02 -vlevo podél boku opěry a křídla 4,0 = 4,000 [C]_x000d_
OP 02 - podél samostatných zdí (5,8+16,0) = 21,800 [D]_x000d_
Celkové množství = 49,600</t>
  </si>
  <si>
    <t>917223</t>
  </si>
  <si>
    <t>SILNIČNÍ A CHODNÍKOVÉ OBRUBY Z BETONOVÝCH OBRUBNÍKŮ ŠÍŘ 100MM</t>
  </si>
  <si>
    <t>podél dlažeb směrem do chodník _x000d_
vč. postupného zapuštění</t>
  </si>
  <si>
    <t>předmostí Svijany vlevo 4,50 = 4,500 [A]_x000d_
Celkové množství = 4,500</t>
  </si>
  <si>
    <t>v místě napojení na stávající stav _x000d_
Přemostí Žďár 8,60 = 8,600 [B]_x000d_
Předmostí Svijany 3,65+7,50 = 11,150 [C]_x000d_
Podél říms - směr Svijany 60,350 = 60,350 [D]_x000d_
Podél říms - směr Žďár 68,90 = 68,900 [E]_x000d_
Celkové množství = 149,000</t>
  </si>
  <si>
    <t>931315</t>
  </si>
  <si>
    <t>a</t>
  </si>
  <si>
    <t>TĚSNĚNÍ DILATAČ SPAR ASF ZÁLIVKOU PRŮŘ DO 600MM2</t>
  </si>
  <si>
    <t>těsnění řezaných spar_x000d_
(v pol. vykázáno těsnění spáry podél obrub v ložné vrstvě)</t>
  </si>
  <si>
    <t>dle pol. 919111 149,0 = 149,000 [A]_x000d_
Celkové množství = 149,000</t>
  </si>
  <si>
    <t>b</t>
  </si>
  <si>
    <t>s předtěsněním
těsnění řezaných spar_x000d_
(v pol. vykázáno těsnění spáry podél obrub v obrusné vrstvě)</t>
  </si>
  <si>
    <t>Podél říms - směr Svijany 60,35 = 60,350 [D]_x000d_
Podél říms - směr Žďár 68,90 = 68,900 [E]_x000d_
Celkové množství = 129,250</t>
  </si>
  <si>
    <t>93140</t>
  </si>
  <si>
    <t>MOSTNÍ ZÁVĚRY PODPOVRCHOVÉ</t>
  </si>
  <si>
    <t>podpovrchový mostní závěr nad OP 01_x000d_
vykázáno na půdorysný průmět _x000d_
vč. úpravy přes římsy</t>
  </si>
  <si>
    <t>nad OP 01 9,84 = 9,840 [A]_x000d_
Celkové množství = 9,840</t>
  </si>
  <si>
    <t>93152</t>
  </si>
  <si>
    <t>MOSTNÍ ZÁVĚRY POVRCHOVÉ POSUN DO 100MM</t>
  </si>
  <si>
    <t>povrchová MZ mostní závěr s jednoduchým těsněním s úpravou pro snížení hlučnosti
celkový rozsah (+-)48 mm
provedeno dle TP 86, vč. veškerých zálivek
vykázáno na půdorysný průmět - na šířku příčného řezu _x000d_
vč. úpravy přes římsy
viz TZ</t>
  </si>
  <si>
    <t>nad OP 02 9,840 = 9,840 [A]_x000d_
Celkové množství = 9,840</t>
  </si>
  <si>
    <t>93262</t>
  </si>
  <si>
    <t>POCHOZÍ ROŠT Z KOVU - PŘEKRYTÍ ZRCADLA MOSTU</t>
  </si>
  <si>
    <t>pochozí pororošty - schodiště_x000d_
vč. kotvvení</t>
  </si>
  <si>
    <t>plocha stupňu a podest 19,0 = 19,000 [A]_x000d_
Celkové množství = 19,000</t>
  </si>
  <si>
    <t>93313</t>
  </si>
  <si>
    <t>ZATĚŽOVACÍ ZKOUŠKA MOSTU STATICKÁ 1. POLE DO 800M2</t>
  </si>
  <si>
    <t>zatěžovací zkouška_x000d_
(plocha pole 13,50*50,8=685,8 m2)_x000d_
pro zatěžovací stavy požadované dle PD_x000d_
vč. vyhodnocení_x000d_
kpl</t>
  </si>
  <si>
    <t>2 zatěžovací stavy 2 = 2,000 [A]_x000d_
Celkové množství = 2,000</t>
  </si>
  <si>
    <t>933331</t>
  </si>
  <si>
    <t>ZKOUŠKA INTEGRITY ULTRAZVUKEM V TRUBKÁCH PILOT SYSTÉMOVÝCH</t>
  </si>
  <si>
    <t>zkouška integrity pilot transparetní metodou (ultrazvuk), 1 pilota na základ, _x000d_
vč. kompletního vystrojení</t>
  </si>
  <si>
    <t>933333</t>
  </si>
  <si>
    <t>ZKOUŠKA INTEGRITY ULTRAZVUKEM ODRAZ METOD PIT PILOT SYSTÉMOVÝCH</t>
  </si>
  <si>
    <t>všechny piloty</t>
  </si>
  <si>
    <t>9+9 = 18,000 [A]_x000d_
Celkové množství = 18,000</t>
  </si>
  <si>
    <t>936531</t>
  </si>
  <si>
    <t>MOSTNÍ ODVODŇOVACÍ SOUPRAVA 300/300</t>
  </si>
  <si>
    <t>atypické malé chodníkové odvodňovače s přímým odtokem pod most_x000d_
vč. krátkého odpadního portubí</t>
  </si>
  <si>
    <t>v chodníkové konzole 4 = 4,000 [A]_x000d_
Celkové množství = 4,000</t>
  </si>
  <si>
    <t>936532</t>
  </si>
  <si>
    <t>MOSTNÍ ODVODŇOVACÍ SOUPRAVA 300/500</t>
  </si>
  <si>
    <t xml:space="preserve">mostní odvodňovače vč. napojení  odpadního potrubí pro zaústění volně pod most
vč. krátkého odpadního portubí</t>
  </si>
  <si>
    <t>2*4 = 8,000 [A]_x000d_
Celkové množství = 8,000</t>
  </si>
  <si>
    <t>936541</t>
  </si>
  <si>
    <t>MOSTNÍ ODVODŇOVACÍ TRUBKA (POVRCHŮ IZOLACE) Z NEREZ OCELI</t>
  </si>
  <si>
    <t>mostní nerezová trubička</t>
  </si>
  <si>
    <t>2*8 = 16,000 [A]_x000d_
Celkové množství = 16,000</t>
  </si>
  <si>
    <t>94890</t>
  </si>
  <si>
    <t>PODPĚRNÉ SKRUŽE - ZŘÍZENÍ A ODSTRANĚNÍ</t>
  </si>
  <si>
    <t>M3OP</t>
  </si>
  <si>
    <t>podpěrná skruž pro realizaci NK_x000d_
vykázáno na předpokládaný obestavěný prostor s přesahem_x000d_
bude provedeno dle možností a zkušeností zhotovitele_x000d_
zahrnuje- dovoz, montáž, údržbu, opotřebení (nájemné), demontáž, konzervaci, odvoz</t>
  </si>
  <si>
    <t>podpěrná skruž - obestavěný prostor s přesahem 6,0*11,0*12,50*1,30 = 1072,500 [A]_x000d_
Celkové množství = 1072,500</t>
  </si>
  <si>
    <t>94892R</t>
  </si>
  <si>
    <t>ZAJIŠTĚNÍ PŘÍSTUPU DO KORYTA JIZERY</t>
  </si>
  <si>
    <t>zřízení a odstranění přístupu do koryta Jizery dle možností a zkušeností zhotovitele_x000d_
kpl_x000d_
vč. likvidace vzniklých odpadů a skládkovného</t>
  </si>
  <si>
    <t>966118</t>
  </si>
  <si>
    <t>BOURÁNÍ KONSTRUKCÍ Z BETON DÍLCŮ S ODVOZEM DO 20KM</t>
  </si>
  <si>
    <t>odstranění provizorního základu pod skruž</t>
  </si>
  <si>
    <t>dle pol. 27212 18,0 = 18,000 [A]_x000d_
Celkové množství = 18,000</t>
  </si>
  <si>
    <t>SO 901</t>
  </si>
  <si>
    <t>Náhrada soukromých objektů</t>
  </si>
  <si>
    <t xml:space="preserve">pol.11130  120,0*0,2*2,0 = 48,000 [A]_x000d_
 pol.113328  8,0*2,0 = 16,000 [B]_x000d_
 pol.132738  3,52*2,0 = 7,040 [C]_x000d_
 Celkem: A+B+C = 71,040 [D]</t>
  </si>
  <si>
    <t xml:space="preserve">pol.113138  4,0*2,4 = 9,600 [A]</t>
  </si>
  <si>
    <t>nákup vč.dovozu na stavbu</t>
  </si>
  <si>
    <t>120,0m2*0,2 = 24,000 [A]</t>
  </si>
  <si>
    <t>015120</t>
  </si>
  <si>
    <t xml:space="preserve">POPLATKY ZA LIKVIDACŮ ODPADŮ NEKONTAMINOVANÝCH - 17 01 02  STAVEBNÍ A DEMOLIČNÍ SUŤ (CIHLY)</t>
  </si>
  <si>
    <t xml:space="preserve">pol.981128  ((5,0+4,0)*2*2,0*0,2+5,0*4,0*0,2)*2,5 = 28,000 [A]</t>
  </si>
  <si>
    <t>015170</t>
  </si>
  <si>
    <t xml:space="preserve">POPLATKY ZA LIKVIDACŮ ODPADŮ NEKONTAMINOVANÝCH - 17 02 01  DŘEVO PO STAVEBNÍM POUŽITÍ, Z DEMOLIC</t>
  </si>
  <si>
    <t xml:space="preserve">pol.981168  ((2,0+3,0)*2*2,0*0,05+2,0*3,0*0,1)*0,7 = 1,120 [A]</t>
  </si>
  <si>
    <t>1 = 1,000 [A]</t>
  </si>
  <si>
    <t>111208</t>
  </si>
  <si>
    <t>ODSTRANĚNÍ KŘOVIN S ODVOZEM DO 20KM</t>
  </si>
  <si>
    <t>a likvidace</t>
  </si>
  <si>
    <t xml:space="preserve">odhad  30,0 = 30,000 [A]</t>
  </si>
  <si>
    <t>vč.odvozu a uložení na skládku</t>
  </si>
  <si>
    <t xml:space="preserve">tl.200 mm  120,0m2 = 120,000 [A]</t>
  </si>
  <si>
    <t>112218</t>
  </si>
  <si>
    <t>ODSTRANĚNÍ PAŘEZŮ D DO 0,5M, ODVOZ DO 20KM</t>
  </si>
  <si>
    <t xml:space="preserve">příjezd.cesta  40,0*0,1 = 4,000 [A]</t>
  </si>
  <si>
    <t xml:space="preserve">příjezd.cesta  40,0*0,2 = 8,000 [A]</t>
  </si>
  <si>
    <t>132738</t>
  </si>
  <si>
    <t>HLOUBENÍ RÝH ŠÍŘ DO 2M PAŽ I NEPAŽ TŘ. I, ODVOZ DO 20KM</t>
  </si>
  <si>
    <t>vč.odvozu přebytku na skládku</t>
  </si>
  <si>
    <t xml:space="preserve">rýha pro podezdívku  0,4*11,0*0,8 = 3,520 [A]</t>
  </si>
  <si>
    <t>18233</t>
  </si>
  <si>
    <t>ROZPROSTŘENÍ ORNICE V ROVINĚ V TL DO 0,20M</t>
  </si>
  <si>
    <t>120,0 = 120,000 [A]</t>
  </si>
  <si>
    <t>23117A</t>
  </si>
  <si>
    <t>ŠTĚTOVÉ STĚNY BERANĚNÉ Z KOVOVÝCH DÍLCŮ TRVALÉ (PLOCHA)</t>
  </si>
  <si>
    <t>trvalé zajištění svahu podél pozemku p.č.25/2
vč. PKO</t>
  </si>
  <si>
    <t>u OP 02 5,0*9,0 = 45,000 [A]_x000d_
Celkové množství = 45,000</t>
  </si>
  <si>
    <t>237172</t>
  </si>
  <si>
    <t>ODŘEZÁNÍ ŠTĚTOVÝCH STĚN Z KOVOVÝCH DÍLCŮ</t>
  </si>
  <si>
    <t>zaříznutí štětovnice - trvalé do projektované úrovně
vč. obnovy PKO</t>
  </si>
  <si>
    <t>5,0 = 5,000 [A]_x000d_
Celkové množství = 5,000</t>
  </si>
  <si>
    <t>33817A</t>
  </si>
  <si>
    <t xml:space="preserve">SLOUPKY OHRADNÍ A PLOTOVÉ Z DÍLCŮ KOVOVÝCH  KOTVENÉ DO PATEK NEBO BERANĚNÉ</t>
  </si>
  <si>
    <t>kompletní vč.bet.patky a zemních prací</t>
  </si>
  <si>
    <t>7*0,008*2,5 = 0,140 [A]</t>
  </si>
  <si>
    <t>34701R</t>
  </si>
  <si>
    <t>PROVIZORNÍ PROTIHLUKOVÉ OPLOCENÍ - ZŘÍZENÍ A ODSTRANĚNÍ</t>
  </si>
  <si>
    <t>15,0*2,0 = 30,000 [A]</t>
  </si>
  <si>
    <t>34827</t>
  </si>
  <si>
    <t>PLOTOVÉ ZÍDKY Z CIHEL A TVÁRNIC NEPÁLENÝCH</t>
  </si>
  <si>
    <t xml:space="preserve">podezdívka  0,2*0,8*11,0 = 1,760 [A]</t>
  </si>
  <si>
    <t>39901R</t>
  </si>
  <si>
    <t>NOVÝ SKLEP ZDĚNÝ - KOMPLETNÍ</t>
  </si>
  <si>
    <t>půd.plochy 5 x 4 m</t>
  </si>
  <si>
    <t>1.000000 = 1,000 [A]</t>
  </si>
  <si>
    <t>39902R</t>
  </si>
  <si>
    <t>NOVÝ KURNÍK - KOMPLETNÍ</t>
  </si>
  <si>
    <t>půd.plochy 2 x 3 m</t>
  </si>
  <si>
    <t>39903R</t>
  </si>
  <si>
    <t>NOVÝ PLECHOVÝ DOMEK - KOMPLETNÍ</t>
  </si>
  <si>
    <t>půd.plochy 5 x 3 m</t>
  </si>
  <si>
    <t>kameny hmotn.cca 200 kg - podél štětovnic</t>
  </si>
  <si>
    <t>8,0*1,0*0,5 = 4,000 [A]</t>
  </si>
  <si>
    <t>56112</t>
  </si>
  <si>
    <t>PODKLADNÍ BETON TL. DO 100MM</t>
  </si>
  <si>
    <t xml:space="preserve">příjezd.cesta  40,0 = 40,000 [A]</t>
  </si>
  <si>
    <t>582622</t>
  </si>
  <si>
    <t>KRYTY Z BETON DLAŽDIC SE ZÁMKEM ŠEDÝCH TL 80MM DO LOŽE Z MC</t>
  </si>
  <si>
    <t>76793</t>
  </si>
  <si>
    <t>OPLOCENÍ Z RÁMEČKOVÉHO PLETIVA</t>
  </si>
  <si>
    <t xml:space="preserve">nové oplocení  10,0*2,0 = 20,000 [A]</t>
  </si>
  <si>
    <t>76796</t>
  </si>
  <si>
    <t>VRATA A VRÁTKA</t>
  </si>
  <si>
    <t>branka nového oplocení</t>
  </si>
  <si>
    <t>1,0*2,0 = 2,000 [A]</t>
  </si>
  <si>
    <t>981128</t>
  </si>
  <si>
    <t>DEMOL BUDOV KAMEN A SMÍŠ S POD KONSTR DO 10%, ODVOZ DO 20KM</t>
  </si>
  <si>
    <t xml:space="preserve">sklep  5,0*4,0*2,0 = 40,000 [A]</t>
  </si>
  <si>
    <t>981168</t>
  </si>
  <si>
    <t>DEMOLICE BUDOV DŘEVĚNÝCH S ODVOZEM DO 20KM</t>
  </si>
  <si>
    <t xml:space="preserve">kurník  2,0*3,0*2,0 = 12,000 [A]</t>
  </si>
  <si>
    <t>981178</t>
  </si>
  <si>
    <t>DEMOLICE BUDOV KOVOVÝCH S ODVOZEM DO 20KM</t>
  </si>
  <si>
    <t>vč.odvozu do šrotu</t>
  </si>
  <si>
    <t xml:space="preserve">plech.bouda  3,0*5,0*2,5 = 37,500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</si>
</sst>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1"/>
      <color rgb="FF000000"/>
      <name val="Arial"/>
    </font>
    <font>
      <sz val="10"/>
      <color rgb="FFFFFFFF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b/>
      <sz val="10"/>
      <color rgb="FF000000"/>
      <name val="Arial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center" vertical="center" wrapText="1"/>
    </xf>
    <xf numFmtId="0" fontId="4" fillId="0" borderId="0">
      <alignment horizontal="lef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8" fillId="0" borderId="0">
      <alignment horizontal="right" vertical="center" wrapText="1"/>
    </xf>
    <xf numFmtId="0" fontId="8" fillId="0" borderId="0">
      <alignment horizontal="left" vertical="center" wrapText="1"/>
    </xf>
    <xf numFmtId="0" fontId="9" fillId="0" borderId="0">
      <alignment horizontal="left" vertical="center" wrapText="1"/>
    </xf>
  </cellStyleXfs>
  <cellXfs count="44">
    <xf numFmtId="0" fontId="0" fillId="0" borderId="0" xfId="0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2" fillId="2" borderId="2" xfId="1" applyFill="1" applyBorder="1">
      <alignment horizontal="left" vertic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3" fillId="2" borderId="0" xfId="2" applyFill="1" applyBorder="1">
      <alignment horizontal="center" vertical="center" wrapText="1"/>
    </xf>
    <xf numFmtId="0" fontId="0" fillId="2" borderId="5" xfId="0" applyFill="1" applyBorder="1"/>
    <xf numFmtId="0" fontId="0" fillId="2" borderId="0" xfId="0" applyFill="1"/>
    <xf numFmtId="0" fontId="4" fillId="2" borderId="4" xfId="3" applyFill="1" applyBorder="1">
      <alignment horizontal="left" vertical="center" wrapText="1"/>
    </xf>
    <xf numFmtId="0" fontId="4" fillId="2" borderId="0" xfId="3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4" fillId="2" borderId="0" xfId="3" applyFill="1" applyBorder="1">
      <alignment horizontal="left" vertical="center" wrapText="1"/>
    </xf>
    <xf numFmtId="0" fontId="0" fillId="2" borderId="6" xfId="0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6" fillId="2" borderId="6" xfId="0" applyFont="1" applyFill="1" applyBorder="1"/>
    <xf numFmtId="0" fontId="6" fillId="2" borderId="13" xfId="0" applyFont="1" applyFill="1" applyBorder="1"/>
    <xf numFmtId="0" fontId="6" fillId="2" borderId="6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6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7" fillId="0" borderId="6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StavbaRozpocetHeaderStyle" xfId="3"/>
    <cellStyle name="NadpisySloupcuStyle" xfId="4"/>
    <cellStyle name="NadpisStrukturyStyle" xfId="5"/>
    <cellStyle name="RekapitulaceCen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ht="2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>
      <c r="A3" s="10" t="s">
        <v>3</v>
      </c>
      <c r="B3" s="11" t="s">
        <v>4</v>
      </c>
      <c r="C3" s="12" t="s">
        <v>5</v>
      </c>
      <c r="D3" s="13"/>
      <c r="E3" s="14" t="s">
        <v>6</v>
      </c>
      <c r="F3" s="7"/>
      <c r="G3" s="7"/>
      <c r="H3" s="15" t="s">
        <v>7</v>
      </c>
      <c r="I3" s="16">
        <f>SUMIFS(I9:I54,A9:A54,"SD")</f>
        <v>0</v>
      </c>
      <c r="J3" s="9"/>
      <c r="O3">
        <v>0</v>
      </c>
      <c r="P3">
        <v>2</v>
      </c>
    </row>
    <row r="4">
      <c r="A4" s="10" t="s">
        <v>8</v>
      </c>
      <c r="B4" s="11" t="s">
        <v>9</v>
      </c>
      <c r="C4" s="12" t="s">
        <v>7</v>
      </c>
      <c r="D4" s="13"/>
      <c r="E4" s="14" t="s">
        <v>10</v>
      </c>
      <c r="F4" s="7"/>
      <c r="G4" s="7"/>
      <c r="H4" s="7"/>
      <c r="I4" s="7"/>
      <c r="J4" s="9"/>
      <c r="O4">
        <v>0.14999999999999999</v>
      </c>
      <c r="P4">
        <v>2</v>
      </c>
    </row>
    <row r="5">
      <c r="A5" s="10" t="s">
        <v>11</v>
      </c>
      <c r="B5" s="11" t="s">
        <v>12</v>
      </c>
      <c r="C5" s="12" t="s">
        <v>7</v>
      </c>
      <c r="D5" s="13"/>
      <c r="E5" s="14" t="s">
        <v>10</v>
      </c>
      <c r="F5" s="7"/>
      <c r="G5" s="7"/>
      <c r="H5" s="7"/>
      <c r="I5" s="7"/>
      <c r="J5" s="9"/>
      <c r="O5">
        <v>0.20999999999999999</v>
      </c>
    </row>
    <row r="6">
      <c r="A6" s="17" t="s">
        <v>13</v>
      </c>
      <c r="B6" s="18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/>
      <c r="J6" s="20" t="s">
        <v>21</v>
      </c>
    </row>
    <row r="7">
      <c r="A7" s="17"/>
      <c r="B7" s="18"/>
      <c r="C7" s="19"/>
      <c r="D7" s="19"/>
      <c r="E7" s="19"/>
      <c r="F7" s="19"/>
      <c r="G7" s="19"/>
      <c r="H7" s="19" t="s">
        <v>22</v>
      </c>
      <c r="I7" s="19" t="s">
        <v>23</v>
      </c>
      <c r="J7" s="20"/>
    </row>
    <row r="8">
      <c r="A8" s="21">
        <v>0</v>
      </c>
      <c r="B8" s="18">
        <v>1</v>
      </c>
      <c r="C8" s="22">
        <v>2</v>
      </c>
      <c r="D8" s="19">
        <v>3</v>
      </c>
      <c r="E8" s="22">
        <v>4</v>
      </c>
      <c r="F8" s="19">
        <v>5</v>
      </c>
      <c r="G8" s="19">
        <v>6</v>
      </c>
      <c r="H8" s="19">
        <v>7</v>
      </c>
      <c r="I8" s="22">
        <v>8</v>
      </c>
      <c r="J8" s="20">
        <v>9</v>
      </c>
    </row>
    <row r="9">
      <c r="A9" s="23" t="s">
        <v>24</v>
      </c>
      <c r="B9" s="24"/>
      <c r="C9" s="25" t="s">
        <v>25</v>
      </c>
      <c r="D9" s="26"/>
      <c r="E9" s="23" t="s">
        <v>26</v>
      </c>
      <c r="F9" s="26"/>
      <c r="G9" s="26"/>
      <c r="H9" s="26"/>
      <c r="I9" s="27">
        <f>SUMIFS(I10:I54,A10:A54,"P")</f>
        <v>0</v>
      </c>
      <c r="J9" s="28"/>
    </row>
    <row r="10">
      <c r="A10" s="29" t="s">
        <v>27</v>
      </c>
      <c r="B10" s="29">
        <v>1</v>
      </c>
      <c r="C10" s="30" t="s">
        <v>28</v>
      </c>
      <c r="D10" s="29" t="s">
        <v>29</v>
      </c>
      <c r="E10" s="31" t="s">
        <v>30</v>
      </c>
      <c r="F10" s="32" t="s">
        <v>31</v>
      </c>
      <c r="G10" s="33">
        <v>1</v>
      </c>
      <c r="H10" s="34">
        <v>0</v>
      </c>
      <c r="I10" s="34">
        <f>ROUND(G10*H10,P4)</f>
        <v>0</v>
      </c>
      <c r="J10" s="29"/>
      <c r="O10" s="35">
        <f>I10*0.21</f>
        <v>0</v>
      </c>
      <c r="P10">
        <v>3</v>
      </c>
    </row>
    <row r="11" ht="45">
      <c r="A11" s="29" t="s">
        <v>32</v>
      </c>
      <c r="B11" s="36"/>
      <c r="C11" s="37"/>
      <c r="D11" s="37"/>
      <c r="E11" s="31" t="s">
        <v>33</v>
      </c>
      <c r="F11" s="37"/>
      <c r="G11" s="37"/>
      <c r="H11" s="37"/>
      <c r="I11" s="37"/>
      <c r="J11" s="38"/>
    </row>
    <row r="12" ht="30">
      <c r="A12" s="29" t="s">
        <v>34</v>
      </c>
      <c r="B12" s="36"/>
      <c r="C12" s="37"/>
      <c r="D12" s="37"/>
      <c r="E12" s="39" t="s">
        <v>35</v>
      </c>
      <c r="F12" s="37"/>
      <c r="G12" s="37"/>
      <c r="H12" s="37"/>
      <c r="I12" s="37"/>
      <c r="J12" s="38"/>
    </row>
    <row r="13">
      <c r="A13" s="29" t="s">
        <v>27</v>
      </c>
      <c r="B13" s="29">
        <v>2</v>
      </c>
      <c r="C13" s="30" t="s">
        <v>36</v>
      </c>
      <c r="D13" s="29" t="s">
        <v>37</v>
      </c>
      <c r="E13" s="31" t="s">
        <v>38</v>
      </c>
      <c r="F13" s="32" t="s">
        <v>31</v>
      </c>
      <c r="G13" s="33">
        <v>1</v>
      </c>
      <c r="H13" s="34">
        <v>0</v>
      </c>
      <c r="I13" s="34">
        <f>ROUND(G13*H13,P4)</f>
        <v>0</v>
      </c>
      <c r="J13" s="32" t="s">
        <v>39</v>
      </c>
      <c r="O13" s="35">
        <f>I13*0.21</f>
        <v>0</v>
      </c>
      <c r="P13">
        <v>3</v>
      </c>
    </row>
    <row r="14" ht="45">
      <c r="A14" s="29" t="s">
        <v>32</v>
      </c>
      <c r="B14" s="36"/>
      <c r="C14" s="37"/>
      <c r="D14" s="37"/>
      <c r="E14" s="31" t="s">
        <v>40</v>
      </c>
      <c r="F14" s="37"/>
      <c r="G14" s="37"/>
      <c r="H14" s="37"/>
      <c r="I14" s="37"/>
      <c r="J14" s="38"/>
    </row>
    <row r="15" ht="30">
      <c r="A15" s="29" t="s">
        <v>34</v>
      </c>
      <c r="B15" s="36"/>
      <c r="C15" s="37"/>
      <c r="D15" s="37"/>
      <c r="E15" s="39" t="s">
        <v>35</v>
      </c>
      <c r="F15" s="37"/>
      <c r="G15" s="37"/>
      <c r="H15" s="37"/>
      <c r="I15" s="37"/>
      <c r="J15" s="38"/>
    </row>
    <row r="16">
      <c r="A16" s="29" t="s">
        <v>27</v>
      </c>
      <c r="B16" s="29">
        <v>3</v>
      </c>
      <c r="C16" s="30" t="s">
        <v>41</v>
      </c>
      <c r="D16" s="29" t="s">
        <v>42</v>
      </c>
      <c r="E16" s="31" t="s">
        <v>43</v>
      </c>
      <c r="F16" s="32" t="s">
        <v>31</v>
      </c>
      <c r="G16" s="33">
        <v>1</v>
      </c>
      <c r="H16" s="34">
        <v>0</v>
      </c>
      <c r="I16" s="34">
        <f>ROUND(G16*H16,P4)</f>
        <v>0</v>
      </c>
      <c r="J16" s="32" t="s">
        <v>39</v>
      </c>
      <c r="O16" s="35">
        <f>I16*0.21</f>
        <v>0</v>
      </c>
      <c r="P16">
        <v>3</v>
      </c>
    </row>
    <row r="17" ht="30">
      <c r="A17" s="29" t="s">
        <v>32</v>
      </c>
      <c r="B17" s="36"/>
      <c r="C17" s="37"/>
      <c r="D17" s="37"/>
      <c r="E17" s="31" t="s">
        <v>44</v>
      </c>
      <c r="F17" s="37"/>
      <c r="G17" s="37"/>
      <c r="H17" s="37"/>
      <c r="I17" s="37"/>
      <c r="J17" s="38"/>
    </row>
    <row r="18" ht="30">
      <c r="A18" s="29" t="s">
        <v>34</v>
      </c>
      <c r="B18" s="36"/>
      <c r="C18" s="37"/>
      <c r="D18" s="37"/>
      <c r="E18" s="39" t="s">
        <v>35</v>
      </c>
      <c r="F18" s="37"/>
      <c r="G18" s="37"/>
      <c r="H18" s="37"/>
      <c r="I18" s="37"/>
      <c r="J18" s="38"/>
    </row>
    <row r="19">
      <c r="A19" s="29" t="s">
        <v>27</v>
      </c>
      <c r="B19" s="29">
        <v>4</v>
      </c>
      <c r="C19" s="30" t="s">
        <v>45</v>
      </c>
      <c r="D19" s="29" t="s">
        <v>42</v>
      </c>
      <c r="E19" s="31" t="s">
        <v>46</v>
      </c>
      <c r="F19" s="32" t="s">
        <v>31</v>
      </c>
      <c r="G19" s="33">
        <v>1</v>
      </c>
      <c r="H19" s="34">
        <v>0</v>
      </c>
      <c r="I19" s="34">
        <f>ROUND(G19*H19,P4)</f>
        <v>0</v>
      </c>
      <c r="J19" s="32" t="s">
        <v>39</v>
      </c>
      <c r="O19" s="35">
        <f>I19*0.21</f>
        <v>0</v>
      </c>
      <c r="P19">
        <v>3</v>
      </c>
    </row>
    <row r="20" ht="30">
      <c r="A20" s="29" t="s">
        <v>32</v>
      </c>
      <c r="B20" s="36"/>
      <c r="C20" s="37"/>
      <c r="D20" s="37"/>
      <c r="E20" s="31" t="s">
        <v>47</v>
      </c>
      <c r="F20" s="37"/>
      <c r="G20" s="37"/>
      <c r="H20" s="37"/>
      <c r="I20" s="37"/>
      <c r="J20" s="38"/>
    </row>
    <row r="21" ht="30">
      <c r="A21" s="29" t="s">
        <v>34</v>
      </c>
      <c r="B21" s="36"/>
      <c r="C21" s="37"/>
      <c r="D21" s="37"/>
      <c r="E21" s="39" t="s">
        <v>35</v>
      </c>
      <c r="F21" s="37"/>
      <c r="G21" s="37"/>
      <c r="H21" s="37"/>
      <c r="I21" s="37"/>
      <c r="J21" s="38"/>
    </row>
    <row r="22">
      <c r="A22" s="29" t="s">
        <v>27</v>
      </c>
      <c r="B22" s="29">
        <v>5</v>
      </c>
      <c r="C22" s="30" t="s">
        <v>48</v>
      </c>
      <c r="D22" s="29" t="s">
        <v>29</v>
      </c>
      <c r="E22" s="31" t="s">
        <v>49</v>
      </c>
      <c r="F22" s="32" t="s">
        <v>50</v>
      </c>
      <c r="G22" s="33">
        <v>1</v>
      </c>
      <c r="H22" s="34">
        <v>0</v>
      </c>
      <c r="I22" s="34">
        <f>ROUND(G22*H22,P4)</f>
        <v>0</v>
      </c>
      <c r="J22" s="32" t="s">
        <v>39</v>
      </c>
      <c r="O22" s="35">
        <f>I22*0.21</f>
        <v>0</v>
      </c>
      <c r="P22">
        <v>3</v>
      </c>
    </row>
    <row r="23" ht="30">
      <c r="A23" s="29" t="s">
        <v>32</v>
      </c>
      <c r="B23" s="36"/>
      <c r="C23" s="37"/>
      <c r="D23" s="37"/>
      <c r="E23" s="31" t="s">
        <v>51</v>
      </c>
      <c r="F23" s="37"/>
      <c r="G23" s="37"/>
      <c r="H23" s="37"/>
      <c r="I23" s="37"/>
      <c r="J23" s="38"/>
    </row>
    <row r="24" ht="30">
      <c r="A24" s="29" t="s">
        <v>34</v>
      </c>
      <c r="B24" s="36"/>
      <c r="C24" s="37"/>
      <c r="D24" s="37"/>
      <c r="E24" s="39" t="s">
        <v>35</v>
      </c>
      <c r="F24" s="37"/>
      <c r="G24" s="37"/>
      <c r="H24" s="37"/>
      <c r="I24" s="37"/>
      <c r="J24" s="38"/>
    </row>
    <row r="25">
      <c r="A25" s="29" t="s">
        <v>27</v>
      </c>
      <c r="B25" s="29">
        <v>6</v>
      </c>
      <c r="C25" s="30" t="s">
        <v>48</v>
      </c>
      <c r="D25" s="29" t="s">
        <v>42</v>
      </c>
      <c r="E25" s="31" t="s">
        <v>49</v>
      </c>
      <c r="F25" s="32" t="s">
        <v>50</v>
      </c>
      <c r="G25" s="33">
        <v>1</v>
      </c>
      <c r="H25" s="34">
        <v>0</v>
      </c>
      <c r="I25" s="34">
        <f>ROUND(G25*H25,P4)</f>
        <v>0</v>
      </c>
      <c r="J25" s="32" t="s">
        <v>39</v>
      </c>
      <c r="O25" s="35">
        <f>I25*0.21</f>
        <v>0</v>
      </c>
      <c r="P25">
        <v>3</v>
      </c>
    </row>
    <row r="26" ht="390">
      <c r="A26" s="29" t="s">
        <v>32</v>
      </c>
      <c r="B26" s="36"/>
      <c r="C26" s="37"/>
      <c r="D26" s="37"/>
      <c r="E26" s="31" t="s">
        <v>52</v>
      </c>
      <c r="F26" s="37"/>
      <c r="G26" s="37"/>
      <c r="H26" s="37"/>
      <c r="I26" s="37"/>
      <c r="J26" s="38"/>
    </row>
    <row r="27" ht="30">
      <c r="A27" s="29" t="s">
        <v>34</v>
      </c>
      <c r="B27" s="36"/>
      <c r="C27" s="37"/>
      <c r="D27" s="37"/>
      <c r="E27" s="39" t="s">
        <v>35</v>
      </c>
      <c r="F27" s="37"/>
      <c r="G27" s="37"/>
      <c r="H27" s="37"/>
      <c r="I27" s="37"/>
      <c r="J27" s="38"/>
    </row>
    <row r="28">
      <c r="A28" s="29" t="s">
        <v>27</v>
      </c>
      <c r="B28" s="29">
        <v>7</v>
      </c>
      <c r="C28" s="30" t="s">
        <v>53</v>
      </c>
      <c r="D28" s="29" t="s">
        <v>42</v>
      </c>
      <c r="E28" s="31" t="s">
        <v>54</v>
      </c>
      <c r="F28" s="32" t="s">
        <v>31</v>
      </c>
      <c r="G28" s="33">
        <v>1</v>
      </c>
      <c r="H28" s="34">
        <v>0</v>
      </c>
      <c r="I28" s="34">
        <f>ROUND(G28*H28,P4)</f>
        <v>0</v>
      </c>
      <c r="J28" s="32" t="s">
        <v>39</v>
      </c>
      <c r="O28" s="35">
        <f>I28*0.21</f>
        <v>0</v>
      </c>
      <c r="P28">
        <v>3</v>
      </c>
    </row>
    <row r="29" ht="60">
      <c r="A29" s="29" t="s">
        <v>32</v>
      </c>
      <c r="B29" s="36"/>
      <c r="C29" s="37"/>
      <c r="D29" s="37"/>
      <c r="E29" s="31" t="s">
        <v>55</v>
      </c>
      <c r="F29" s="37"/>
      <c r="G29" s="37"/>
      <c r="H29" s="37"/>
      <c r="I29" s="37"/>
      <c r="J29" s="38"/>
    </row>
    <row r="30" ht="30">
      <c r="A30" s="29" t="s">
        <v>34</v>
      </c>
      <c r="B30" s="36"/>
      <c r="C30" s="37"/>
      <c r="D30" s="37"/>
      <c r="E30" s="39" t="s">
        <v>35</v>
      </c>
      <c r="F30" s="37"/>
      <c r="G30" s="37"/>
      <c r="H30" s="37"/>
      <c r="I30" s="37"/>
      <c r="J30" s="38"/>
    </row>
    <row r="31">
      <c r="A31" s="29" t="s">
        <v>27</v>
      </c>
      <c r="B31" s="29">
        <v>8</v>
      </c>
      <c r="C31" s="30" t="s">
        <v>53</v>
      </c>
      <c r="D31" s="29" t="s">
        <v>56</v>
      </c>
      <c r="E31" s="31" t="s">
        <v>54</v>
      </c>
      <c r="F31" s="32" t="s">
        <v>31</v>
      </c>
      <c r="G31" s="33">
        <v>1</v>
      </c>
      <c r="H31" s="34">
        <v>0</v>
      </c>
      <c r="I31" s="34">
        <f>ROUND(G31*H31,P4)</f>
        <v>0</v>
      </c>
      <c r="J31" s="32" t="s">
        <v>39</v>
      </c>
      <c r="O31" s="35">
        <f>I31*0.21</f>
        <v>0</v>
      </c>
      <c r="P31">
        <v>3</v>
      </c>
    </row>
    <row r="32">
      <c r="A32" s="29" t="s">
        <v>32</v>
      </c>
      <c r="B32" s="36"/>
      <c r="C32" s="37"/>
      <c r="D32" s="37"/>
      <c r="E32" s="31" t="s">
        <v>57</v>
      </c>
      <c r="F32" s="37"/>
      <c r="G32" s="37"/>
      <c r="H32" s="37"/>
      <c r="I32" s="37"/>
      <c r="J32" s="38"/>
    </row>
    <row r="33" ht="30">
      <c r="A33" s="29" t="s">
        <v>34</v>
      </c>
      <c r="B33" s="36"/>
      <c r="C33" s="37"/>
      <c r="D33" s="37"/>
      <c r="E33" s="39" t="s">
        <v>35</v>
      </c>
      <c r="F33" s="37"/>
      <c r="G33" s="37"/>
      <c r="H33" s="37"/>
      <c r="I33" s="37"/>
      <c r="J33" s="38"/>
    </row>
    <row r="34">
      <c r="A34" s="29" t="s">
        <v>27</v>
      </c>
      <c r="B34" s="29">
        <v>9</v>
      </c>
      <c r="C34" s="30" t="s">
        <v>58</v>
      </c>
      <c r="D34" s="29" t="s">
        <v>37</v>
      </c>
      <c r="E34" s="31" t="s">
        <v>59</v>
      </c>
      <c r="F34" s="32" t="s">
        <v>31</v>
      </c>
      <c r="G34" s="33">
        <v>1</v>
      </c>
      <c r="H34" s="34">
        <v>0</v>
      </c>
      <c r="I34" s="34">
        <f>ROUND(G34*H34,P4)</f>
        <v>0</v>
      </c>
      <c r="J34" s="32" t="s">
        <v>39</v>
      </c>
      <c r="O34" s="35">
        <f>I34*0.21</f>
        <v>0</v>
      </c>
      <c r="P34">
        <v>3</v>
      </c>
    </row>
    <row r="35">
      <c r="A35" s="29" t="s">
        <v>32</v>
      </c>
      <c r="B35" s="36"/>
      <c r="C35" s="37"/>
      <c r="D35" s="37"/>
      <c r="E35" s="31" t="s">
        <v>60</v>
      </c>
      <c r="F35" s="37"/>
      <c r="G35" s="37"/>
      <c r="H35" s="37"/>
      <c r="I35" s="37"/>
      <c r="J35" s="38"/>
    </row>
    <row r="36" ht="30">
      <c r="A36" s="29" t="s">
        <v>34</v>
      </c>
      <c r="B36" s="36"/>
      <c r="C36" s="37"/>
      <c r="D36" s="37"/>
      <c r="E36" s="39" t="s">
        <v>61</v>
      </c>
      <c r="F36" s="37"/>
      <c r="G36" s="37"/>
      <c r="H36" s="37"/>
      <c r="I36" s="37"/>
      <c r="J36" s="38"/>
    </row>
    <row r="37">
      <c r="A37" s="29" t="s">
        <v>27</v>
      </c>
      <c r="B37" s="29">
        <v>10</v>
      </c>
      <c r="C37" s="30" t="s">
        <v>62</v>
      </c>
      <c r="D37" s="29" t="s">
        <v>37</v>
      </c>
      <c r="E37" s="31" t="s">
        <v>63</v>
      </c>
      <c r="F37" s="32" t="s">
        <v>31</v>
      </c>
      <c r="G37" s="33">
        <v>1</v>
      </c>
      <c r="H37" s="34">
        <v>0</v>
      </c>
      <c r="I37" s="34">
        <f>ROUND(G37*H37,P4)</f>
        <v>0</v>
      </c>
      <c r="J37" s="32" t="s">
        <v>39</v>
      </c>
      <c r="O37" s="35">
        <f>I37*0.21</f>
        <v>0</v>
      </c>
      <c r="P37">
        <v>3</v>
      </c>
    </row>
    <row r="38" ht="30">
      <c r="A38" s="29" t="s">
        <v>32</v>
      </c>
      <c r="B38" s="36"/>
      <c r="C38" s="37"/>
      <c r="D38" s="37"/>
      <c r="E38" s="31" t="s">
        <v>64</v>
      </c>
      <c r="F38" s="37"/>
      <c r="G38" s="37"/>
      <c r="H38" s="37"/>
      <c r="I38" s="37"/>
      <c r="J38" s="38"/>
    </row>
    <row r="39" ht="30">
      <c r="A39" s="29" t="s">
        <v>34</v>
      </c>
      <c r="B39" s="36"/>
      <c r="C39" s="37"/>
      <c r="D39" s="37"/>
      <c r="E39" s="39" t="s">
        <v>61</v>
      </c>
      <c r="F39" s="37"/>
      <c r="G39" s="37"/>
      <c r="H39" s="37"/>
      <c r="I39" s="37"/>
      <c r="J39" s="38"/>
    </row>
    <row r="40">
      <c r="A40" s="29" t="s">
        <v>27</v>
      </c>
      <c r="B40" s="29">
        <v>11</v>
      </c>
      <c r="C40" s="30" t="s">
        <v>65</v>
      </c>
      <c r="D40" s="29" t="s">
        <v>37</v>
      </c>
      <c r="E40" s="31" t="s">
        <v>66</v>
      </c>
      <c r="F40" s="32" t="s">
        <v>31</v>
      </c>
      <c r="G40" s="33">
        <v>1</v>
      </c>
      <c r="H40" s="34">
        <v>0</v>
      </c>
      <c r="I40" s="34">
        <f>ROUND(G40*H40,P4)</f>
        <v>0</v>
      </c>
      <c r="J40" s="32" t="s">
        <v>39</v>
      </c>
      <c r="O40" s="35">
        <f>I40*0.21</f>
        <v>0</v>
      </c>
      <c r="P40">
        <v>3</v>
      </c>
    </row>
    <row r="41" ht="30">
      <c r="A41" s="29" t="s">
        <v>32</v>
      </c>
      <c r="B41" s="36"/>
      <c r="C41" s="37"/>
      <c r="D41" s="37"/>
      <c r="E41" s="31" t="s">
        <v>67</v>
      </c>
      <c r="F41" s="37"/>
      <c r="G41" s="37"/>
      <c r="H41" s="37"/>
      <c r="I41" s="37"/>
      <c r="J41" s="38"/>
    </row>
    <row r="42" ht="30">
      <c r="A42" s="29" t="s">
        <v>34</v>
      </c>
      <c r="B42" s="36"/>
      <c r="C42" s="37"/>
      <c r="D42" s="37"/>
      <c r="E42" s="39" t="s">
        <v>35</v>
      </c>
      <c r="F42" s="37"/>
      <c r="G42" s="37"/>
      <c r="H42" s="37"/>
      <c r="I42" s="37"/>
      <c r="J42" s="38"/>
    </row>
    <row r="43">
      <c r="A43" s="29" t="s">
        <v>27</v>
      </c>
      <c r="B43" s="29">
        <v>12</v>
      </c>
      <c r="C43" s="30" t="s">
        <v>68</v>
      </c>
      <c r="D43" s="29" t="s">
        <v>29</v>
      </c>
      <c r="E43" s="31" t="s">
        <v>69</v>
      </c>
      <c r="F43" s="32" t="s">
        <v>31</v>
      </c>
      <c r="G43" s="33">
        <v>1</v>
      </c>
      <c r="H43" s="34">
        <v>0</v>
      </c>
      <c r="I43" s="34">
        <f>ROUND(G43*H43,P4)</f>
        <v>0</v>
      </c>
      <c r="J43" s="32" t="s">
        <v>39</v>
      </c>
      <c r="O43" s="35">
        <f>I43*0.21</f>
        <v>0</v>
      </c>
      <c r="P43">
        <v>3</v>
      </c>
    </row>
    <row r="44">
      <c r="A44" s="29" t="s">
        <v>32</v>
      </c>
      <c r="B44" s="36"/>
      <c r="C44" s="37"/>
      <c r="D44" s="37"/>
      <c r="E44" s="31" t="s">
        <v>70</v>
      </c>
      <c r="F44" s="37"/>
      <c r="G44" s="37"/>
      <c r="H44" s="37"/>
      <c r="I44" s="37"/>
      <c r="J44" s="38"/>
    </row>
    <row r="45" ht="30">
      <c r="A45" s="29" t="s">
        <v>34</v>
      </c>
      <c r="B45" s="36"/>
      <c r="C45" s="37"/>
      <c r="D45" s="37"/>
      <c r="E45" s="39" t="s">
        <v>35</v>
      </c>
      <c r="F45" s="37"/>
      <c r="G45" s="37"/>
      <c r="H45" s="37"/>
      <c r="I45" s="37"/>
      <c r="J45" s="38"/>
    </row>
    <row r="46">
      <c r="A46" s="29" t="s">
        <v>27</v>
      </c>
      <c r="B46" s="29">
        <v>13</v>
      </c>
      <c r="C46" s="30" t="s">
        <v>68</v>
      </c>
      <c r="D46" s="29" t="s">
        <v>42</v>
      </c>
      <c r="E46" s="31" t="s">
        <v>69</v>
      </c>
      <c r="F46" s="32" t="s">
        <v>31</v>
      </c>
      <c r="G46" s="33">
        <v>1</v>
      </c>
      <c r="H46" s="34">
        <v>0</v>
      </c>
      <c r="I46" s="34">
        <f>ROUND(G46*H46,P4)</f>
        <v>0</v>
      </c>
      <c r="J46" s="32" t="s">
        <v>39</v>
      </c>
      <c r="O46" s="35">
        <f>I46*0.21</f>
        <v>0</v>
      </c>
      <c r="P46">
        <v>3</v>
      </c>
    </row>
    <row r="47">
      <c r="A47" s="29" t="s">
        <v>32</v>
      </c>
      <c r="B47" s="36"/>
      <c r="C47" s="37"/>
      <c r="D47" s="37"/>
      <c r="E47" s="31" t="s">
        <v>71</v>
      </c>
      <c r="F47" s="37"/>
      <c r="G47" s="37"/>
      <c r="H47" s="37"/>
      <c r="I47" s="37"/>
      <c r="J47" s="38"/>
    </row>
    <row r="48" ht="30">
      <c r="A48" s="29" t="s">
        <v>34</v>
      </c>
      <c r="B48" s="36"/>
      <c r="C48" s="37"/>
      <c r="D48" s="37"/>
      <c r="E48" s="39" t="s">
        <v>35</v>
      </c>
      <c r="F48" s="37"/>
      <c r="G48" s="37"/>
      <c r="H48" s="37"/>
      <c r="I48" s="37"/>
      <c r="J48" s="38"/>
    </row>
    <row r="49">
      <c r="A49" s="29" t="s">
        <v>27</v>
      </c>
      <c r="B49" s="29">
        <v>14</v>
      </c>
      <c r="C49" s="30" t="s">
        <v>72</v>
      </c>
      <c r="D49" s="29" t="s">
        <v>37</v>
      </c>
      <c r="E49" s="31" t="s">
        <v>73</v>
      </c>
      <c r="F49" s="32" t="s">
        <v>50</v>
      </c>
      <c r="G49" s="33">
        <v>2</v>
      </c>
      <c r="H49" s="34">
        <v>0</v>
      </c>
      <c r="I49" s="34">
        <f>ROUND(G49*H49,P4)</f>
        <v>0</v>
      </c>
      <c r="J49" s="32" t="s">
        <v>39</v>
      </c>
      <c r="O49" s="35">
        <f>I49*0.21</f>
        <v>0</v>
      </c>
      <c r="P49">
        <v>3</v>
      </c>
    </row>
    <row r="50">
      <c r="A50" s="29" t="s">
        <v>32</v>
      </c>
      <c r="B50" s="36"/>
      <c r="C50" s="37"/>
      <c r="D50" s="37"/>
      <c r="E50" s="31" t="s">
        <v>74</v>
      </c>
      <c r="F50" s="37"/>
      <c r="G50" s="37"/>
      <c r="H50" s="37"/>
      <c r="I50" s="37"/>
      <c r="J50" s="38"/>
    </row>
    <row r="51" ht="30">
      <c r="A51" s="29" t="s">
        <v>34</v>
      </c>
      <c r="B51" s="36"/>
      <c r="C51" s="37"/>
      <c r="D51" s="37"/>
      <c r="E51" s="39" t="s">
        <v>75</v>
      </c>
      <c r="F51" s="37"/>
      <c r="G51" s="37"/>
      <c r="H51" s="37"/>
      <c r="I51" s="37"/>
      <c r="J51" s="38"/>
    </row>
    <row r="52">
      <c r="A52" s="29" t="s">
        <v>27</v>
      </c>
      <c r="B52" s="29">
        <v>15</v>
      </c>
      <c r="C52" s="30" t="s">
        <v>76</v>
      </c>
      <c r="D52" s="29" t="s">
        <v>37</v>
      </c>
      <c r="E52" s="31" t="s">
        <v>77</v>
      </c>
      <c r="F52" s="32" t="s">
        <v>31</v>
      </c>
      <c r="G52" s="33">
        <v>1</v>
      </c>
      <c r="H52" s="34">
        <v>0</v>
      </c>
      <c r="I52" s="34">
        <f>ROUND(G52*H52,P4)</f>
        <v>0</v>
      </c>
      <c r="J52" s="32" t="s">
        <v>39</v>
      </c>
      <c r="O52" s="35">
        <f>I52*0.21</f>
        <v>0</v>
      </c>
      <c r="P52">
        <v>3</v>
      </c>
    </row>
    <row r="53" ht="90">
      <c r="A53" s="29" t="s">
        <v>32</v>
      </c>
      <c r="B53" s="36"/>
      <c r="C53" s="37"/>
      <c r="D53" s="37"/>
      <c r="E53" s="31" t="s">
        <v>78</v>
      </c>
      <c r="F53" s="37"/>
      <c r="G53" s="37"/>
      <c r="H53" s="37"/>
      <c r="I53" s="37"/>
      <c r="J53" s="38"/>
    </row>
    <row r="54" ht="30">
      <c r="A54" s="29" t="s">
        <v>34</v>
      </c>
      <c r="B54" s="40"/>
      <c r="C54" s="41"/>
      <c r="D54" s="41"/>
      <c r="E54" s="39" t="s">
        <v>35</v>
      </c>
      <c r="F54" s="41"/>
      <c r="G54" s="41"/>
      <c r="H54" s="41"/>
      <c r="I54" s="41"/>
      <c r="J54" s="42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ht="2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>
      <c r="A3" s="10" t="s">
        <v>3</v>
      </c>
      <c r="B3" s="11" t="s">
        <v>4</v>
      </c>
      <c r="C3" s="12" t="s">
        <v>5</v>
      </c>
      <c r="D3" s="13"/>
      <c r="E3" s="14" t="s">
        <v>6</v>
      </c>
      <c r="F3" s="7"/>
      <c r="G3" s="7"/>
      <c r="H3" s="15" t="s">
        <v>79</v>
      </c>
      <c r="I3" s="16">
        <f>SUMIFS(I9:I107,A9:A107,"SD")</f>
        <v>0</v>
      </c>
      <c r="J3" s="9"/>
      <c r="O3">
        <v>0</v>
      </c>
      <c r="P3">
        <v>2</v>
      </c>
    </row>
    <row r="4">
      <c r="A4" s="10" t="s">
        <v>8</v>
      </c>
      <c r="B4" s="11" t="s">
        <v>9</v>
      </c>
      <c r="C4" s="12" t="s">
        <v>79</v>
      </c>
      <c r="D4" s="13"/>
      <c r="E4" s="14" t="s">
        <v>80</v>
      </c>
      <c r="F4" s="7"/>
      <c r="G4" s="7"/>
      <c r="H4" s="7"/>
      <c r="I4" s="7"/>
      <c r="J4" s="9"/>
      <c r="O4">
        <v>0.14999999999999999</v>
      </c>
      <c r="P4">
        <v>2</v>
      </c>
    </row>
    <row r="5">
      <c r="A5" s="10" t="s">
        <v>11</v>
      </c>
      <c r="B5" s="11" t="s">
        <v>12</v>
      </c>
      <c r="C5" s="12" t="s">
        <v>79</v>
      </c>
      <c r="D5" s="13"/>
      <c r="E5" s="14" t="s">
        <v>80</v>
      </c>
      <c r="F5" s="7"/>
      <c r="G5" s="7"/>
      <c r="H5" s="7"/>
      <c r="I5" s="7"/>
      <c r="J5" s="9"/>
      <c r="O5">
        <v>0.20999999999999999</v>
      </c>
    </row>
    <row r="6">
      <c r="A6" s="17" t="s">
        <v>13</v>
      </c>
      <c r="B6" s="18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/>
      <c r="J6" s="20" t="s">
        <v>21</v>
      </c>
    </row>
    <row r="7">
      <c r="A7" s="17"/>
      <c r="B7" s="18"/>
      <c r="C7" s="19"/>
      <c r="D7" s="19"/>
      <c r="E7" s="19"/>
      <c r="F7" s="19"/>
      <c r="G7" s="19"/>
      <c r="H7" s="19" t="s">
        <v>22</v>
      </c>
      <c r="I7" s="19" t="s">
        <v>23</v>
      </c>
      <c r="J7" s="20"/>
    </row>
    <row r="8">
      <c r="A8" s="21">
        <v>0</v>
      </c>
      <c r="B8" s="18">
        <v>1</v>
      </c>
      <c r="C8" s="22">
        <v>2</v>
      </c>
      <c r="D8" s="19">
        <v>3</v>
      </c>
      <c r="E8" s="22">
        <v>4</v>
      </c>
      <c r="F8" s="19">
        <v>5</v>
      </c>
      <c r="G8" s="19">
        <v>6</v>
      </c>
      <c r="H8" s="19">
        <v>7</v>
      </c>
      <c r="I8" s="22">
        <v>8</v>
      </c>
      <c r="J8" s="20">
        <v>9</v>
      </c>
    </row>
    <row r="9">
      <c r="A9" s="23" t="s">
        <v>24</v>
      </c>
      <c r="B9" s="24"/>
      <c r="C9" s="25" t="s">
        <v>25</v>
      </c>
      <c r="D9" s="26"/>
      <c r="E9" s="23" t="s">
        <v>26</v>
      </c>
      <c r="F9" s="26"/>
      <c r="G9" s="26"/>
      <c r="H9" s="26"/>
      <c r="I9" s="27">
        <f>SUMIFS(I10:I27,A10:A27,"P")</f>
        <v>0</v>
      </c>
      <c r="J9" s="28"/>
    </row>
    <row r="10">
      <c r="A10" s="29" t="s">
        <v>27</v>
      </c>
      <c r="B10" s="29">
        <v>1</v>
      </c>
      <c r="C10" s="30" t="s">
        <v>81</v>
      </c>
      <c r="D10" s="29" t="s">
        <v>29</v>
      </c>
      <c r="E10" s="31" t="s">
        <v>82</v>
      </c>
      <c r="F10" s="32" t="s">
        <v>83</v>
      </c>
      <c r="G10" s="33">
        <v>1433.1790000000001</v>
      </c>
      <c r="H10" s="34">
        <v>0</v>
      </c>
      <c r="I10" s="34">
        <f>ROUND(G10*H10,P4)</f>
        <v>0</v>
      </c>
      <c r="J10" s="29"/>
      <c r="O10" s="35">
        <f>I10*0.21</f>
        <v>0</v>
      </c>
      <c r="P10">
        <v>3</v>
      </c>
    </row>
    <row r="11">
      <c r="A11" s="29" t="s">
        <v>32</v>
      </c>
      <c r="B11" s="36"/>
      <c r="C11" s="37"/>
      <c r="D11" s="37"/>
      <c r="E11" s="31" t="s">
        <v>84</v>
      </c>
      <c r="F11" s="37"/>
      <c r="G11" s="37"/>
      <c r="H11" s="37"/>
      <c r="I11" s="37"/>
      <c r="J11" s="38"/>
    </row>
    <row r="12" ht="75">
      <c r="A12" s="29" t="s">
        <v>34</v>
      </c>
      <c r="B12" s="36"/>
      <c r="C12" s="37"/>
      <c r="D12" s="37"/>
      <c r="E12" s="39" t="s">
        <v>85</v>
      </c>
      <c r="F12" s="37"/>
      <c r="G12" s="37"/>
      <c r="H12" s="37"/>
      <c r="I12" s="37"/>
      <c r="J12" s="38"/>
    </row>
    <row r="13">
      <c r="A13" s="29" t="s">
        <v>27</v>
      </c>
      <c r="B13" s="29">
        <v>2</v>
      </c>
      <c r="C13" s="30" t="s">
        <v>81</v>
      </c>
      <c r="D13" s="29" t="s">
        <v>42</v>
      </c>
      <c r="E13" s="31" t="s">
        <v>82</v>
      </c>
      <c r="F13" s="32" t="s">
        <v>83</v>
      </c>
      <c r="G13" s="33">
        <v>6.0350000000000001</v>
      </c>
      <c r="H13" s="34">
        <v>0</v>
      </c>
      <c r="I13" s="34">
        <f>ROUND(G13*H13,P4)</f>
        <v>0</v>
      </c>
      <c r="J13" s="29"/>
      <c r="O13" s="35">
        <f>I13*0.21</f>
        <v>0</v>
      </c>
      <c r="P13">
        <v>3</v>
      </c>
    </row>
    <row r="14">
      <c r="A14" s="29" t="s">
        <v>32</v>
      </c>
      <c r="B14" s="36"/>
      <c r="C14" s="37"/>
      <c r="D14" s="37"/>
      <c r="E14" s="31" t="s">
        <v>86</v>
      </c>
      <c r="F14" s="37"/>
      <c r="G14" s="37"/>
      <c r="H14" s="37"/>
      <c r="I14" s="37"/>
      <c r="J14" s="38"/>
    </row>
    <row r="15" ht="60">
      <c r="A15" s="29" t="s">
        <v>34</v>
      </c>
      <c r="B15" s="36"/>
      <c r="C15" s="37"/>
      <c r="D15" s="37"/>
      <c r="E15" s="39" t="s">
        <v>87</v>
      </c>
      <c r="F15" s="37"/>
      <c r="G15" s="37"/>
      <c r="H15" s="37"/>
      <c r="I15" s="37"/>
      <c r="J15" s="38"/>
    </row>
    <row r="16">
      <c r="A16" s="29" t="s">
        <v>27</v>
      </c>
      <c r="B16" s="29">
        <v>3</v>
      </c>
      <c r="C16" s="30" t="s">
        <v>81</v>
      </c>
      <c r="D16" s="29" t="s">
        <v>56</v>
      </c>
      <c r="E16" s="31" t="s">
        <v>82</v>
      </c>
      <c r="F16" s="32" t="s">
        <v>83</v>
      </c>
      <c r="G16" s="33">
        <v>1715.0440000000001</v>
      </c>
      <c r="H16" s="34">
        <v>0</v>
      </c>
      <c r="I16" s="34">
        <f>ROUND(G16*H16,P4)</f>
        <v>0</v>
      </c>
      <c r="J16" s="29"/>
      <c r="O16" s="35">
        <f>I16*0.21</f>
        <v>0</v>
      </c>
      <c r="P16">
        <v>3</v>
      </c>
    </row>
    <row r="17">
      <c r="A17" s="29" t="s">
        <v>32</v>
      </c>
      <c r="B17" s="36"/>
      <c r="C17" s="37"/>
      <c r="D17" s="37"/>
      <c r="E17" s="31" t="s">
        <v>88</v>
      </c>
      <c r="F17" s="37"/>
      <c r="G17" s="37"/>
      <c r="H17" s="37"/>
      <c r="I17" s="37"/>
      <c r="J17" s="38"/>
    </row>
    <row r="18" ht="90">
      <c r="A18" s="29" t="s">
        <v>34</v>
      </c>
      <c r="B18" s="36"/>
      <c r="C18" s="37"/>
      <c r="D18" s="37"/>
      <c r="E18" s="39" t="s">
        <v>89</v>
      </c>
      <c r="F18" s="37"/>
      <c r="G18" s="37"/>
      <c r="H18" s="37"/>
      <c r="I18" s="37"/>
      <c r="J18" s="38"/>
    </row>
    <row r="19" ht="30">
      <c r="A19" s="29" t="s">
        <v>27</v>
      </c>
      <c r="B19" s="29">
        <v>4</v>
      </c>
      <c r="C19" s="30" t="s">
        <v>90</v>
      </c>
      <c r="D19" s="29" t="s">
        <v>91</v>
      </c>
      <c r="E19" s="31" t="s">
        <v>92</v>
      </c>
      <c r="F19" s="32" t="s">
        <v>83</v>
      </c>
      <c r="G19" s="33">
        <v>1.3999999999999999</v>
      </c>
      <c r="H19" s="34">
        <v>0</v>
      </c>
      <c r="I19" s="34">
        <f>ROUND(G19*H19,P4)</f>
        <v>0</v>
      </c>
      <c r="J19" s="32" t="s">
        <v>39</v>
      </c>
      <c r="O19" s="35">
        <f>I19*0.21</f>
        <v>0</v>
      </c>
      <c r="P19">
        <v>3</v>
      </c>
    </row>
    <row r="20">
      <c r="A20" s="29" t="s">
        <v>32</v>
      </c>
      <c r="B20" s="36"/>
      <c r="C20" s="37"/>
      <c r="D20" s="37"/>
      <c r="E20" s="31" t="s">
        <v>93</v>
      </c>
      <c r="F20" s="37"/>
      <c r="G20" s="37"/>
      <c r="H20" s="37"/>
      <c r="I20" s="37"/>
      <c r="J20" s="38"/>
    </row>
    <row r="21" ht="30">
      <c r="A21" s="29" t="s">
        <v>34</v>
      </c>
      <c r="B21" s="36"/>
      <c r="C21" s="37"/>
      <c r="D21" s="37"/>
      <c r="E21" s="39" t="s">
        <v>94</v>
      </c>
      <c r="F21" s="37"/>
      <c r="G21" s="37"/>
      <c r="H21" s="37"/>
      <c r="I21" s="37"/>
      <c r="J21" s="38"/>
    </row>
    <row r="22" ht="30">
      <c r="A22" s="29" t="s">
        <v>27</v>
      </c>
      <c r="B22" s="29">
        <v>5</v>
      </c>
      <c r="C22" s="30" t="s">
        <v>95</v>
      </c>
      <c r="D22" s="29" t="s">
        <v>29</v>
      </c>
      <c r="E22" s="31" t="s">
        <v>96</v>
      </c>
      <c r="F22" s="32" t="s">
        <v>83</v>
      </c>
      <c r="G22" s="33">
        <v>1.1040000000000001</v>
      </c>
      <c r="H22" s="34">
        <v>0</v>
      </c>
      <c r="I22" s="34">
        <f>ROUND(G22*H22,P4)</f>
        <v>0</v>
      </c>
      <c r="J22" s="32" t="s">
        <v>39</v>
      </c>
      <c r="O22" s="35">
        <f>I22*0.21</f>
        <v>0</v>
      </c>
      <c r="P22">
        <v>3</v>
      </c>
    </row>
    <row r="23" ht="30">
      <c r="A23" s="29" t="s">
        <v>32</v>
      </c>
      <c r="B23" s="36"/>
      <c r="C23" s="37"/>
      <c r="D23" s="37"/>
      <c r="E23" s="31" t="s">
        <v>97</v>
      </c>
      <c r="F23" s="37"/>
      <c r="G23" s="37"/>
      <c r="H23" s="37"/>
      <c r="I23" s="37"/>
      <c r="J23" s="38"/>
    </row>
    <row r="24" ht="30">
      <c r="A24" s="29" t="s">
        <v>34</v>
      </c>
      <c r="B24" s="36"/>
      <c r="C24" s="37"/>
      <c r="D24" s="37"/>
      <c r="E24" s="39" t="s">
        <v>98</v>
      </c>
      <c r="F24" s="37"/>
      <c r="G24" s="37"/>
      <c r="H24" s="37"/>
      <c r="I24" s="37"/>
      <c r="J24" s="38"/>
    </row>
    <row r="25" ht="30">
      <c r="A25" s="29" t="s">
        <v>27</v>
      </c>
      <c r="B25" s="29">
        <v>6</v>
      </c>
      <c r="C25" s="30" t="s">
        <v>95</v>
      </c>
      <c r="D25" s="29" t="s">
        <v>42</v>
      </c>
      <c r="E25" s="31" t="s">
        <v>96</v>
      </c>
      <c r="F25" s="32" t="s">
        <v>83</v>
      </c>
      <c r="G25" s="33">
        <v>6.2889999999999997</v>
      </c>
      <c r="H25" s="34">
        <v>0</v>
      </c>
      <c r="I25" s="34">
        <f>ROUND(G25*H25,P4)</f>
        <v>0</v>
      </c>
      <c r="J25" s="32" t="s">
        <v>39</v>
      </c>
      <c r="O25" s="35">
        <f>I25*0.21</f>
        <v>0</v>
      </c>
      <c r="P25">
        <v>3</v>
      </c>
    </row>
    <row r="26" ht="30">
      <c r="A26" s="29" t="s">
        <v>32</v>
      </c>
      <c r="B26" s="36"/>
      <c r="C26" s="37"/>
      <c r="D26" s="37"/>
      <c r="E26" s="31" t="s">
        <v>99</v>
      </c>
      <c r="F26" s="37"/>
      <c r="G26" s="37"/>
      <c r="H26" s="37"/>
      <c r="I26" s="37"/>
      <c r="J26" s="38"/>
    </row>
    <row r="27" ht="30">
      <c r="A27" s="29" t="s">
        <v>34</v>
      </c>
      <c r="B27" s="36"/>
      <c r="C27" s="37"/>
      <c r="D27" s="37"/>
      <c r="E27" s="39" t="s">
        <v>100</v>
      </c>
      <c r="F27" s="37"/>
      <c r="G27" s="37"/>
      <c r="H27" s="37"/>
      <c r="I27" s="37"/>
      <c r="J27" s="38"/>
    </row>
    <row r="28">
      <c r="A28" s="23" t="s">
        <v>24</v>
      </c>
      <c r="B28" s="24"/>
      <c r="C28" s="25" t="s">
        <v>101</v>
      </c>
      <c r="D28" s="26"/>
      <c r="E28" s="23" t="s">
        <v>102</v>
      </c>
      <c r="F28" s="26"/>
      <c r="G28" s="26"/>
      <c r="H28" s="26"/>
      <c r="I28" s="27">
        <f>SUMIFS(I29:I64,A29:A64,"P")</f>
        <v>0</v>
      </c>
      <c r="J28" s="28"/>
    </row>
    <row r="29">
      <c r="A29" s="29" t="s">
        <v>27</v>
      </c>
      <c r="B29" s="29">
        <v>7</v>
      </c>
      <c r="C29" s="30" t="s">
        <v>103</v>
      </c>
      <c r="D29" s="29" t="s">
        <v>37</v>
      </c>
      <c r="E29" s="31" t="s">
        <v>104</v>
      </c>
      <c r="F29" s="32" t="s">
        <v>105</v>
      </c>
      <c r="G29" s="33">
        <v>310.55000000000001</v>
      </c>
      <c r="H29" s="34">
        <v>0</v>
      </c>
      <c r="I29" s="34">
        <f>ROUND(G29*H29,P4)</f>
        <v>0</v>
      </c>
      <c r="J29" s="32" t="s">
        <v>39</v>
      </c>
      <c r="O29" s="35">
        <f>I29*0.21</f>
        <v>0</v>
      </c>
      <c r="P29">
        <v>3</v>
      </c>
    </row>
    <row r="30" ht="30">
      <c r="A30" s="29" t="s">
        <v>32</v>
      </c>
      <c r="B30" s="36"/>
      <c r="C30" s="37"/>
      <c r="D30" s="37"/>
      <c r="E30" s="31" t="s">
        <v>106</v>
      </c>
      <c r="F30" s="37"/>
      <c r="G30" s="37"/>
      <c r="H30" s="37"/>
      <c r="I30" s="37"/>
      <c r="J30" s="38"/>
    </row>
    <row r="31" ht="75">
      <c r="A31" s="29" t="s">
        <v>34</v>
      </c>
      <c r="B31" s="36"/>
      <c r="C31" s="37"/>
      <c r="D31" s="37"/>
      <c r="E31" s="39" t="s">
        <v>107</v>
      </c>
      <c r="F31" s="37"/>
      <c r="G31" s="37"/>
      <c r="H31" s="37"/>
      <c r="I31" s="37"/>
      <c r="J31" s="38"/>
    </row>
    <row r="32" ht="30">
      <c r="A32" s="29" t="s">
        <v>27</v>
      </c>
      <c r="B32" s="29">
        <v>8</v>
      </c>
      <c r="C32" s="30" t="s">
        <v>108</v>
      </c>
      <c r="D32" s="29" t="s">
        <v>37</v>
      </c>
      <c r="E32" s="31" t="s">
        <v>109</v>
      </c>
      <c r="F32" s="32" t="s">
        <v>50</v>
      </c>
      <c r="G32" s="33">
        <v>2</v>
      </c>
      <c r="H32" s="34">
        <v>0</v>
      </c>
      <c r="I32" s="34">
        <f>ROUND(G32*H32,P4)</f>
        <v>0</v>
      </c>
      <c r="J32" s="32" t="s">
        <v>39</v>
      </c>
      <c r="O32" s="35">
        <f>I32*0.21</f>
        <v>0</v>
      </c>
      <c r="P32">
        <v>3</v>
      </c>
    </row>
    <row r="33" ht="60">
      <c r="A33" s="29" t="s">
        <v>32</v>
      </c>
      <c r="B33" s="36"/>
      <c r="C33" s="37"/>
      <c r="D33" s="37"/>
      <c r="E33" s="31" t="s">
        <v>110</v>
      </c>
      <c r="F33" s="37"/>
      <c r="G33" s="37"/>
      <c r="H33" s="37"/>
      <c r="I33" s="37"/>
      <c r="J33" s="38"/>
    </row>
    <row r="34" ht="30">
      <c r="A34" s="29" t="s">
        <v>34</v>
      </c>
      <c r="B34" s="36"/>
      <c r="C34" s="37"/>
      <c r="D34" s="37"/>
      <c r="E34" s="39" t="s">
        <v>111</v>
      </c>
      <c r="F34" s="37"/>
      <c r="G34" s="37"/>
      <c r="H34" s="37"/>
      <c r="I34" s="37"/>
      <c r="J34" s="38"/>
    </row>
    <row r="35" ht="30">
      <c r="A35" s="29" t="s">
        <v>27</v>
      </c>
      <c r="B35" s="29">
        <v>9</v>
      </c>
      <c r="C35" s="30" t="s">
        <v>112</v>
      </c>
      <c r="D35" s="29" t="s">
        <v>37</v>
      </c>
      <c r="E35" s="31" t="s">
        <v>113</v>
      </c>
      <c r="F35" s="32" t="s">
        <v>114</v>
      </c>
      <c r="G35" s="33">
        <v>12.571999999999999</v>
      </c>
      <c r="H35" s="34">
        <v>0</v>
      </c>
      <c r="I35" s="34">
        <f>ROUND(G35*H35,P4)</f>
        <v>0</v>
      </c>
      <c r="J35" s="32" t="s">
        <v>39</v>
      </c>
      <c r="O35" s="35">
        <f>I35*0.21</f>
        <v>0</v>
      </c>
      <c r="P35">
        <v>3</v>
      </c>
    </row>
    <row r="36" ht="90">
      <c r="A36" s="29" t="s">
        <v>32</v>
      </c>
      <c r="B36" s="36"/>
      <c r="C36" s="37"/>
      <c r="D36" s="37"/>
      <c r="E36" s="31" t="s">
        <v>115</v>
      </c>
      <c r="F36" s="37"/>
      <c r="G36" s="37"/>
      <c r="H36" s="37"/>
      <c r="I36" s="37"/>
      <c r="J36" s="38"/>
    </row>
    <row r="37" ht="120">
      <c r="A37" s="29" t="s">
        <v>34</v>
      </c>
      <c r="B37" s="36"/>
      <c r="C37" s="37"/>
      <c r="D37" s="37"/>
      <c r="E37" s="39" t="s">
        <v>116</v>
      </c>
      <c r="F37" s="37"/>
      <c r="G37" s="37"/>
      <c r="H37" s="37"/>
      <c r="I37" s="37"/>
      <c r="J37" s="38"/>
    </row>
    <row r="38" ht="30">
      <c r="A38" s="29" t="s">
        <v>27</v>
      </c>
      <c r="B38" s="29">
        <v>10</v>
      </c>
      <c r="C38" s="30" t="s">
        <v>117</v>
      </c>
      <c r="D38" s="29" t="s">
        <v>37</v>
      </c>
      <c r="E38" s="31" t="s">
        <v>118</v>
      </c>
      <c r="F38" s="32" t="s">
        <v>114</v>
      </c>
      <c r="G38" s="33">
        <v>9.6280000000000001</v>
      </c>
      <c r="H38" s="34">
        <v>0</v>
      </c>
      <c r="I38" s="34">
        <f>ROUND(G38*H38,P4)</f>
        <v>0</v>
      </c>
      <c r="J38" s="32" t="s">
        <v>39</v>
      </c>
      <c r="O38" s="35">
        <f>I38*0.21</f>
        <v>0</v>
      </c>
      <c r="P38">
        <v>3</v>
      </c>
    </row>
    <row r="39" ht="45">
      <c r="A39" s="29" t="s">
        <v>32</v>
      </c>
      <c r="B39" s="36"/>
      <c r="C39" s="37"/>
      <c r="D39" s="37"/>
      <c r="E39" s="31" t="s">
        <v>119</v>
      </c>
      <c r="F39" s="37"/>
      <c r="G39" s="37"/>
      <c r="H39" s="37"/>
      <c r="I39" s="37"/>
      <c r="J39" s="38"/>
    </row>
    <row r="40" ht="75">
      <c r="A40" s="29" t="s">
        <v>34</v>
      </c>
      <c r="B40" s="36"/>
      <c r="C40" s="37"/>
      <c r="D40" s="37"/>
      <c r="E40" s="39" t="s">
        <v>120</v>
      </c>
      <c r="F40" s="37"/>
      <c r="G40" s="37"/>
      <c r="H40" s="37"/>
      <c r="I40" s="37"/>
      <c r="J40" s="38"/>
    </row>
    <row r="41">
      <c r="A41" s="29" t="s">
        <v>27</v>
      </c>
      <c r="B41" s="29">
        <v>11</v>
      </c>
      <c r="C41" s="30" t="s">
        <v>121</v>
      </c>
      <c r="D41" s="29" t="s">
        <v>37</v>
      </c>
      <c r="E41" s="31" t="s">
        <v>122</v>
      </c>
      <c r="F41" s="32" t="s">
        <v>114</v>
      </c>
      <c r="G41" s="33">
        <v>2.488</v>
      </c>
      <c r="H41" s="34">
        <v>0</v>
      </c>
      <c r="I41" s="34">
        <f>ROUND(G41*H41,P4)</f>
        <v>0</v>
      </c>
      <c r="J41" s="32" t="s">
        <v>39</v>
      </c>
      <c r="O41" s="35">
        <f>I41*0.21</f>
        <v>0</v>
      </c>
      <c r="P41">
        <v>3</v>
      </c>
    </row>
    <row r="42" ht="30">
      <c r="A42" s="29" t="s">
        <v>32</v>
      </c>
      <c r="B42" s="36"/>
      <c r="C42" s="37"/>
      <c r="D42" s="37"/>
      <c r="E42" s="31" t="s">
        <v>123</v>
      </c>
      <c r="F42" s="37"/>
      <c r="G42" s="37"/>
      <c r="H42" s="37"/>
      <c r="I42" s="37"/>
      <c r="J42" s="38"/>
    </row>
    <row r="43" ht="60">
      <c r="A43" s="29" t="s">
        <v>34</v>
      </c>
      <c r="B43" s="36"/>
      <c r="C43" s="37"/>
      <c r="D43" s="37"/>
      <c r="E43" s="39" t="s">
        <v>124</v>
      </c>
      <c r="F43" s="37"/>
      <c r="G43" s="37"/>
      <c r="H43" s="37"/>
      <c r="I43" s="37"/>
      <c r="J43" s="38"/>
    </row>
    <row r="44" ht="30">
      <c r="A44" s="29" t="s">
        <v>27</v>
      </c>
      <c r="B44" s="29">
        <v>12</v>
      </c>
      <c r="C44" s="30" t="s">
        <v>125</v>
      </c>
      <c r="D44" s="29"/>
      <c r="E44" s="31" t="s">
        <v>126</v>
      </c>
      <c r="F44" s="32" t="s">
        <v>114</v>
      </c>
      <c r="G44" s="33">
        <v>24.646999999999998</v>
      </c>
      <c r="H44" s="34">
        <v>0</v>
      </c>
      <c r="I44" s="34">
        <f>ROUND(G44*H44,P4)</f>
        <v>0</v>
      </c>
      <c r="J44" s="32" t="s">
        <v>39</v>
      </c>
      <c r="O44" s="35">
        <f>I44*0.21</f>
        <v>0</v>
      </c>
      <c r="P44">
        <v>3</v>
      </c>
    </row>
    <row r="45" ht="60">
      <c r="A45" s="29" t="s">
        <v>32</v>
      </c>
      <c r="B45" s="36"/>
      <c r="C45" s="37"/>
      <c r="D45" s="37"/>
      <c r="E45" s="31" t="s">
        <v>127</v>
      </c>
      <c r="F45" s="37"/>
      <c r="G45" s="37"/>
      <c r="H45" s="37"/>
      <c r="I45" s="37"/>
      <c r="J45" s="38"/>
    </row>
    <row r="46" ht="135">
      <c r="A46" s="29" t="s">
        <v>34</v>
      </c>
      <c r="B46" s="36"/>
      <c r="C46" s="37"/>
      <c r="D46" s="37"/>
      <c r="E46" s="39" t="s">
        <v>128</v>
      </c>
      <c r="F46" s="37"/>
      <c r="G46" s="37"/>
      <c r="H46" s="37"/>
      <c r="I46" s="37"/>
      <c r="J46" s="38"/>
    </row>
    <row r="47" ht="30">
      <c r="A47" s="29" t="s">
        <v>27</v>
      </c>
      <c r="B47" s="29">
        <v>13</v>
      </c>
      <c r="C47" s="30" t="s">
        <v>129</v>
      </c>
      <c r="D47" s="29" t="s">
        <v>37</v>
      </c>
      <c r="E47" s="31" t="s">
        <v>130</v>
      </c>
      <c r="F47" s="32" t="s">
        <v>131</v>
      </c>
      <c r="G47" s="33">
        <v>130.84999999999999</v>
      </c>
      <c r="H47" s="34">
        <v>0</v>
      </c>
      <c r="I47" s="34">
        <f>ROUND(G47*H47,P4)</f>
        <v>0</v>
      </c>
      <c r="J47" s="32" t="s">
        <v>39</v>
      </c>
      <c r="O47" s="35">
        <f>I47*0.21</f>
        <v>0</v>
      </c>
      <c r="P47">
        <v>3</v>
      </c>
    </row>
    <row r="48">
      <c r="A48" s="29" t="s">
        <v>32</v>
      </c>
      <c r="B48" s="36"/>
      <c r="C48" s="37"/>
      <c r="D48" s="37"/>
      <c r="E48" s="43"/>
      <c r="F48" s="37"/>
      <c r="G48" s="37"/>
      <c r="H48" s="37"/>
      <c r="I48" s="37"/>
      <c r="J48" s="38"/>
    </row>
    <row r="49" ht="75">
      <c r="A49" s="29" t="s">
        <v>34</v>
      </c>
      <c r="B49" s="36"/>
      <c r="C49" s="37"/>
      <c r="D49" s="37"/>
      <c r="E49" s="39" t="s">
        <v>132</v>
      </c>
      <c r="F49" s="37"/>
      <c r="G49" s="37"/>
      <c r="H49" s="37"/>
      <c r="I49" s="37"/>
      <c r="J49" s="38"/>
    </row>
    <row r="50">
      <c r="A50" s="29" t="s">
        <v>27</v>
      </c>
      <c r="B50" s="29">
        <v>14</v>
      </c>
      <c r="C50" s="30" t="s">
        <v>133</v>
      </c>
      <c r="D50" s="29" t="s">
        <v>37</v>
      </c>
      <c r="E50" s="31" t="s">
        <v>134</v>
      </c>
      <c r="F50" s="32" t="s">
        <v>114</v>
      </c>
      <c r="G50" s="33">
        <v>30.210999999999999</v>
      </c>
      <c r="H50" s="34">
        <v>0</v>
      </c>
      <c r="I50" s="34">
        <f>ROUND(G50*H50,P4)</f>
        <v>0</v>
      </c>
      <c r="J50" s="32" t="s">
        <v>39</v>
      </c>
      <c r="O50" s="35">
        <f>I50*0.21</f>
        <v>0</v>
      </c>
      <c r="P50">
        <v>3</v>
      </c>
    </row>
    <row r="51" ht="90">
      <c r="A51" s="29" t="s">
        <v>32</v>
      </c>
      <c r="B51" s="36"/>
      <c r="C51" s="37"/>
      <c r="D51" s="37"/>
      <c r="E51" s="31" t="s">
        <v>135</v>
      </c>
      <c r="F51" s="37"/>
      <c r="G51" s="37"/>
      <c r="H51" s="37"/>
      <c r="I51" s="37"/>
      <c r="J51" s="38"/>
    </row>
    <row r="52" ht="75">
      <c r="A52" s="29" t="s">
        <v>34</v>
      </c>
      <c r="B52" s="36"/>
      <c r="C52" s="37"/>
      <c r="D52" s="37"/>
      <c r="E52" s="39" t="s">
        <v>136</v>
      </c>
      <c r="F52" s="37"/>
      <c r="G52" s="37"/>
      <c r="H52" s="37"/>
      <c r="I52" s="37"/>
      <c r="J52" s="38"/>
    </row>
    <row r="53">
      <c r="A53" s="29" t="s">
        <v>27</v>
      </c>
      <c r="B53" s="29">
        <v>15</v>
      </c>
      <c r="C53" s="30" t="s">
        <v>137</v>
      </c>
      <c r="D53" s="29" t="s">
        <v>37</v>
      </c>
      <c r="E53" s="31" t="s">
        <v>138</v>
      </c>
      <c r="F53" s="32" t="s">
        <v>131</v>
      </c>
      <c r="G53" s="33">
        <v>14.300000000000001</v>
      </c>
      <c r="H53" s="34">
        <v>0</v>
      </c>
      <c r="I53" s="34">
        <f>ROUND(G53*H53,P4)</f>
        <v>0</v>
      </c>
      <c r="J53" s="32" t="s">
        <v>39</v>
      </c>
      <c r="O53" s="35">
        <f>I53*0.21</f>
        <v>0</v>
      </c>
      <c r="P53">
        <v>3</v>
      </c>
    </row>
    <row r="54">
      <c r="A54" s="29" t="s">
        <v>32</v>
      </c>
      <c r="B54" s="36"/>
      <c r="C54" s="37"/>
      <c r="D54" s="37"/>
      <c r="E54" s="31" t="s">
        <v>139</v>
      </c>
      <c r="F54" s="37"/>
      <c r="G54" s="37"/>
      <c r="H54" s="37"/>
      <c r="I54" s="37"/>
      <c r="J54" s="38"/>
    </row>
    <row r="55" ht="45">
      <c r="A55" s="29" t="s">
        <v>34</v>
      </c>
      <c r="B55" s="36"/>
      <c r="C55" s="37"/>
      <c r="D55" s="37"/>
      <c r="E55" s="39" t="s">
        <v>140</v>
      </c>
      <c r="F55" s="37"/>
      <c r="G55" s="37"/>
      <c r="H55" s="37"/>
      <c r="I55" s="37"/>
      <c r="J55" s="38"/>
    </row>
    <row r="56">
      <c r="A56" s="29" t="s">
        <v>27</v>
      </c>
      <c r="B56" s="29">
        <v>16</v>
      </c>
      <c r="C56" s="30" t="s">
        <v>141</v>
      </c>
      <c r="D56" s="29"/>
      <c r="E56" s="31" t="s">
        <v>142</v>
      </c>
      <c r="F56" s="32" t="s">
        <v>114</v>
      </c>
      <c r="G56" s="33">
        <v>334.40699999999998</v>
      </c>
      <c r="H56" s="34">
        <v>0</v>
      </c>
      <c r="I56" s="34">
        <f>ROUND(G56*H56,P4)</f>
        <v>0</v>
      </c>
      <c r="J56" s="32" t="s">
        <v>39</v>
      </c>
      <c r="O56" s="35">
        <f>I56*0.21</f>
        <v>0</v>
      </c>
      <c r="P56">
        <v>3</v>
      </c>
    </row>
    <row r="57">
      <c r="A57" s="29" t="s">
        <v>32</v>
      </c>
      <c r="B57" s="36"/>
      <c r="C57" s="37"/>
      <c r="D57" s="37"/>
      <c r="E57" s="31" t="s">
        <v>143</v>
      </c>
      <c r="F57" s="37"/>
      <c r="G57" s="37"/>
      <c r="H57" s="37"/>
      <c r="I57" s="37"/>
      <c r="J57" s="38"/>
    </row>
    <row r="58" ht="45">
      <c r="A58" s="29" t="s">
        <v>34</v>
      </c>
      <c r="B58" s="36"/>
      <c r="C58" s="37"/>
      <c r="D58" s="37"/>
      <c r="E58" s="39" t="s">
        <v>144</v>
      </c>
      <c r="F58" s="37"/>
      <c r="G58" s="37"/>
      <c r="H58" s="37"/>
      <c r="I58" s="37"/>
      <c r="J58" s="38"/>
    </row>
    <row r="59">
      <c r="A59" s="29" t="s">
        <v>27</v>
      </c>
      <c r="B59" s="29">
        <v>17</v>
      </c>
      <c r="C59" s="30" t="s">
        <v>145</v>
      </c>
      <c r="D59" s="29" t="s">
        <v>37</v>
      </c>
      <c r="E59" s="31" t="s">
        <v>146</v>
      </c>
      <c r="F59" s="32" t="s">
        <v>114</v>
      </c>
      <c r="G59" s="33">
        <v>392.92700000000002</v>
      </c>
      <c r="H59" s="34">
        <v>0</v>
      </c>
      <c r="I59" s="34">
        <f>ROUND(G59*H59,P4)</f>
        <v>0</v>
      </c>
      <c r="J59" s="32" t="s">
        <v>39</v>
      </c>
      <c r="O59" s="35">
        <f>I59*0.21</f>
        <v>0</v>
      </c>
      <c r="P59">
        <v>3</v>
      </c>
    </row>
    <row r="60" ht="30">
      <c r="A60" s="29" t="s">
        <v>32</v>
      </c>
      <c r="B60" s="36"/>
      <c r="C60" s="37"/>
      <c r="D60" s="37"/>
      <c r="E60" s="31" t="s">
        <v>147</v>
      </c>
      <c r="F60" s="37"/>
      <c r="G60" s="37"/>
      <c r="H60" s="37"/>
      <c r="I60" s="37"/>
      <c r="J60" s="38"/>
    </row>
    <row r="61" ht="300">
      <c r="A61" s="29" t="s">
        <v>34</v>
      </c>
      <c r="B61" s="36"/>
      <c r="C61" s="37"/>
      <c r="D61" s="37"/>
      <c r="E61" s="39" t="s">
        <v>148</v>
      </c>
      <c r="F61" s="37"/>
      <c r="G61" s="37"/>
      <c r="H61" s="37"/>
      <c r="I61" s="37"/>
      <c r="J61" s="38"/>
    </row>
    <row r="62">
      <c r="A62" s="29" t="s">
        <v>27</v>
      </c>
      <c r="B62" s="29">
        <v>18</v>
      </c>
      <c r="C62" s="30" t="s">
        <v>149</v>
      </c>
      <c r="D62" s="29" t="s">
        <v>37</v>
      </c>
      <c r="E62" s="31" t="s">
        <v>150</v>
      </c>
      <c r="F62" s="32" t="s">
        <v>114</v>
      </c>
      <c r="G62" s="33">
        <v>727.33399999999995</v>
      </c>
      <c r="H62" s="34">
        <v>0</v>
      </c>
      <c r="I62" s="34">
        <f>ROUND(G62*H62,P4)</f>
        <v>0</v>
      </c>
      <c r="J62" s="32" t="s">
        <v>39</v>
      </c>
      <c r="O62" s="35">
        <f>I62*0.21</f>
        <v>0</v>
      </c>
      <c r="P62">
        <v>3</v>
      </c>
    </row>
    <row r="63">
      <c r="A63" s="29" t="s">
        <v>32</v>
      </c>
      <c r="B63" s="36"/>
      <c r="C63" s="37"/>
      <c r="D63" s="37"/>
      <c r="E63" s="31" t="s">
        <v>151</v>
      </c>
      <c r="F63" s="37"/>
      <c r="G63" s="37"/>
      <c r="H63" s="37"/>
      <c r="I63" s="37"/>
      <c r="J63" s="38"/>
    </row>
    <row r="64" ht="45">
      <c r="A64" s="29" t="s">
        <v>34</v>
      </c>
      <c r="B64" s="36"/>
      <c r="C64" s="37"/>
      <c r="D64" s="37"/>
      <c r="E64" s="39" t="s">
        <v>152</v>
      </c>
      <c r="F64" s="37"/>
      <c r="G64" s="37"/>
      <c r="H64" s="37"/>
      <c r="I64" s="37"/>
      <c r="J64" s="38"/>
    </row>
    <row r="65">
      <c r="A65" s="23" t="s">
        <v>24</v>
      </c>
      <c r="B65" s="24"/>
      <c r="C65" s="25" t="s">
        <v>153</v>
      </c>
      <c r="D65" s="26"/>
      <c r="E65" s="23" t="s">
        <v>154</v>
      </c>
      <c r="F65" s="26"/>
      <c r="G65" s="26"/>
      <c r="H65" s="26"/>
      <c r="I65" s="27">
        <f>SUMIFS(I66:I107,A66:A107,"P")</f>
        <v>0</v>
      </c>
      <c r="J65" s="28"/>
    </row>
    <row r="66">
      <c r="A66" s="29" t="s">
        <v>27</v>
      </c>
      <c r="B66" s="29">
        <v>19</v>
      </c>
      <c r="C66" s="30" t="s">
        <v>155</v>
      </c>
      <c r="D66" s="29" t="s">
        <v>37</v>
      </c>
      <c r="E66" s="31" t="s">
        <v>156</v>
      </c>
      <c r="F66" s="32" t="s">
        <v>131</v>
      </c>
      <c r="G66" s="33">
        <v>12</v>
      </c>
      <c r="H66" s="34">
        <v>0</v>
      </c>
      <c r="I66" s="34">
        <f>ROUND(G66*H66,P4)</f>
        <v>0</v>
      </c>
      <c r="J66" s="32" t="s">
        <v>39</v>
      </c>
      <c r="O66" s="35">
        <f>I66*0.21</f>
        <v>0</v>
      </c>
      <c r="P66">
        <v>3</v>
      </c>
    </row>
    <row r="67" ht="30">
      <c r="A67" s="29" t="s">
        <v>32</v>
      </c>
      <c r="B67" s="36"/>
      <c r="C67" s="37"/>
      <c r="D67" s="37"/>
      <c r="E67" s="31" t="s">
        <v>157</v>
      </c>
      <c r="F67" s="37"/>
      <c r="G67" s="37"/>
      <c r="H67" s="37"/>
      <c r="I67" s="37"/>
      <c r="J67" s="38"/>
    </row>
    <row r="68" ht="30">
      <c r="A68" s="29" t="s">
        <v>34</v>
      </c>
      <c r="B68" s="36"/>
      <c r="C68" s="37"/>
      <c r="D68" s="37"/>
      <c r="E68" s="39" t="s">
        <v>158</v>
      </c>
      <c r="F68" s="37"/>
      <c r="G68" s="37"/>
      <c r="H68" s="37"/>
      <c r="I68" s="37"/>
      <c r="J68" s="38"/>
    </row>
    <row r="69">
      <c r="A69" s="29" t="s">
        <v>27</v>
      </c>
      <c r="B69" s="29">
        <v>20</v>
      </c>
      <c r="C69" s="30" t="s">
        <v>159</v>
      </c>
      <c r="D69" s="29" t="s">
        <v>37</v>
      </c>
      <c r="E69" s="31" t="s">
        <v>160</v>
      </c>
      <c r="F69" s="32" t="s">
        <v>131</v>
      </c>
      <c r="G69" s="33">
        <v>81.599999999999994</v>
      </c>
      <c r="H69" s="34">
        <v>0</v>
      </c>
      <c r="I69" s="34">
        <f>ROUND(G69*H69,P4)</f>
        <v>0</v>
      </c>
      <c r="J69" s="32" t="s">
        <v>39</v>
      </c>
      <c r="O69" s="35">
        <f>I69*0.21</f>
        <v>0</v>
      </c>
      <c r="P69">
        <v>3</v>
      </c>
    </row>
    <row r="70">
      <c r="A70" s="29" t="s">
        <v>32</v>
      </c>
      <c r="B70" s="36"/>
      <c r="C70" s="37"/>
      <c r="D70" s="37"/>
      <c r="E70" s="31" t="s">
        <v>161</v>
      </c>
      <c r="F70" s="37"/>
      <c r="G70" s="37"/>
      <c r="H70" s="37"/>
      <c r="I70" s="37"/>
      <c r="J70" s="38"/>
    </row>
    <row r="71" ht="60">
      <c r="A71" s="29" t="s">
        <v>34</v>
      </c>
      <c r="B71" s="36"/>
      <c r="C71" s="37"/>
      <c r="D71" s="37"/>
      <c r="E71" s="39" t="s">
        <v>162</v>
      </c>
      <c r="F71" s="37"/>
      <c r="G71" s="37"/>
      <c r="H71" s="37"/>
      <c r="I71" s="37"/>
      <c r="J71" s="38"/>
    </row>
    <row r="72" ht="30">
      <c r="A72" s="29" t="s">
        <v>27</v>
      </c>
      <c r="B72" s="29">
        <v>21</v>
      </c>
      <c r="C72" s="30" t="s">
        <v>163</v>
      </c>
      <c r="D72" s="29" t="s">
        <v>37</v>
      </c>
      <c r="E72" s="31" t="s">
        <v>164</v>
      </c>
      <c r="F72" s="32" t="s">
        <v>131</v>
      </c>
      <c r="G72" s="33">
        <v>24</v>
      </c>
      <c r="H72" s="34">
        <v>0</v>
      </c>
      <c r="I72" s="34">
        <f>ROUND(G72*H72,P4)</f>
        <v>0</v>
      </c>
      <c r="J72" s="32" t="s">
        <v>39</v>
      </c>
      <c r="O72" s="35">
        <f>I72*0.21</f>
        <v>0</v>
      </c>
      <c r="P72">
        <v>3</v>
      </c>
    </row>
    <row r="73" ht="30">
      <c r="A73" s="29" t="s">
        <v>32</v>
      </c>
      <c r="B73" s="36"/>
      <c r="C73" s="37"/>
      <c r="D73" s="37"/>
      <c r="E73" s="31" t="s">
        <v>165</v>
      </c>
      <c r="F73" s="37"/>
      <c r="G73" s="37"/>
      <c r="H73" s="37"/>
      <c r="I73" s="37"/>
      <c r="J73" s="38"/>
    </row>
    <row r="74" ht="30">
      <c r="A74" s="29" t="s">
        <v>34</v>
      </c>
      <c r="B74" s="36"/>
      <c r="C74" s="37"/>
      <c r="D74" s="37"/>
      <c r="E74" s="39" t="s">
        <v>166</v>
      </c>
      <c r="F74" s="37"/>
      <c r="G74" s="37"/>
      <c r="H74" s="37"/>
      <c r="I74" s="37"/>
      <c r="J74" s="38"/>
    </row>
    <row r="75" ht="30">
      <c r="A75" s="29" t="s">
        <v>27</v>
      </c>
      <c r="B75" s="29">
        <v>22</v>
      </c>
      <c r="C75" s="30" t="s">
        <v>167</v>
      </c>
      <c r="D75" s="29" t="s">
        <v>37</v>
      </c>
      <c r="E75" s="31" t="s">
        <v>168</v>
      </c>
      <c r="F75" s="32" t="s">
        <v>50</v>
      </c>
      <c r="G75" s="33">
        <v>2</v>
      </c>
      <c r="H75" s="34">
        <v>0</v>
      </c>
      <c r="I75" s="34">
        <f>ROUND(G75*H75,P4)</f>
        <v>0</v>
      </c>
      <c r="J75" s="32" t="s">
        <v>39</v>
      </c>
      <c r="O75" s="35">
        <f>I75*0.21</f>
        <v>0</v>
      </c>
      <c r="P75">
        <v>3</v>
      </c>
    </row>
    <row r="76" ht="45">
      <c r="A76" s="29" t="s">
        <v>32</v>
      </c>
      <c r="B76" s="36"/>
      <c r="C76" s="37"/>
      <c r="D76" s="37"/>
      <c r="E76" s="31" t="s">
        <v>169</v>
      </c>
      <c r="F76" s="37"/>
      <c r="G76" s="37"/>
      <c r="H76" s="37"/>
      <c r="I76" s="37"/>
      <c r="J76" s="38"/>
    </row>
    <row r="77" ht="30">
      <c r="A77" s="29" t="s">
        <v>34</v>
      </c>
      <c r="B77" s="36"/>
      <c r="C77" s="37"/>
      <c r="D77" s="37"/>
      <c r="E77" s="39" t="s">
        <v>170</v>
      </c>
      <c r="F77" s="37"/>
      <c r="G77" s="37"/>
      <c r="H77" s="37"/>
      <c r="I77" s="37"/>
      <c r="J77" s="38"/>
    </row>
    <row r="78">
      <c r="A78" s="29" t="s">
        <v>27</v>
      </c>
      <c r="B78" s="29">
        <v>23</v>
      </c>
      <c r="C78" s="30" t="s">
        <v>171</v>
      </c>
      <c r="D78" s="29" t="s">
        <v>37</v>
      </c>
      <c r="E78" s="31" t="s">
        <v>172</v>
      </c>
      <c r="F78" s="32" t="s">
        <v>31</v>
      </c>
      <c r="G78" s="33">
        <v>1</v>
      </c>
      <c r="H78" s="34">
        <v>0</v>
      </c>
      <c r="I78" s="34">
        <f>ROUND(G78*H78,P4)</f>
        <v>0</v>
      </c>
      <c r="J78" s="29"/>
      <c r="O78" s="35">
        <f>I78*0.21</f>
        <v>0</v>
      </c>
      <c r="P78">
        <v>3</v>
      </c>
    </row>
    <row r="79" ht="30">
      <c r="A79" s="29" t="s">
        <v>32</v>
      </c>
      <c r="B79" s="36"/>
      <c r="C79" s="37"/>
      <c r="D79" s="37"/>
      <c r="E79" s="31" t="s">
        <v>173</v>
      </c>
      <c r="F79" s="37"/>
      <c r="G79" s="37"/>
      <c r="H79" s="37"/>
      <c r="I79" s="37"/>
      <c r="J79" s="38"/>
    </row>
    <row r="80" ht="30">
      <c r="A80" s="29" t="s">
        <v>34</v>
      </c>
      <c r="B80" s="36"/>
      <c r="C80" s="37"/>
      <c r="D80" s="37"/>
      <c r="E80" s="39" t="s">
        <v>35</v>
      </c>
      <c r="F80" s="37"/>
      <c r="G80" s="37"/>
      <c r="H80" s="37"/>
      <c r="I80" s="37"/>
      <c r="J80" s="38"/>
    </row>
    <row r="81">
      <c r="A81" s="29" t="s">
        <v>27</v>
      </c>
      <c r="B81" s="29">
        <v>24</v>
      </c>
      <c r="C81" s="30" t="s">
        <v>174</v>
      </c>
      <c r="D81" s="29" t="s">
        <v>37</v>
      </c>
      <c r="E81" s="31" t="s">
        <v>175</v>
      </c>
      <c r="F81" s="32" t="s">
        <v>114</v>
      </c>
      <c r="G81" s="33">
        <v>183.18299999999999</v>
      </c>
      <c r="H81" s="34">
        <v>0</v>
      </c>
      <c r="I81" s="34">
        <f>ROUND(G81*H81,P4)</f>
        <v>0</v>
      </c>
      <c r="J81" s="32" t="s">
        <v>39</v>
      </c>
      <c r="O81" s="35">
        <f>I81*0.21</f>
        <v>0</v>
      </c>
      <c r="P81">
        <v>3</v>
      </c>
    </row>
    <row r="82">
      <c r="A82" s="29" t="s">
        <v>32</v>
      </c>
      <c r="B82" s="36"/>
      <c r="C82" s="37"/>
      <c r="D82" s="37"/>
      <c r="E82" s="31" t="s">
        <v>176</v>
      </c>
      <c r="F82" s="37"/>
      <c r="G82" s="37"/>
      <c r="H82" s="37"/>
      <c r="I82" s="37"/>
      <c r="J82" s="38"/>
    </row>
    <row r="83" ht="210">
      <c r="A83" s="29" t="s">
        <v>34</v>
      </c>
      <c r="B83" s="36"/>
      <c r="C83" s="37"/>
      <c r="D83" s="37"/>
      <c r="E83" s="39" t="s">
        <v>177</v>
      </c>
      <c r="F83" s="37"/>
      <c r="G83" s="37"/>
      <c r="H83" s="37"/>
      <c r="I83" s="37"/>
      <c r="J83" s="38"/>
    </row>
    <row r="84">
      <c r="A84" s="29" t="s">
        <v>27</v>
      </c>
      <c r="B84" s="29">
        <v>25</v>
      </c>
      <c r="C84" s="30" t="s">
        <v>178</v>
      </c>
      <c r="D84" s="29" t="s">
        <v>37</v>
      </c>
      <c r="E84" s="31" t="s">
        <v>179</v>
      </c>
      <c r="F84" s="32" t="s">
        <v>114</v>
      </c>
      <c r="G84" s="33">
        <v>291.78500000000003</v>
      </c>
      <c r="H84" s="34">
        <v>0</v>
      </c>
      <c r="I84" s="34">
        <f>ROUND(G84*H84,P4)</f>
        <v>0</v>
      </c>
      <c r="J84" s="32" t="s">
        <v>39</v>
      </c>
      <c r="O84" s="35">
        <f>I84*0.21</f>
        <v>0</v>
      </c>
      <c r="P84">
        <v>3</v>
      </c>
    </row>
    <row r="85" ht="90">
      <c r="A85" s="29" t="s">
        <v>32</v>
      </c>
      <c r="B85" s="36"/>
      <c r="C85" s="37"/>
      <c r="D85" s="37"/>
      <c r="E85" s="31" t="s">
        <v>180</v>
      </c>
      <c r="F85" s="37"/>
      <c r="G85" s="37"/>
      <c r="H85" s="37"/>
      <c r="I85" s="37"/>
      <c r="J85" s="38"/>
    </row>
    <row r="86" ht="300">
      <c r="A86" s="29" t="s">
        <v>34</v>
      </c>
      <c r="B86" s="36"/>
      <c r="C86" s="37"/>
      <c r="D86" s="37"/>
      <c r="E86" s="39" t="s">
        <v>181</v>
      </c>
      <c r="F86" s="37"/>
      <c r="G86" s="37"/>
      <c r="H86" s="37"/>
      <c r="I86" s="37"/>
      <c r="J86" s="38"/>
    </row>
    <row r="87">
      <c r="A87" s="29" t="s">
        <v>27</v>
      </c>
      <c r="B87" s="29">
        <v>26</v>
      </c>
      <c r="C87" s="30" t="s">
        <v>182</v>
      </c>
      <c r="D87" s="29" t="s">
        <v>37</v>
      </c>
      <c r="E87" s="31" t="s">
        <v>183</v>
      </c>
      <c r="F87" s="32" t="s">
        <v>114</v>
      </c>
      <c r="G87" s="33">
        <v>402.81700000000001</v>
      </c>
      <c r="H87" s="34">
        <v>0</v>
      </c>
      <c r="I87" s="34">
        <f>ROUND(G87*H87,P4)</f>
        <v>0</v>
      </c>
      <c r="J87" s="32" t="s">
        <v>39</v>
      </c>
      <c r="O87" s="35">
        <f>I87*0.21</f>
        <v>0</v>
      </c>
      <c r="P87">
        <v>3</v>
      </c>
    </row>
    <row r="88" ht="90">
      <c r="A88" s="29" t="s">
        <v>32</v>
      </c>
      <c r="B88" s="36"/>
      <c r="C88" s="37"/>
      <c r="D88" s="37"/>
      <c r="E88" s="31" t="s">
        <v>184</v>
      </c>
      <c r="F88" s="37"/>
      <c r="G88" s="37"/>
      <c r="H88" s="37"/>
      <c r="I88" s="37"/>
      <c r="J88" s="38"/>
    </row>
    <row r="89" ht="315">
      <c r="A89" s="29" t="s">
        <v>34</v>
      </c>
      <c r="B89" s="36"/>
      <c r="C89" s="37"/>
      <c r="D89" s="37"/>
      <c r="E89" s="39" t="s">
        <v>185</v>
      </c>
      <c r="F89" s="37"/>
      <c r="G89" s="37"/>
      <c r="H89" s="37"/>
      <c r="I89" s="37"/>
      <c r="J89" s="38"/>
    </row>
    <row r="90">
      <c r="A90" s="29" t="s">
        <v>27</v>
      </c>
      <c r="B90" s="29">
        <v>27</v>
      </c>
      <c r="C90" s="30" t="s">
        <v>186</v>
      </c>
      <c r="D90" s="29" t="s">
        <v>37</v>
      </c>
      <c r="E90" s="31" t="s">
        <v>187</v>
      </c>
      <c r="F90" s="32" t="s">
        <v>83</v>
      </c>
      <c r="G90" s="33">
        <v>21.523</v>
      </c>
      <c r="H90" s="34">
        <v>0</v>
      </c>
      <c r="I90" s="34">
        <f>ROUND(G90*H90,P4)</f>
        <v>0</v>
      </c>
      <c r="J90" s="32" t="s">
        <v>39</v>
      </c>
      <c r="O90" s="35">
        <f>I90*0.21</f>
        <v>0</v>
      </c>
      <c r="P90">
        <v>3</v>
      </c>
    </row>
    <row r="91" ht="30">
      <c r="A91" s="29" t="s">
        <v>32</v>
      </c>
      <c r="B91" s="36"/>
      <c r="C91" s="37"/>
      <c r="D91" s="37"/>
      <c r="E91" s="31" t="s">
        <v>188</v>
      </c>
      <c r="F91" s="37"/>
      <c r="G91" s="37"/>
      <c r="H91" s="37"/>
      <c r="I91" s="37"/>
      <c r="J91" s="38"/>
    </row>
    <row r="92" ht="75">
      <c r="A92" s="29" t="s">
        <v>34</v>
      </c>
      <c r="B92" s="36"/>
      <c r="C92" s="37"/>
      <c r="D92" s="37"/>
      <c r="E92" s="39" t="s">
        <v>189</v>
      </c>
      <c r="F92" s="37"/>
      <c r="G92" s="37"/>
      <c r="H92" s="37"/>
      <c r="I92" s="37"/>
      <c r="J92" s="38"/>
    </row>
    <row r="93">
      <c r="A93" s="29" t="s">
        <v>27</v>
      </c>
      <c r="B93" s="29">
        <v>28</v>
      </c>
      <c r="C93" s="30" t="s">
        <v>190</v>
      </c>
      <c r="D93" s="29" t="s">
        <v>37</v>
      </c>
      <c r="E93" s="31" t="s">
        <v>191</v>
      </c>
      <c r="F93" s="32" t="s">
        <v>114</v>
      </c>
      <c r="G93" s="33">
        <v>0.46000000000000002</v>
      </c>
      <c r="H93" s="34">
        <v>0</v>
      </c>
      <c r="I93" s="34">
        <f>ROUND(G93*H93,P4)</f>
        <v>0</v>
      </c>
      <c r="J93" s="32" t="s">
        <v>39</v>
      </c>
      <c r="O93" s="35">
        <f>I93*0.21</f>
        <v>0</v>
      </c>
      <c r="P93">
        <v>3</v>
      </c>
    </row>
    <row r="94" ht="60">
      <c r="A94" s="29" t="s">
        <v>32</v>
      </c>
      <c r="B94" s="36"/>
      <c r="C94" s="37"/>
      <c r="D94" s="37"/>
      <c r="E94" s="31" t="s">
        <v>192</v>
      </c>
      <c r="F94" s="37"/>
      <c r="G94" s="37"/>
      <c r="H94" s="37"/>
      <c r="I94" s="37"/>
      <c r="J94" s="38"/>
    </row>
    <row r="95" ht="45">
      <c r="A95" s="29" t="s">
        <v>34</v>
      </c>
      <c r="B95" s="36"/>
      <c r="C95" s="37"/>
      <c r="D95" s="37"/>
      <c r="E95" s="39" t="s">
        <v>193</v>
      </c>
      <c r="F95" s="37"/>
      <c r="G95" s="37"/>
      <c r="H95" s="37"/>
      <c r="I95" s="37"/>
      <c r="J95" s="38"/>
    </row>
    <row r="96">
      <c r="A96" s="29" t="s">
        <v>27</v>
      </c>
      <c r="B96" s="29">
        <v>29</v>
      </c>
      <c r="C96" s="30" t="s">
        <v>194</v>
      </c>
      <c r="D96" s="29" t="s">
        <v>37</v>
      </c>
      <c r="E96" s="31" t="s">
        <v>195</v>
      </c>
      <c r="F96" s="32" t="s">
        <v>50</v>
      </c>
      <c r="G96" s="33">
        <v>4</v>
      </c>
      <c r="H96" s="34">
        <v>0</v>
      </c>
      <c r="I96" s="34">
        <f>ROUND(G96*H96,P4)</f>
        <v>0</v>
      </c>
      <c r="J96" s="32" t="s">
        <v>39</v>
      </c>
      <c r="O96" s="35">
        <f>I96*0.21</f>
        <v>0</v>
      </c>
      <c r="P96">
        <v>3</v>
      </c>
    </row>
    <row r="97" ht="30">
      <c r="A97" s="29" t="s">
        <v>32</v>
      </c>
      <c r="B97" s="36"/>
      <c r="C97" s="37"/>
      <c r="D97" s="37"/>
      <c r="E97" s="31" t="s">
        <v>196</v>
      </c>
      <c r="F97" s="37"/>
      <c r="G97" s="37"/>
      <c r="H97" s="37"/>
      <c r="I97" s="37"/>
      <c r="J97" s="38"/>
    </row>
    <row r="98" ht="30">
      <c r="A98" s="29" t="s">
        <v>34</v>
      </c>
      <c r="B98" s="36"/>
      <c r="C98" s="37"/>
      <c r="D98" s="37"/>
      <c r="E98" s="39" t="s">
        <v>197</v>
      </c>
      <c r="F98" s="37"/>
      <c r="G98" s="37"/>
      <c r="H98" s="37"/>
      <c r="I98" s="37"/>
      <c r="J98" s="38"/>
    </row>
    <row r="99">
      <c r="A99" s="29" t="s">
        <v>27</v>
      </c>
      <c r="B99" s="29">
        <v>30</v>
      </c>
      <c r="C99" s="30" t="s">
        <v>198</v>
      </c>
      <c r="D99" s="29" t="s">
        <v>37</v>
      </c>
      <c r="E99" s="31" t="s">
        <v>199</v>
      </c>
      <c r="F99" s="32" t="s">
        <v>50</v>
      </c>
      <c r="G99" s="33">
        <v>6</v>
      </c>
      <c r="H99" s="34">
        <v>0</v>
      </c>
      <c r="I99" s="34">
        <f>ROUND(G99*H99,P4)</f>
        <v>0</v>
      </c>
      <c r="J99" s="32" t="s">
        <v>39</v>
      </c>
      <c r="O99" s="35">
        <f>I99*0.21</f>
        <v>0</v>
      </c>
      <c r="P99">
        <v>3</v>
      </c>
    </row>
    <row r="100" ht="30">
      <c r="A100" s="29" t="s">
        <v>32</v>
      </c>
      <c r="B100" s="36"/>
      <c r="C100" s="37"/>
      <c r="D100" s="37"/>
      <c r="E100" s="31" t="s">
        <v>200</v>
      </c>
      <c r="F100" s="37"/>
      <c r="G100" s="37"/>
      <c r="H100" s="37"/>
      <c r="I100" s="37"/>
      <c r="J100" s="38"/>
    </row>
    <row r="101" ht="30">
      <c r="A101" s="29" t="s">
        <v>34</v>
      </c>
      <c r="B101" s="36"/>
      <c r="C101" s="37"/>
      <c r="D101" s="37"/>
      <c r="E101" s="39" t="s">
        <v>201</v>
      </c>
      <c r="F101" s="37"/>
      <c r="G101" s="37"/>
      <c r="H101" s="37"/>
      <c r="I101" s="37"/>
      <c r="J101" s="38"/>
    </row>
    <row r="102">
      <c r="A102" s="29" t="s">
        <v>27</v>
      </c>
      <c r="B102" s="29">
        <v>31</v>
      </c>
      <c r="C102" s="30" t="s">
        <v>202</v>
      </c>
      <c r="D102" s="29" t="s">
        <v>37</v>
      </c>
      <c r="E102" s="31" t="s">
        <v>203</v>
      </c>
      <c r="F102" s="32" t="s">
        <v>131</v>
      </c>
      <c r="G102" s="33">
        <v>13</v>
      </c>
      <c r="H102" s="34">
        <v>0</v>
      </c>
      <c r="I102" s="34">
        <f>ROUND(G102*H102,P4)</f>
        <v>0</v>
      </c>
      <c r="J102" s="32" t="s">
        <v>39</v>
      </c>
      <c r="O102" s="35">
        <f>I102*0.21</f>
        <v>0</v>
      </c>
      <c r="P102">
        <v>3</v>
      </c>
    </row>
    <row r="103" ht="30">
      <c r="A103" s="29" t="s">
        <v>32</v>
      </c>
      <c r="B103" s="36"/>
      <c r="C103" s="37"/>
      <c r="D103" s="37"/>
      <c r="E103" s="31" t="s">
        <v>204</v>
      </c>
      <c r="F103" s="37"/>
      <c r="G103" s="37"/>
      <c r="H103" s="37"/>
      <c r="I103" s="37"/>
      <c r="J103" s="38"/>
    </row>
    <row r="104" ht="45">
      <c r="A104" s="29" t="s">
        <v>34</v>
      </c>
      <c r="B104" s="36"/>
      <c r="C104" s="37"/>
      <c r="D104" s="37"/>
      <c r="E104" s="39" t="s">
        <v>205</v>
      </c>
      <c r="F104" s="37"/>
      <c r="G104" s="37"/>
      <c r="H104" s="37"/>
      <c r="I104" s="37"/>
      <c r="J104" s="38"/>
    </row>
    <row r="105">
      <c r="A105" s="29" t="s">
        <v>27</v>
      </c>
      <c r="B105" s="29">
        <v>32</v>
      </c>
      <c r="C105" s="30" t="s">
        <v>206</v>
      </c>
      <c r="D105" s="29" t="s">
        <v>37</v>
      </c>
      <c r="E105" s="31" t="s">
        <v>207</v>
      </c>
      <c r="F105" s="32" t="s">
        <v>105</v>
      </c>
      <c r="G105" s="33">
        <v>449.202</v>
      </c>
      <c r="H105" s="34">
        <v>0</v>
      </c>
      <c r="I105" s="34">
        <f>ROUND(G105*H105,P4)</f>
        <v>0</v>
      </c>
      <c r="J105" s="32" t="s">
        <v>39</v>
      </c>
      <c r="O105" s="35">
        <f>I105*0.21</f>
        <v>0</v>
      </c>
      <c r="P105">
        <v>3</v>
      </c>
    </row>
    <row r="106">
      <c r="A106" s="29" t="s">
        <v>32</v>
      </c>
      <c r="B106" s="36"/>
      <c r="C106" s="37"/>
      <c r="D106" s="37"/>
      <c r="E106" s="31" t="s">
        <v>208</v>
      </c>
      <c r="F106" s="37"/>
      <c r="G106" s="37"/>
      <c r="H106" s="37"/>
      <c r="I106" s="37"/>
      <c r="J106" s="38"/>
    </row>
    <row r="107" ht="30">
      <c r="A107" s="29" t="s">
        <v>34</v>
      </c>
      <c r="B107" s="40"/>
      <c r="C107" s="41"/>
      <c r="D107" s="41"/>
      <c r="E107" s="39" t="s">
        <v>209</v>
      </c>
      <c r="F107" s="41"/>
      <c r="G107" s="41"/>
      <c r="H107" s="41"/>
      <c r="I107" s="41"/>
      <c r="J107" s="42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ht="2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>
      <c r="A3" s="10" t="s">
        <v>3</v>
      </c>
      <c r="B3" s="11" t="s">
        <v>4</v>
      </c>
      <c r="C3" s="12" t="s">
        <v>5</v>
      </c>
      <c r="D3" s="13"/>
      <c r="E3" s="14" t="s">
        <v>6</v>
      </c>
      <c r="F3" s="7"/>
      <c r="G3" s="7"/>
      <c r="H3" s="15" t="s">
        <v>210</v>
      </c>
      <c r="I3" s="16">
        <f>SUMIFS(I9:I52,A9:A52,"SD")</f>
        <v>0</v>
      </c>
      <c r="J3" s="9"/>
      <c r="O3">
        <v>0</v>
      </c>
      <c r="P3">
        <v>2</v>
      </c>
    </row>
    <row r="4">
      <c r="A4" s="10" t="s">
        <v>8</v>
      </c>
      <c r="B4" s="11" t="s">
        <v>9</v>
      </c>
      <c r="C4" s="12" t="s">
        <v>210</v>
      </c>
      <c r="D4" s="13"/>
      <c r="E4" s="14" t="s">
        <v>211</v>
      </c>
      <c r="F4" s="7"/>
      <c r="G4" s="7"/>
      <c r="H4" s="7"/>
      <c r="I4" s="7"/>
      <c r="J4" s="9"/>
      <c r="O4">
        <v>0.14999999999999999</v>
      </c>
      <c r="P4">
        <v>2</v>
      </c>
    </row>
    <row r="5">
      <c r="A5" s="10" t="s">
        <v>11</v>
      </c>
      <c r="B5" s="11" t="s">
        <v>12</v>
      </c>
      <c r="C5" s="12" t="s">
        <v>210</v>
      </c>
      <c r="D5" s="13"/>
      <c r="E5" s="14" t="s">
        <v>211</v>
      </c>
      <c r="F5" s="7"/>
      <c r="G5" s="7"/>
      <c r="H5" s="7"/>
      <c r="I5" s="7"/>
      <c r="J5" s="9"/>
      <c r="O5">
        <v>0.20999999999999999</v>
      </c>
    </row>
    <row r="6">
      <c r="A6" s="17" t="s">
        <v>13</v>
      </c>
      <c r="B6" s="18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/>
      <c r="J6" s="20" t="s">
        <v>21</v>
      </c>
    </row>
    <row r="7">
      <c r="A7" s="17"/>
      <c r="B7" s="18"/>
      <c r="C7" s="19"/>
      <c r="D7" s="19"/>
      <c r="E7" s="19"/>
      <c r="F7" s="19"/>
      <c r="G7" s="19"/>
      <c r="H7" s="19" t="s">
        <v>22</v>
      </c>
      <c r="I7" s="19" t="s">
        <v>23</v>
      </c>
      <c r="J7" s="20"/>
    </row>
    <row r="8">
      <c r="A8" s="21">
        <v>0</v>
      </c>
      <c r="B8" s="18">
        <v>1</v>
      </c>
      <c r="C8" s="22">
        <v>2</v>
      </c>
      <c r="D8" s="19">
        <v>3</v>
      </c>
      <c r="E8" s="22">
        <v>4</v>
      </c>
      <c r="F8" s="19">
        <v>5</v>
      </c>
      <c r="G8" s="19">
        <v>6</v>
      </c>
      <c r="H8" s="19">
        <v>7</v>
      </c>
      <c r="I8" s="22">
        <v>8</v>
      </c>
      <c r="J8" s="20">
        <v>9</v>
      </c>
    </row>
    <row r="9">
      <c r="A9" s="23" t="s">
        <v>24</v>
      </c>
      <c r="B9" s="24"/>
      <c r="C9" s="25" t="s">
        <v>25</v>
      </c>
      <c r="D9" s="26"/>
      <c r="E9" s="23" t="s">
        <v>26</v>
      </c>
      <c r="F9" s="26"/>
      <c r="G9" s="26"/>
      <c r="H9" s="26"/>
      <c r="I9" s="27">
        <f>SUMIFS(I10:I18,A10:A18,"P")</f>
        <v>0</v>
      </c>
      <c r="J9" s="28"/>
    </row>
    <row r="10" ht="30">
      <c r="A10" s="29" t="s">
        <v>27</v>
      </c>
      <c r="B10" s="29">
        <v>1</v>
      </c>
      <c r="C10" s="30" t="s">
        <v>95</v>
      </c>
      <c r="D10" s="29" t="s">
        <v>29</v>
      </c>
      <c r="E10" s="31" t="s">
        <v>96</v>
      </c>
      <c r="F10" s="32" t="s">
        <v>83</v>
      </c>
      <c r="G10" s="33">
        <v>7.0339999999999998</v>
      </c>
      <c r="H10" s="34">
        <v>0</v>
      </c>
      <c r="I10" s="34">
        <f>ROUND(G10*H10,P4)</f>
        <v>0</v>
      </c>
      <c r="J10" s="32" t="s">
        <v>39</v>
      </c>
      <c r="O10" s="35">
        <f>I10*0.21</f>
        <v>0</v>
      </c>
      <c r="P10">
        <v>3</v>
      </c>
    </row>
    <row r="11" ht="30">
      <c r="A11" s="29" t="s">
        <v>32</v>
      </c>
      <c r="B11" s="36"/>
      <c r="C11" s="37"/>
      <c r="D11" s="37"/>
      <c r="E11" s="31" t="s">
        <v>212</v>
      </c>
      <c r="F11" s="37"/>
      <c r="G11" s="37"/>
      <c r="H11" s="37"/>
      <c r="I11" s="37"/>
      <c r="J11" s="38"/>
    </row>
    <row r="12" ht="30">
      <c r="A12" s="29" t="s">
        <v>34</v>
      </c>
      <c r="B12" s="36"/>
      <c r="C12" s="37"/>
      <c r="D12" s="37"/>
      <c r="E12" s="39" t="s">
        <v>213</v>
      </c>
      <c r="F12" s="37"/>
      <c r="G12" s="37"/>
      <c r="H12" s="37"/>
      <c r="I12" s="37"/>
      <c r="J12" s="38"/>
    </row>
    <row r="13">
      <c r="A13" s="29" t="s">
        <v>27</v>
      </c>
      <c r="B13" s="29">
        <v>2</v>
      </c>
      <c r="C13" s="30" t="s">
        <v>214</v>
      </c>
      <c r="D13" s="29" t="s">
        <v>29</v>
      </c>
      <c r="E13" s="31" t="s">
        <v>215</v>
      </c>
      <c r="F13" s="32" t="s">
        <v>31</v>
      </c>
      <c r="G13" s="33">
        <v>1</v>
      </c>
      <c r="H13" s="34">
        <v>0</v>
      </c>
      <c r="I13" s="34">
        <f>ROUND(G13*H13,P4)</f>
        <v>0</v>
      </c>
      <c r="J13" s="29"/>
      <c r="O13" s="35">
        <f>I13*0.21</f>
        <v>0</v>
      </c>
      <c r="P13">
        <v>3</v>
      </c>
    </row>
    <row r="14" ht="255">
      <c r="A14" s="29" t="s">
        <v>32</v>
      </c>
      <c r="B14" s="36"/>
      <c r="C14" s="37"/>
      <c r="D14" s="37"/>
      <c r="E14" s="31" t="s">
        <v>216</v>
      </c>
      <c r="F14" s="37"/>
      <c r="G14" s="37"/>
      <c r="H14" s="37"/>
      <c r="I14" s="37"/>
      <c r="J14" s="38"/>
    </row>
    <row r="15" ht="30">
      <c r="A15" s="29" t="s">
        <v>34</v>
      </c>
      <c r="B15" s="36"/>
      <c r="C15" s="37"/>
      <c r="D15" s="37"/>
      <c r="E15" s="39" t="s">
        <v>217</v>
      </c>
      <c r="F15" s="37"/>
      <c r="G15" s="37"/>
      <c r="H15" s="37"/>
      <c r="I15" s="37"/>
      <c r="J15" s="38"/>
    </row>
    <row r="16">
      <c r="A16" s="29" t="s">
        <v>27</v>
      </c>
      <c r="B16" s="29">
        <v>3</v>
      </c>
      <c r="C16" s="30" t="s">
        <v>214</v>
      </c>
      <c r="D16" s="29" t="s">
        <v>42</v>
      </c>
      <c r="E16" s="31" t="s">
        <v>215</v>
      </c>
      <c r="F16" s="32" t="s">
        <v>31</v>
      </c>
      <c r="G16" s="33">
        <v>1</v>
      </c>
      <c r="H16" s="34">
        <v>0</v>
      </c>
      <c r="I16" s="34">
        <f>ROUND(G16*H16,P4)</f>
        <v>0</v>
      </c>
      <c r="J16" s="29"/>
      <c r="O16" s="35">
        <f>I16*0.21</f>
        <v>0</v>
      </c>
      <c r="P16">
        <v>3</v>
      </c>
    </row>
    <row r="17" ht="90">
      <c r="A17" s="29" t="s">
        <v>32</v>
      </c>
      <c r="B17" s="36"/>
      <c r="C17" s="37"/>
      <c r="D17" s="37"/>
      <c r="E17" s="31" t="s">
        <v>218</v>
      </c>
      <c r="F17" s="37"/>
      <c r="G17" s="37"/>
      <c r="H17" s="37"/>
      <c r="I17" s="37"/>
      <c r="J17" s="38"/>
    </row>
    <row r="18" ht="30">
      <c r="A18" s="29" t="s">
        <v>34</v>
      </c>
      <c r="B18" s="36"/>
      <c r="C18" s="37"/>
      <c r="D18" s="37"/>
      <c r="E18" s="39" t="s">
        <v>217</v>
      </c>
      <c r="F18" s="37"/>
      <c r="G18" s="37"/>
      <c r="H18" s="37"/>
      <c r="I18" s="37"/>
      <c r="J18" s="38"/>
    </row>
    <row r="19">
      <c r="A19" s="23" t="s">
        <v>24</v>
      </c>
      <c r="B19" s="24"/>
      <c r="C19" s="25" t="s">
        <v>101</v>
      </c>
      <c r="D19" s="26"/>
      <c r="E19" s="23" t="s">
        <v>102</v>
      </c>
      <c r="F19" s="26"/>
      <c r="G19" s="26"/>
      <c r="H19" s="26"/>
      <c r="I19" s="27">
        <f>SUMIFS(I20:I28,A20:A28,"P")</f>
        <v>0</v>
      </c>
      <c r="J19" s="28"/>
    </row>
    <row r="20" ht="30">
      <c r="A20" s="29" t="s">
        <v>27</v>
      </c>
      <c r="B20" s="29">
        <v>4</v>
      </c>
      <c r="C20" s="30" t="s">
        <v>219</v>
      </c>
      <c r="D20" s="29" t="s">
        <v>37</v>
      </c>
      <c r="E20" s="31" t="s">
        <v>220</v>
      </c>
      <c r="F20" s="32" t="s">
        <v>105</v>
      </c>
      <c r="G20" s="33">
        <v>1406.7</v>
      </c>
      <c r="H20" s="34">
        <v>0</v>
      </c>
      <c r="I20" s="34">
        <f>ROUND(G20*H20,P4)</f>
        <v>0</v>
      </c>
      <c r="J20" s="32" t="s">
        <v>39</v>
      </c>
      <c r="O20" s="35">
        <f>I20*0.21</f>
        <v>0</v>
      </c>
      <c r="P20">
        <v>3</v>
      </c>
    </row>
    <row r="21" ht="75">
      <c r="A21" s="29" t="s">
        <v>32</v>
      </c>
      <c r="B21" s="36"/>
      <c r="C21" s="37"/>
      <c r="D21" s="37"/>
      <c r="E21" s="31" t="s">
        <v>221</v>
      </c>
      <c r="F21" s="37"/>
      <c r="G21" s="37"/>
      <c r="H21" s="37"/>
      <c r="I21" s="37"/>
      <c r="J21" s="38"/>
    </row>
    <row r="22" ht="30">
      <c r="A22" s="29" t="s">
        <v>34</v>
      </c>
      <c r="B22" s="36"/>
      <c r="C22" s="37"/>
      <c r="D22" s="37"/>
      <c r="E22" s="39" t="s">
        <v>222</v>
      </c>
      <c r="F22" s="37"/>
      <c r="G22" s="37"/>
      <c r="H22" s="37"/>
      <c r="I22" s="37"/>
      <c r="J22" s="38"/>
    </row>
    <row r="23">
      <c r="A23" s="29" t="s">
        <v>27</v>
      </c>
      <c r="B23" s="29">
        <v>5</v>
      </c>
      <c r="C23" s="30" t="s">
        <v>223</v>
      </c>
      <c r="D23" s="29" t="s">
        <v>37</v>
      </c>
      <c r="E23" s="31" t="s">
        <v>224</v>
      </c>
      <c r="F23" s="32" t="s">
        <v>131</v>
      </c>
      <c r="G23" s="33">
        <v>38.700000000000003</v>
      </c>
      <c r="H23" s="34">
        <v>0</v>
      </c>
      <c r="I23" s="34">
        <f>ROUND(G23*H23,P4)</f>
        <v>0</v>
      </c>
      <c r="J23" s="32" t="s">
        <v>39</v>
      </c>
      <c r="O23" s="35">
        <f>I23*0.21</f>
        <v>0</v>
      </c>
      <c r="P23">
        <v>3</v>
      </c>
    </row>
    <row r="24" ht="30">
      <c r="A24" s="29" t="s">
        <v>32</v>
      </c>
      <c r="B24" s="36"/>
      <c r="C24" s="37"/>
      <c r="D24" s="37"/>
      <c r="E24" s="31" t="s">
        <v>225</v>
      </c>
      <c r="F24" s="37"/>
      <c r="G24" s="37"/>
      <c r="H24" s="37"/>
      <c r="I24" s="37"/>
      <c r="J24" s="38"/>
    </row>
    <row r="25" ht="30">
      <c r="A25" s="29" t="s">
        <v>34</v>
      </c>
      <c r="B25" s="36"/>
      <c r="C25" s="37"/>
      <c r="D25" s="37"/>
      <c r="E25" s="39" t="s">
        <v>226</v>
      </c>
      <c r="F25" s="37"/>
      <c r="G25" s="37"/>
      <c r="H25" s="37"/>
      <c r="I25" s="37"/>
      <c r="J25" s="38"/>
    </row>
    <row r="26">
      <c r="A26" s="29" t="s">
        <v>27</v>
      </c>
      <c r="B26" s="29">
        <v>6</v>
      </c>
      <c r="C26" s="30" t="s">
        <v>227</v>
      </c>
      <c r="D26" s="29" t="s">
        <v>37</v>
      </c>
      <c r="E26" s="31" t="s">
        <v>228</v>
      </c>
      <c r="F26" s="32" t="s">
        <v>105</v>
      </c>
      <c r="G26" s="33">
        <v>3647.5999999999999</v>
      </c>
      <c r="H26" s="34">
        <v>0</v>
      </c>
      <c r="I26" s="34">
        <f>ROUND(G26*H26,P4)</f>
        <v>0</v>
      </c>
      <c r="J26" s="32" t="s">
        <v>39</v>
      </c>
      <c r="O26" s="35">
        <f>I26*0.21</f>
        <v>0</v>
      </c>
      <c r="P26">
        <v>3</v>
      </c>
    </row>
    <row r="27" ht="30">
      <c r="A27" s="29" t="s">
        <v>32</v>
      </c>
      <c r="B27" s="36"/>
      <c r="C27" s="37"/>
      <c r="D27" s="37"/>
      <c r="E27" s="31" t="s">
        <v>229</v>
      </c>
      <c r="F27" s="37"/>
      <c r="G27" s="37"/>
      <c r="H27" s="37"/>
      <c r="I27" s="37"/>
      <c r="J27" s="38"/>
    </row>
    <row r="28" ht="30">
      <c r="A28" s="29" t="s">
        <v>34</v>
      </c>
      <c r="B28" s="36"/>
      <c r="C28" s="37"/>
      <c r="D28" s="37"/>
      <c r="E28" s="39" t="s">
        <v>230</v>
      </c>
      <c r="F28" s="37"/>
      <c r="G28" s="37"/>
      <c r="H28" s="37"/>
      <c r="I28" s="37"/>
      <c r="J28" s="38"/>
    </row>
    <row r="29">
      <c r="A29" s="23" t="s">
        <v>24</v>
      </c>
      <c r="B29" s="24"/>
      <c r="C29" s="25" t="s">
        <v>231</v>
      </c>
      <c r="D29" s="26"/>
      <c r="E29" s="23" t="s">
        <v>232</v>
      </c>
      <c r="F29" s="26"/>
      <c r="G29" s="26"/>
      <c r="H29" s="26"/>
      <c r="I29" s="27">
        <f>SUMIFS(I30:I38,A30:A38,"P")</f>
        <v>0</v>
      </c>
      <c r="J29" s="28"/>
    </row>
    <row r="30">
      <c r="A30" s="29" t="s">
        <v>27</v>
      </c>
      <c r="B30" s="29">
        <v>7</v>
      </c>
      <c r="C30" s="30" t="s">
        <v>233</v>
      </c>
      <c r="D30" s="29" t="s">
        <v>37</v>
      </c>
      <c r="E30" s="31" t="s">
        <v>234</v>
      </c>
      <c r="F30" s="32" t="s">
        <v>105</v>
      </c>
      <c r="G30" s="33">
        <v>3647.5999999999999</v>
      </c>
      <c r="H30" s="34">
        <v>0</v>
      </c>
      <c r="I30" s="34">
        <f>ROUND(G30*H30,P4)</f>
        <v>0</v>
      </c>
      <c r="J30" s="32" t="s">
        <v>39</v>
      </c>
      <c r="O30" s="35">
        <f>I30*0.21</f>
        <v>0</v>
      </c>
      <c r="P30">
        <v>3</v>
      </c>
    </row>
    <row r="31" ht="30">
      <c r="A31" s="29" t="s">
        <v>32</v>
      </c>
      <c r="B31" s="36"/>
      <c r="C31" s="37"/>
      <c r="D31" s="37"/>
      <c r="E31" s="31" t="s">
        <v>235</v>
      </c>
      <c r="F31" s="37"/>
      <c r="G31" s="37"/>
      <c r="H31" s="37"/>
      <c r="I31" s="37"/>
      <c r="J31" s="38"/>
    </row>
    <row r="32" ht="30">
      <c r="A32" s="29" t="s">
        <v>34</v>
      </c>
      <c r="B32" s="36"/>
      <c r="C32" s="37"/>
      <c r="D32" s="37"/>
      <c r="E32" s="39" t="s">
        <v>236</v>
      </c>
      <c r="F32" s="37"/>
      <c r="G32" s="37"/>
      <c r="H32" s="37"/>
      <c r="I32" s="37"/>
      <c r="J32" s="38"/>
    </row>
    <row r="33" ht="30">
      <c r="A33" s="29" t="s">
        <v>27</v>
      </c>
      <c r="B33" s="29">
        <v>8</v>
      </c>
      <c r="C33" s="30" t="s">
        <v>237</v>
      </c>
      <c r="D33" s="29" t="s">
        <v>37</v>
      </c>
      <c r="E33" s="31" t="s">
        <v>238</v>
      </c>
      <c r="F33" s="32" t="s">
        <v>105</v>
      </c>
      <c r="G33" s="33">
        <v>3647.5999999999999</v>
      </c>
      <c r="H33" s="34">
        <v>0</v>
      </c>
      <c r="I33" s="34">
        <f>ROUND(G33*H33,P4)</f>
        <v>0</v>
      </c>
      <c r="J33" s="29"/>
      <c r="O33" s="35">
        <f>I33*0.21</f>
        <v>0</v>
      </c>
      <c r="P33">
        <v>3</v>
      </c>
    </row>
    <row r="34" ht="30">
      <c r="A34" s="29" t="s">
        <v>32</v>
      </c>
      <c r="B34" s="36"/>
      <c r="C34" s="37"/>
      <c r="D34" s="37"/>
      <c r="E34" s="31" t="s">
        <v>239</v>
      </c>
      <c r="F34" s="37"/>
      <c r="G34" s="37"/>
      <c r="H34" s="37"/>
      <c r="I34" s="37"/>
      <c r="J34" s="38"/>
    </row>
    <row r="35" ht="30">
      <c r="A35" s="29" t="s">
        <v>34</v>
      </c>
      <c r="B35" s="36"/>
      <c r="C35" s="37"/>
      <c r="D35" s="37"/>
      <c r="E35" s="39" t="s">
        <v>240</v>
      </c>
      <c r="F35" s="37"/>
      <c r="G35" s="37"/>
      <c r="H35" s="37"/>
      <c r="I35" s="37"/>
      <c r="J35" s="38"/>
    </row>
    <row r="36" ht="30">
      <c r="A36" s="29" t="s">
        <v>27</v>
      </c>
      <c r="B36" s="29">
        <v>9</v>
      </c>
      <c r="C36" s="30" t="s">
        <v>241</v>
      </c>
      <c r="D36" s="29" t="s">
        <v>37</v>
      </c>
      <c r="E36" s="31" t="s">
        <v>242</v>
      </c>
      <c r="F36" s="32" t="s">
        <v>105</v>
      </c>
      <c r="G36" s="33">
        <v>140.66999999999999</v>
      </c>
      <c r="H36" s="34">
        <v>0</v>
      </c>
      <c r="I36" s="34">
        <f>ROUND(G36*H36,P4)</f>
        <v>0</v>
      </c>
      <c r="J36" s="29"/>
      <c r="O36" s="35">
        <f>I36*0.21</f>
        <v>0</v>
      </c>
      <c r="P36">
        <v>3</v>
      </c>
    </row>
    <row r="37" ht="45">
      <c r="A37" s="29" t="s">
        <v>32</v>
      </c>
      <c r="B37" s="36"/>
      <c r="C37" s="37"/>
      <c r="D37" s="37"/>
      <c r="E37" s="31" t="s">
        <v>243</v>
      </c>
      <c r="F37" s="37"/>
      <c r="G37" s="37"/>
      <c r="H37" s="37"/>
      <c r="I37" s="37"/>
      <c r="J37" s="38"/>
    </row>
    <row r="38" ht="30">
      <c r="A38" s="29" t="s">
        <v>34</v>
      </c>
      <c r="B38" s="36"/>
      <c r="C38" s="37"/>
      <c r="D38" s="37"/>
      <c r="E38" s="39" t="s">
        <v>244</v>
      </c>
      <c r="F38" s="37"/>
      <c r="G38" s="37"/>
      <c r="H38" s="37"/>
      <c r="I38" s="37"/>
      <c r="J38" s="38"/>
    </row>
    <row r="39">
      <c r="A39" s="23" t="s">
        <v>24</v>
      </c>
      <c r="B39" s="24"/>
      <c r="C39" s="25" t="s">
        <v>245</v>
      </c>
      <c r="D39" s="26"/>
      <c r="E39" s="23" t="s">
        <v>246</v>
      </c>
      <c r="F39" s="26"/>
      <c r="G39" s="26"/>
      <c r="H39" s="26"/>
      <c r="I39" s="27">
        <f>SUMIFS(I40:I45,A40:A45,"P")</f>
        <v>0</v>
      </c>
      <c r="J39" s="28"/>
    </row>
    <row r="40">
      <c r="A40" s="29" t="s">
        <v>27</v>
      </c>
      <c r="B40" s="29">
        <v>10</v>
      </c>
      <c r="C40" s="30" t="s">
        <v>247</v>
      </c>
      <c r="D40" s="29" t="s">
        <v>37</v>
      </c>
      <c r="E40" s="31" t="s">
        <v>248</v>
      </c>
      <c r="F40" s="32" t="s">
        <v>50</v>
      </c>
      <c r="G40" s="33">
        <v>1</v>
      </c>
      <c r="H40" s="34">
        <v>0</v>
      </c>
      <c r="I40" s="34">
        <f>ROUND(G40*H40,P4)</f>
        <v>0</v>
      </c>
      <c r="J40" s="32" t="s">
        <v>39</v>
      </c>
      <c r="O40" s="35">
        <f>I40*0.21</f>
        <v>0</v>
      </c>
      <c r="P40">
        <v>3</v>
      </c>
    </row>
    <row r="41" ht="30">
      <c r="A41" s="29" t="s">
        <v>32</v>
      </c>
      <c r="B41" s="36"/>
      <c r="C41" s="37"/>
      <c r="D41" s="37"/>
      <c r="E41" s="31" t="s">
        <v>249</v>
      </c>
      <c r="F41" s="37"/>
      <c r="G41" s="37"/>
      <c r="H41" s="37"/>
      <c r="I41" s="37"/>
      <c r="J41" s="38"/>
    </row>
    <row r="42" ht="30">
      <c r="A42" s="29" t="s">
        <v>34</v>
      </c>
      <c r="B42" s="36"/>
      <c r="C42" s="37"/>
      <c r="D42" s="37"/>
      <c r="E42" s="39" t="s">
        <v>35</v>
      </c>
      <c r="F42" s="37"/>
      <c r="G42" s="37"/>
      <c r="H42" s="37"/>
      <c r="I42" s="37"/>
      <c r="J42" s="38"/>
    </row>
    <row r="43">
      <c r="A43" s="29" t="s">
        <v>27</v>
      </c>
      <c r="B43" s="29">
        <v>11</v>
      </c>
      <c r="C43" s="30" t="s">
        <v>250</v>
      </c>
      <c r="D43" s="29" t="s">
        <v>37</v>
      </c>
      <c r="E43" s="31" t="s">
        <v>251</v>
      </c>
      <c r="F43" s="32" t="s">
        <v>50</v>
      </c>
      <c r="G43" s="33">
        <v>3</v>
      </c>
      <c r="H43" s="34">
        <v>0</v>
      </c>
      <c r="I43" s="34">
        <f>ROUND(G43*H43,P4)</f>
        <v>0</v>
      </c>
      <c r="J43" s="32" t="s">
        <v>39</v>
      </c>
      <c r="O43" s="35">
        <f>I43*0.21</f>
        <v>0</v>
      </c>
      <c r="P43">
        <v>3</v>
      </c>
    </row>
    <row r="44" ht="30">
      <c r="A44" s="29" t="s">
        <v>32</v>
      </c>
      <c r="B44" s="36"/>
      <c r="C44" s="37"/>
      <c r="D44" s="37"/>
      <c r="E44" s="31" t="s">
        <v>252</v>
      </c>
      <c r="F44" s="37"/>
      <c r="G44" s="37"/>
      <c r="H44" s="37"/>
      <c r="I44" s="37"/>
      <c r="J44" s="38"/>
    </row>
    <row r="45" ht="30">
      <c r="A45" s="29" t="s">
        <v>34</v>
      </c>
      <c r="B45" s="36"/>
      <c r="C45" s="37"/>
      <c r="D45" s="37"/>
      <c r="E45" s="39" t="s">
        <v>253</v>
      </c>
      <c r="F45" s="37"/>
      <c r="G45" s="37"/>
      <c r="H45" s="37"/>
      <c r="I45" s="37"/>
      <c r="J45" s="38"/>
    </row>
    <row r="46">
      <c r="A46" s="23" t="s">
        <v>24</v>
      </c>
      <c r="B46" s="24"/>
      <c r="C46" s="25" t="s">
        <v>153</v>
      </c>
      <c r="D46" s="26"/>
      <c r="E46" s="23" t="s">
        <v>154</v>
      </c>
      <c r="F46" s="26"/>
      <c r="G46" s="26"/>
      <c r="H46" s="26"/>
      <c r="I46" s="27">
        <f>SUMIFS(I47:I52,A47:A52,"P")</f>
        <v>0</v>
      </c>
      <c r="J46" s="28"/>
    </row>
    <row r="47">
      <c r="A47" s="29" t="s">
        <v>27</v>
      </c>
      <c r="B47" s="29">
        <v>12</v>
      </c>
      <c r="C47" s="30" t="s">
        <v>254</v>
      </c>
      <c r="D47" s="29" t="s">
        <v>37</v>
      </c>
      <c r="E47" s="31" t="s">
        <v>255</v>
      </c>
      <c r="F47" s="32" t="s">
        <v>131</v>
      </c>
      <c r="G47" s="33">
        <v>38.700000000000003</v>
      </c>
      <c r="H47" s="34">
        <v>0</v>
      </c>
      <c r="I47" s="34">
        <f>ROUND(G47*H47,P4)</f>
        <v>0</v>
      </c>
      <c r="J47" s="32" t="s">
        <v>39</v>
      </c>
      <c r="O47" s="35">
        <f>I47*0.21</f>
        <v>0</v>
      </c>
      <c r="P47">
        <v>3</v>
      </c>
    </row>
    <row r="48" ht="30">
      <c r="A48" s="29" t="s">
        <v>32</v>
      </c>
      <c r="B48" s="36"/>
      <c r="C48" s="37"/>
      <c r="D48" s="37"/>
      <c r="E48" s="31" t="s">
        <v>256</v>
      </c>
      <c r="F48" s="37"/>
      <c r="G48" s="37"/>
      <c r="H48" s="37"/>
      <c r="I48" s="37"/>
      <c r="J48" s="38"/>
    </row>
    <row r="49" ht="30">
      <c r="A49" s="29" t="s">
        <v>34</v>
      </c>
      <c r="B49" s="36"/>
      <c r="C49" s="37"/>
      <c r="D49" s="37"/>
      <c r="E49" s="39" t="s">
        <v>226</v>
      </c>
      <c r="F49" s="37"/>
      <c r="G49" s="37"/>
      <c r="H49" s="37"/>
      <c r="I49" s="37"/>
      <c r="J49" s="38"/>
    </row>
    <row r="50">
      <c r="A50" s="29" t="s">
        <v>27</v>
      </c>
      <c r="B50" s="29">
        <v>13</v>
      </c>
      <c r="C50" s="30" t="s">
        <v>257</v>
      </c>
      <c r="D50" s="29" t="s">
        <v>37</v>
      </c>
      <c r="E50" s="31" t="s">
        <v>258</v>
      </c>
      <c r="F50" s="32" t="s">
        <v>131</v>
      </c>
      <c r="G50" s="33">
        <v>38.700000000000003</v>
      </c>
      <c r="H50" s="34">
        <v>0</v>
      </c>
      <c r="I50" s="34">
        <f>ROUND(G50*H50,P4)</f>
        <v>0</v>
      </c>
      <c r="J50" s="32" t="s">
        <v>39</v>
      </c>
      <c r="O50" s="35">
        <f>I50*0.21</f>
        <v>0</v>
      </c>
      <c r="P50">
        <v>3</v>
      </c>
    </row>
    <row r="51" ht="30">
      <c r="A51" s="29" t="s">
        <v>32</v>
      </c>
      <c r="B51" s="36"/>
      <c r="C51" s="37"/>
      <c r="D51" s="37"/>
      <c r="E51" s="31" t="s">
        <v>259</v>
      </c>
      <c r="F51" s="37"/>
      <c r="G51" s="37"/>
      <c r="H51" s="37"/>
      <c r="I51" s="37"/>
      <c r="J51" s="38"/>
    </row>
    <row r="52" ht="30">
      <c r="A52" s="29" t="s">
        <v>34</v>
      </c>
      <c r="B52" s="40"/>
      <c r="C52" s="41"/>
      <c r="D52" s="41"/>
      <c r="E52" s="39" t="s">
        <v>226</v>
      </c>
      <c r="F52" s="41"/>
      <c r="G52" s="41"/>
      <c r="H52" s="41"/>
      <c r="I52" s="41"/>
      <c r="J52" s="42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ht="2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>
      <c r="A3" s="10" t="s">
        <v>3</v>
      </c>
      <c r="B3" s="11" t="s">
        <v>4</v>
      </c>
      <c r="C3" s="12" t="s">
        <v>5</v>
      </c>
      <c r="D3" s="13"/>
      <c r="E3" s="14" t="s">
        <v>6</v>
      </c>
      <c r="F3" s="7"/>
      <c r="G3" s="7"/>
      <c r="H3" s="15" t="s">
        <v>260</v>
      </c>
      <c r="I3" s="16">
        <f>SUMIFS(I9:I329,A9:A329,"SD")</f>
        <v>0</v>
      </c>
      <c r="J3" s="9"/>
      <c r="O3">
        <v>0</v>
      </c>
      <c r="P3">
        <v>2</v>
      </c>
    </row>
    <row r="4">
      <c r="A4" s="10" t="s">
        <v>8</v>
      </c>
      <c r="B4" s="11" t="s">
        <v>9</v>
      </c>
      <c r="C4" s="12" t="s">
        <v>260</v>
      </c>
      <c r="D4" s="13"/>
      <c r="E4" s="14" t="s">
        <v>261</v>
      </c>
      <c r="F4" s="7"/>
      <c r="G4" s="7"/>
      <c r="H4" s="7"/>
      <c r="I4" s="7"/>
      <c r="J4" s="9"/>
      <c r="O4">
        <v>0.14999999999999999</v>
      </c>
      <c r="P4">
        <v>2</v>
      </c>
    </row>
    <row r="5">
      <c r="A5" s="10" t="s">
        <v>11</v>
      </c>
      <c r="B5" s="11" t="s">
        <v>12</v>
      </c>
      <c r="C5" s="12" t="s">
        <v>260</v>
      </c>
      <c r="D5" s="13"/>
      <c r="E5" s="14" t="s">
        <v>261</v>
      </c>
      <c r="F5" s="7"/>
      <c r="G5" s="7"/>
      <c r="H5" s="7"/>
      <c r="I5" s="7"/>
      <c r="J5" s="9"/>
      <c r="O5">
        <v>0.20999999999999999</v>
      </c>
    </row>
    <row r="6">
      <c r="A6" s="17" t="s">
        <v>13</v>
      </c>
      <c r="B6" s="18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/>
      <c r="J6" s="20" t="s">
        <v>21</v>
      </c>
    </row>
    <row r="7">
      <c r="A7" s="17"/>
      <c r="B7" s="18"/>
      <c r="C7" s="19"/>
      <c r="D7" s="19"/>
      <c r="E7" s="19"/>
      <c r="F7" s="19"/>
      <c r="G7" s="19"/>
      <c r="H7" s="19" t="s">
        <v>22</v>
      </c>
      <c r="I7" s="19" t="s">
        <v>23</v>
      </c>
      <c r="J7" s="20"/>
    </row>
    <row r="8">
      <c r="A8" s="21">
        <v>0</v>
      </c>
      <c r="B8" s="18">
        <v>1</v>
      </c>
      <c r="C8" s="22">
        <v>2</v>
      </c>
      <c r="D8" s="19">
        <v>3</v>
      </c>
      <c r="E8" s="22">
        <v>4</v>
      </c>
      <c r="F8" s="19">
        <v>5</v>
      </c>
      <c r="G8" s="19">
        <v>6</v>
      </c>
      <c r="H8" s="19">
        <v>7</v>
      </c>
      <c r="I8" s="22">
        <v>8</v>
      </c>
      <c r="J8" s="20">
        <v>9</v>
      </c>
    </row>
    <row r="9">
      <c r="A9" s="23" t="s">
        <v>24</v>
      </c>
      <c r="B9" s="24"/>
      <c r="C9" s="25" t="s">
        <v>25</v>
      </c>
      <c r="D9" s="26"/>
      <c r="E9" s="23" t="s">
        <v>26</v>
      </c>
      <c r="F9" s="26"/>
      <c r="G9" s="26"/>
      <c r="H9" s="26"/>
      <c r="I9" s="27">
        <f>SUMIFS(I10:I18,A10:A18,"P")</f>
        <v>0</v>
      </c>
      <c r="J9" s="28"/>
    </row>
    <row r="10">
      <c r="A10" s="29" t="s">
        <v>27</v>
      </c>
      <c r="B10" s="29">
        <v>1</v>
      </c>
      <c r="C10" s="30" t="s">
        <v>81</v>
      </c>
      <c r="D10" s="29" t="s">
        <v>29</v>
      </c>
      <c r="E10" s="31" t="s">
        <v>82</v>
      </c>
      <c r="F10" s="32" t="s">
        <v>83</v>
      </c>
      <c r="G10" s="33">
        <v>224.126</v>
      </c>
      <c r="H10" s="34">
        <v>0</v>
      </c>
      <c r="I10" s="34">
        <f>ROUND(G10*H10,P4)</f>
        <v>0</v>
      </c>
      <c r="J10" s="29"/>
      <c r="O10" s="35">
        <f>I10*0.21</f>
        <v>0</v>
      </c>
      <c r="P10">
        <v>3</v>
      </c>
    </row>
    <row r="11" ht="30">
      <c r="A11" s="29" t="s">
        <v>32</v>
      </c>
      <c r="B11" s="36"/>
      <c r="C11" s="37"/>
      <c r="D11" s="37"/>
      <c r="E11" s="31" t="s">
        <v>262</v>
      </c>
      <c r="F11" s="37"/>
      <c r="G11" s="37"/>
      <c r="H11" s="37"/>
      <c r="I11" s="37"/>
      <c r="J11" s="38"/>
    </row>
    <row r="12" ht="60">
      <c r="A12" s="29" t="s">
        <v>34</v>
      </c>
      <c r="B12" s="36"/>
      <c r="C12" s="37"/>
      <c r="D12" s="37"/>
      <c r="E12" s="39" t="s">
        <v>263</v>
      </c>
      <c r="F12" s="37"/>
      <c r="G12" s="37"/>
      <c r="H12" s="37"/>
      <c r="I12" s="37"/>
      <c r="J12" s="38"/>
    </row>
    <row r="13">
      <c r="A13" s="29" t="s">
        <v>27</v>
      </c>
      <c r="B13" s="29">
        <v>2</v>
      </c>
      <c r="C13" s="30" t="s">
        <v>81</v>
      </c>
      <c r="D13" s="29" t="s">
        <v>56</v>
      </c>
      <c r="E13" s="31" t="s">
        <v>82</v>
      </c>
      <c r="F13" s="32" t="s">
        <v>83</v>
      </c>
      <c r="G13" s="33">
        <v>45</v>
      </c>
      <c r="H13" s="34">
        <v>0</v>
      </c>
      <c r="I13" s="34">
        <f>ROUND(G13*H13,P4)</f>
        <v>0</v>
      </c>
      <c r="J13" s="29"/>
      <c r="O13" s="35">
        <f>I13*0.21</f>
        <v>0</v>
      </c>
      <c r="P13">
        <v>3</v>
      </c>
    </row>
    <row r="14">
      <c r="A14" s="29" t="s">
        <v>32</v>
      </c>
      <c r="B14" s="36"/>
      <c r="C14" s="37"/>
      <c r="D14" s="37"/>
      <c r="E14" s="31" t="s">
        <v>88</v>
      </c>
      <c r="F14" s="37"/>
      <c r="G14" s="37"/>
      <c r="H14" s="37"/>
      <c r="I14" s="37"/>
      <c r="J14" s="38"/>
    </row>
    <row r="15" ht="30">
      <c r="A15" s="29" t="s">
        <v>34</v>
      </c>
      <c r="B15" s="36"/>
      <c r="C15" s="37"/>
      <c r="D15" s="37"/>
      <c r="E15" s="39" t="s">
        <v>264</v>
      </c>
      <c r="F15" s="37"/>
      <c r="G15" s="37"/>
      <c r="H15" s="37"/>
      <c r="I15" s="37"/>
      <c r="J15" s="38"/>
    </row>
    <row r="16">
      <c r="A16" s="29" t="s">
        <v>27</v>
      </c>
      <c r="B16" s="29">
        <v>3</v>
      </c>
      <c r="C16" s="30" t="s">
        <v>265</v>
      </c>
      <c r="D16" s="29" t="s">
        <v>37</v>
      </c>
      <c r="E16" s="31" t="s">
        <v>266</v>
      </c>
      <c r="F16" s="32" t="s">
        <v>114</v>
      </c>
      <c r="G16" s="33">
        <v>46.582999999999998</v>
      </c>
      <c r="H16" s="34">
        <v>0</v>
      </c>
      <c r="I16" s="34">
        <f>ROUND(G16*H16,P4)</f>
        <v>0</v>
      </c>
      <c r="J16" s="32" t="s">
        <v>39</v>
      </c>
      <c r="O16" s="35">
        <f>I16*0.21</f>
        <v>0</v>
      </c>
      <c r="P16">
        <v>3</v>
      </c>
    </row>
    <row r="17">
      <c r="A17" s="29" t="s">
        <v>32</v>
      </c>
      <c r="B17" s="36"/>
      <c r="C17" s="37"/>
      <c r="D17" s="37"/>
      <c r="E17" s="31" t="s">
        <v>267</v>
      </c>
      <c r="F17" s="37"/>
      <c r="G17" s="37"/>
      <c r="H17" s="37"/>
      <c r="I17" s="37"/>
      <c r="J17" s="38"/>
    </row>
    <row r="18" ht="30">
      <c r="A18" s="29" t="s">
        <v>34</v>
      </c>
      <c r="B18" s="36"/>
      <c r="C18" s="37"/>
      <c r="D18" s="37"/>
      <c r="E18" s="39" t="s">
        <v>268</v>
      </c>
      <c r="F18" s="37"/>
      <c r="G18" s="37"/>
      <c r="H18" s="37"/>
      <c r="I18" s="37"/>
      <c r="J18" s="38"/>
    </row>
    <row r="19">
      <c r="A19" s="23" t="s">
        <v>24</v>
      </c>
      <c r="B19" s="24"/>
      <c r="C19" s="25" t="s">
        <v>101</v>
      </c>
      <c r="D19" s="26"/>
      <c r="E19" s="23" t="s">
        <v>102</v>
      </c>
      <c r="F19" s="26"/>
      <c r="G19" s="26"/>
      <c r="H19" s="26"/>
      <c r="I19" s="27">
        <f>SUMIFS(I20:I46,A20:A46,"P")</f>
        <v>0</v>
      </c>
      <c r="J19" s="28"/>
    </row>
    <row r="20">
      <c r="A20" s="29" t="s">
        <v>27</v>
      </c>
      <c r="B20" s="29">
        <v>4</v>
      </c>
      <c r="C20" s="30" t="s">
        <v>269</v>
      </c>
      <c r="D20" s="29" t="s">
        <v>37</v>
      </c>
      <c r="E20" s="31" t="s">
        <v>270</v>
      </c>
      <c r="F20" s="32" t="s">
        <v>114</v>
      </c>
      <c r="G20" s="33">
        <v>380.99000000000001</v>
      </c>
      <c r="H20" s="34">
        <v>0</v>
      </c>
      <c r="I20" s="34">
        <f>ROUND(G20*H20,P4)</f>
        <v>0</v>
      </c>
      <c r="J20" s="32" t="s">
        <v>39</v>
      </c>
      <c r="O20" s="35">
        <f>I20*0.21</f>
        <v>0</v>
      </c>
      <c r="P20">
        <v>3</v>
      </c>
    </row>
    <row r="21" ht="30">
      <c r="A21" s="29" t="s">
        <v>32</v>
      </c>
      <c r="B21" s="36"/>
      <c r="C21" s="37"/>
      <c r="D21" s="37"/>
      <c r="E21" s="31" t="s">
        <v>271</v>
      </c>
      <c r="F21" s="37"/>
      <c r="G21" s="37"/>
      <c r="H21" s="37"/>
      <c r="I21" s="37"/>
      <c r="J21" s="38"/>
    </row>
    <row r="22" ht="60">
      <c r="A22" s="29" t="s">
        <v>34</v>
      </c>
      <c r="B22" s="36"/>
      <c r="C22" s="37"/>
      <c r="D22" s="37"/>
      <c r="E22" s="39" t="s">
        <v>272</v>
      </c>
      <c r="F22" s="37"/>
      <c r="G22" s="37"/>
      <c r="H22" s="37"/>
      <c r="I22" s="37"/>
      <c r="J22" s="38"/>
    </row>
    <row r="23">
      <c r="A23" s="29" t="s">
        <v>27</v>
      </c>
      <c r="B23" s="29">
        <v>5</v>
      </c>
      <c r="C23" s="30" t="s">
        <v>145</v>
      </c>
      <c r="D23" s="29" t="s">
        <v>37</v>
      </c>
      <c r="E23" s="31" t="s">
        <v>146</v>
      </c>
      <c r="F23" s="32" t="s">
        <v>114</v>
      </c>
      <c r="G23" s="33">
        <v>157.81999999999999</v>
      </c>
      <c r="H23" s="34">
        <v>0</v>
      </c>
      <c r="I23" s="34">
        <f>ROUND(G23*H23,P4)</f>
        <v>0</v>
      </c>
      <c r="J23" s="32" t="s">
        <v>39</v>
      </c>
      <c r="O23" s="35">
        <f>I23*0.21</f>
        <v>0</v>
      </c>
      <c r="P23">
        <v>3</v>
      </c>
    </row>
    <row r="24">
      <c r="A24" s="29" t="s">
        <v>32</v>
      </c>
      <c r="B24" s="36"/>
      <c r="C24" s="37"/>
      <c r="D24" s="37"/>
      <c r="E24" s="31" t="s">
        <v>273</v>
      </c>
      <c r="F24" s="37"/>
      <c r="G24" s="37"/>
      <c r="H24" s="37"/>
      <c r="I24" s="37"/>
      <c r="J24" s="38"/>
    </row>
    <row r="25" ht="105">
      <c r="A25" s="29" t="s">
        <v>34</v>
      </c>
      <c r="B25" s="36"/>
      <c r="C25" s="37"/>
      <c r="D25" s="37"/>
      <c r="E25" s="39" t="s">
        <v>274</v>
      </c>
      <c r="F25" s="37"/>
      <c r="G25" s="37"/>
      <c r="H25" s="37"/>
      <c r="I25" s="37"/>
      <c r="J25" s="38"/>
    </row>
    <row r="26">
      <c r="A26" s="29" t="s">
        <v>27</v>
      </c>
      <c r="B26" s="29">
        <v>6</v>
      </c>
      <c r="C26" s="30" t="s">
        <v>149</v>
      </c>
      <c r="D26" s="29" t="s">
        <v>37</v>
      </c>
      <c r="E26" s="31" t="s">
        <v>150</v>
      </c>
      <c r="F26" s="32" t="s">
        <v>114</v>
      </c>
      <c r="G26" s="33">
        <v>157.81999999999999</v>
      </c>
      <c r="H26" s="34">
        <v>0</v>
      </c>
      <c r="I26" s="34">
        <f>ROUND(G26*H26,P4)</f>
        <v>0</v>
      </c>
      <c r="J26" s="32" t="s">
        <v>39</v>
      </c>
      <c r="O26" s="35">
        <f>I26*0.21</f>
        <v>0</v>
      </c>
      <c r="P26">
        <v>3</v>
      </c>
    </row>
    <row r="27" ht="45">
      <c r="A27" s="29" t="s">
        <v>32</v>
      </c>
      <c r="B27" s="36"/>
      <c r="C27" s="37"/>
      <c r="D27" s="37"/>
      <c r="E27" s="31" t="s">
        <v>275</v>
      </c>
      <c r="F27" s="37"/>
      <c r="G27" s="37"/>
      <c r="H27" s="37"/>
      <c r="I27" s="37"/>
      <c r="J27" s="38"/>
    </row>
    <row r="28" ht="30">
      <c r="A28" s="29" t="s">
        <v>34</v>
      </c>
      <c r="B28" s="36"/>
      <c r="C28" s="37"/>
      <c r="D28" s="37"/>
      <c r="E28" s="39" t="s">
        <v>276</v>
      </c>
      <c r="F28" s="37"/>
      <c r="G28" s="37"/>
      <c r="H28" s="37"/>
      <c r="I28" s="37"/>
      <c r="J28" s="38"/>
    </row>
    <row r="29">
      <c r="A29" s="29" t="s">
        <v>27</v>
      </c>
      <c r="B29" s="29">
        <v>7</v>
      </c>
      <c r="C29" s="30" t="s">
        <v>277</v>
      </c>
      <c r="D29" s="29" t="s">
        <v>37</v>
      </c>
      <c r="E29" s="31" t="s">
        <v>278</v>
      </c>
      <c r="F29" s="32" t="s">
        <v>114</v>
      </c>
      <c r="G29" s="33">
        <v>15</v>
      </c>
      <c r="H29" s="34">
        <v>0</v>
      </c>
      <c r="I29" s="34">
        <f>ROUND(G29*H29,P4)</f>
        <v>0</v>
      </c>
      <c r="J29" s="32" t="s">
        <v>39</v>
      </c>
      <c r="O29" s="35">
        <f>I29*0.21</f>
        <v>0</v>
      </c>
      <c r="P29">
        <v>3</v>
      </c>
    </row>
    <row r="30" ht="30">
      <c r="A30" s="29" t="s">
        <v>32</v>
      </c>
      <c r="B30" s="36"/>
      <c r="C30" s="37"/>
      <c r="D30" s="37"/>
      <c r="E30" s="31" t="s">
        <v>279</v>
      </c>
      <c r="F30" s="37"/>
      <c r="G30" s="37"/>
      <c r="H30" s="37"/>
      <c r="I30" s="37"/>
      <c r="J30" s="38"/>
    </row>
    <row r="31" ht="30">
      <c r="A31" s="29" t="s">
        <v>34</v>
      </c>
      <c r="B31" s="36"/>
      <c r="C31" s="37"/>
      <c r="D31" s="37"/>
      <c r="E31" s="39" t="s">
        <v>280</v>
      </c>
      <c r="F31" s="37"/>
      <c r="G31" s="37"/>
      <c r="H31" s="37"/>
      <c r="I31" s="37"/>
      <c r="J31" s="38"/>
    </row>
    <row r="32">
      <c r="A32" s="29" t="s">
        <v>27</v>
      </c>
      <c r="B32" s="29">
        <v>8</v>
      </c>
      <c r="C32" s="30" t="s">
        <v>281</v>
      </c>
      <c r="D32" s="29" t="s">
        <v>37</v>
      </c>
      <c r="E32" s="31" t="s">
        <v>282</v>
      </c>
      <c r="F32" s="32" t="s">
        <v>114</v>
      </c>
      <c r="G32" s="33">
        <v>334.40699999999998</v>
      </c>
      <c r="H32" s="34">
        <v>0</v>
      </c>
      <c r="I32" s="34">
        <f>ROUND(G32*H32,P4)</f>
        <v>0</v>
      </c>
      <c r="J32" s="32" t="s">
        <v>39</v>
      </c>
      <c r="O32" s="35">
        <f>I32*0.21</f>
        <v>0</v>
      </c>
      <c r="P32">
        <v>3</v>
      </c>
    </row>
    <row r="33" ht="30">
      <c r="A33" s="29" t="s">
        <v>32</v>
      </c>
      <c r="B33" s="36"/>
      <c r="C33" s="37"/>
      <c r="D33" s="37"/>
      <c r="E33" s="31" t="s">
        <v>283</v>
      </c>
      <c r="F33" s="37"/>
      <c r="G33" s="37"/>
      <c r="H33" s="37"/>
      <c r="I33" s="37"/>
      <c r="J33" s="38"/>
    </row>
    <row r="34" ht="285">
      <c r="A34" s="29" t="s">
        <v>34</v>
      </c>
      <c r="B34" s="36"/>
      <c r="C34" s="37"/>
      <c r="D34" s="37"/>
      <c r="E34" s="39" t="s">
        <v>284</v>
      </c>
      <c r="F34" s="37"/>
      <c r="G34" s="37"/>
      <c r="H34" s="37"/>
      <c r="I34" s="37"/>
      <c r="J34" s="38"/>
    </row>
    <row r="35">
      <c r="A35" s="29" t="s">
        <v>27</v>
      </c>
      <c r="B35" s="29">
        <v>9</v>
      </c>
      <c r="C35" s="30" t="s">
        <v>285</v>
      </c>
      <c r="D35" s="29" t="s">
        <v>37</v>
      </c>
      <c r="E35" s="31" t="s">
        <v>286</v>
      </c>
      <c r="F35" s="32" t="s">
        <v>114</v>
      </c>
      <c r="G35" s="33">
        <v>60</v>
      </c>
      <c r="H35" s="34">
        <v>0</v>
      </c>
      <c r="I35" s="34">
        <f>ROUND(G35*H35,P4)</f>
        <v>0</v>
      </c>
      <c r="J35" s="32" t="s">
        <v>39</v>
      </c>
      <c r="O35" s="35">
        <f>I35*0.21</f>
        <v>0</v>
      </c>
      <c r="P35">
        <v>3</v>
      </c>
    </row>
    <row r="36" ht="30">
      <c r="A36" s="29" t="s">
        <v>32</v>
      </c>
      <c r="B36" s="36"/>
      <c r="C36" s="37"/>
      <c r="D36" s="37"/>
      <c r="E36" s="31" t="s">
        <v>287</v>
      </c>
      <c r="F36" s="37"/>
      <c r="G36" s="37"/>
      <c r="H36" s="37"/>
      <c r="I36" s="37"/>
      <c r="J36" s="38"/>
    </row>
    <row r="37" ht="45">
      <c r="A37" s="29" t="s">
        <v>34</v>
      </c>
      <c r="B37" s="36"/>
      <c r="C37" s="37"/>
      <c r="D37" s="37"/>
      <c r="E37" s="39" t="s">
        <v>288</v>
      </c>
      <c r="F37" s="37"/>
      <c r="G37" s="37"/>
      <c r="H37" s="37"/>
      <c r="I37" s="37"/>
      <c r="J37" s="38"/>
    </row>
    <row r="38">
      <c r="A38" s="29" t="s">
        <v>27</v>
      </c>
      <c r="B38" s="29">
        <v>10</v>
      </c>
      <c r="C38" s="30" t="s">
        <v>289</v>
      </c>
      <c r="D38" s="29" t="s">
        <v>37</v>
      </c>
      <c r="E38" s="31" t="s">
        <v>290</v>
      </c>
      <c r="F38" s="32" t="s">
        <v>105</v>
      </c>
      <c r="G38" s="33">
        <v>310.55000000000001</v>
      </c>
      <c r="H38" s="34">
        <v>0</v>
      </c>
      <c r="I38" s="34">
        <f>ROUND(G38*H38,P4)</f>
        <v>0</v>
      </c>
      <c r="J38" s="32" t="s">
        <v>39</v>
      </c>
      <c r="O38" s="35">
        <f>I38*0.21</f>
        <v>0</v>
      </c>
      <c r="P38">
        <v>3</v>
      </c>
    </row>
    <row r="39">
      <c r="A39" s="29" t="s">
        <v>32</v>
      </c>
      <c r="B39" s="36"/>
      <c r="C39" s="37"/>
      <c r="D39" s="37"/>
      <c r="E39" s="43" t="s">
        <v>37</v>
      </c>
      <c r="F39" s="37"/>
      <c r="G39" s="37"/>
      <c r="H39" s="37"/>
      <c r="I39" s="37"/>
      <c r="J39" s="38"/>
    </row>
    <row r="40" ht="30">
      <c r="A40" s="29" t="s">
        <v>34</v>
      </c>
      <c r="B40" s="36"/>
      <c r="C40" s="37"/>
      <c r="D40" s="37"/>
      <c r="E40" s="39" t="s">
        <v>291</v>
      </c>
      <c r="F40" s="37"/>
      <c r="G40" s="37"/>
      <c r="H40" s="37"/>
      <c r="I40" s="37"/>
      <c r="J40" s="38"/>
    </row>
    <row r="41">
      <c r="A41" s="29" t="s">
        <v>27</v>
      </c>
      <c r="B41" s="29">
        <v>11</v>
      </c>
      <c r="C41" s="30" t="s">
        <v>292</v>
      </c>
      <c r="D41" s="29" t="s">
        <v>37</v>
      </c>
      <c r="E41" s="31" t="s">
        <v>293</v>
      </c>
      <c r="F41" s="32" t="s">
        <v>105</v>
      </c>
      <c r="G41" s="33">
        <v>310.55000000000001</v>
      </c>
      <c r="H41" s="34">
        <v>0</v>
      </c>
      <c r="I41" s="34">
        <f>ROUND(G41*H41,P4)</f>
        <v>0</v>
      </c>
      <c r="J41" s="32" t="s">
        <v>39</v>
      </c>
      <c r="O41" s="35">
        <f>I41*0.21</f>
        <v>0</v>
      </c>
      <c r="P41">
        <v>3</v>
      </c>
    </row>
    <row r="42">
      <c r="A42" s="29" t="s">
        <v>32</v>
      </c>
      <c r="B42" s="36"/>
      <c r="C42" s="37"/>
      <c r="D42" s="37"/>
      <c r="E42" s="43" t="s">
        <v>37</v>
      </c>
      <c r="F42" s="37"/>
      <c r="G42" s="37"/>
      <c r="H42" s="37"/>
      <c r="I42" s="37"/>
      <c r="J42" s="38"/>
    </row>
    <row r="43" ht="30">
      <c r="A43" s="29" t="s">
        <v>34</v>
      </c>
      <c r="B43" s="36"/>
      <c r="C43" s="37"/>
      <c r="D43" s="37"/>
      <c r="E43" s="39" t="s">
        <v>294</v>
      </c>
      <c r="F43" s="37"/>
      <c r="G43" s="37"/>
      <c r="H43" s="37"/>
      <c r="I43" s="37"/>
      <c r="J43" s="38"/>
    </row>
    <row r="44">
      <c r="A44" s="29" t="s">
        <v>27</v>
      </c>
      <c r="B44" s="29">
        <v>12</v>
      </c>
      <c r="C44" s="30" t="s">
        <v>295</v>
      </c>
      <c r="D44" s="29" t="s">
        <v>37</v>
      </c>
      <c r="E44" s="31" t="s">
        <v>296</v>
      </c>
      <c r="F44" s="32" t="s">
        <v>105</v>
      </c>
      <c r="G44" s="33">
        <v>310.55000000000001</v>
      </c>
      <c r="H44" s="34">
        <v>0</v>
      </c>
      <c r="I44" s="34">
        <f>ROUND(G44*H44,P4)</f>
        <v>0</v>
      </c>
      <c r="J44" s="32" t="s">
        <v>39</v>
      </c>
      <c r="O44" s="35">
        <f>I44*0.21</f>
        <v>0</v>
      </c>
      <c r="P44">
        <v>3</v>
      </c>
    </row>
    <row r="45">
      <c r="A45" s="29" t="s">
        <v>32</v>
      </c>
      <c r="B45" s="36"/>
      <c r="C45" s="37"/>
      <c r="D45" s="37"/>
      <c r="E45" s="31" t="s">
        <v>297</v>
      </c>
      <c r="F45" s="37"/>
      <c r="G45" s="37"/>
      <c r="H45" s="37"/>
      <c r="I45" s="37"/>
      <c r="J45" s="38"/>
    </row>
    <row r="46" ht="30">
      <c r="A46" s="29" t="s">
        <v>34</v>
      </c>
      <c r="B46" s="36"/>
      <c r="C46" s="37"/>
      <c r="D46" s="37"/>
      <c r="E46" s="39" t="s">
        <v>298</v>
      </c>
      <c r="F46" s="37"/>
      <c r="G46" s="37"/>
      <c r="H46" s="37"/>
      <c r="I46" s="37"/>
      <c r="J46" s="38"/>
    </row>
    <row r="47">
      <c r="A47" s="23" t="s">
        <v>24</v>
      </c>
      <c r="B47" s="24"/>
      <c r="C47" s="25" t="s">
        <v>299</v>
      </c>
      <c r="D47" s="26"/>
      <c r="E47" s="23" t="s">
        <v>300</v>
      </c>
      <c r="F47" s="26"/>
      <c r="G47" s="26"/>
      <c r="H47" s="26"/>
      <c r="I47" s="27">
        <f>SUMIFS(I48:I89,A48:A89,"P")</f>
        <v>0</v>
      </c>
      <c r="J47" s="28"/>
    </row>
    <row r="48">
      <c r="A48" s="29" t="s">
        <v>27</v>
      </c>
      <c r="B48" s="29">
        <v>13</v>
      </c>
      <c r="C48" s="30" t="s">
        <v>301</v>
      </c>
      <c r="D48" s="29" t="s">
        <v>37</v>
      </c>
      <c r="E48" s="31" t="s">
        <v>302</v>
      </c>
      <c r="F48" s="32" t="s">
        <v>114</v>
      </c>
      <c r="G48" s="33">
        <v>3.7480000000000002</v>
      </c>
      <c r="H48" s="34">
        <v>0</v>
      </c>
      <c r="I48" s="34">
        <f>ROUND(G48*H48,P4)</f>
        <v>0</v>
      </c>
      <c r="J48" s="32" t="s">
        <v>39</v>
      </c>
      <c r="O48" s="35">
        <f>I48*0.21</f>
        <v>0</v>
      </c>
      <c r="P48">
        <v>3</v>
      </c>
    </row>
    <row r="49">
      <c r="A49" s="29" t="s">
        <v>32</v>
      </c>
      <c r="B49" s="36"/>
      <c r="C49" s="37"/>
      <c r="D49" s="37"/>
      <c r="E49" s="31" t="s">
        <v>303</v>
      </c>
      <c r="F49" s="37"/>
      <c r="G49" s="37"/>
      <c r="H49" s="37"/>
      <c r="I49" s="37"/>
      <c r="J49" s="38"/>
    </row>
    <row r="50" ht="105">
      <c r="A50" s="29" t="s">
        <v>34</v>
      </c>
      <c r="B50" s="36"/>
      <c r="C50" s="37"/>
      <c r="D50" s="37"/>
      <c r="E50" s="39" t="s">
        <v>304</v>
      </c>
      <c r="F50" s="37"/>
      <c r="G50" s="37"/>
      <c r="H50" s="37"/>
      <c r="I50" s="37"/>
      <c r="J50" s="38"/>
    </row>
    <row r="51">
      <c r="A51" s="29" t="s">
        <v>27</v>
      </c>
      <c r="B51" s="29">
        <v>14</v>
      </c>
      <c r="C51" s="30" t="s">
        <v>305</v>
      </c>
      <c r="D51" s="29" t="s">
        <v>37</v>
      </c>
      <c r="E51" s="31" t="s">
        <v>306</v>
      </c>
      <c r="F51" s="32" t="s">
        <v>114</v>
      </c>
      <c r="G51" s="33">
        <v>0.73999999999999999</v>
      </c>
      <c r="H51" s="34">
        <v>0</v>
      </c>
      <c r="I51" s="34">
        <f>ROUND(G51*H51,P4)</f>
        <v>0</v>
      </c>
      <c r="J51" s="32" t="s">
        <v>39</v>
      </c>
      <c r="O51" s="35">
        <f>I51*0.21</f>
        <v>0</v>
      </c>
      <c r="P51">
        <v>3</v>
      </c>
    </row>
    <row r="52">
      <c r="A52" s="29" t="s">
        <v>32</v>
      </c>
      <c r="B52" s="36"/>
      <c r="C52" s="37"/>
      <c r="D52" s="37"/>
      <c r="E52" s="43" t="s">
        <v>37</v>
      </c>
      <c r="F52" s="37"/>
      <c r="G52" s="37"/>
      <c r="H52" s="37"/>
      <c r="I52" s="37"/>
      <c r="J52" s="38"/>
    </row>
    <row r="53" ht="75">
      <c r="A53" s="29" t="s">
        <v>34</v>
      </c>
      <c r="B53" s="36"/>
      <c r="C53" s="37"/>
      <c r="D53" s="37"/>
      <c r="E53" s="39" t="s">
        <v>307</v>
      </c>
      <c r="F53" s="37"/>
      <c r="G53" s="37"/>
      <c r="H53" s="37"/>
      <c r="I53" s="37"/>
      <c r="J53" s="38"/>
    </row>
    <row r="54">
      <c r="A54" s="29" t="s">
        <v>27</v>
      </c>
      <c r="B54" s="29">
        <v>15</v>
      </c>
      <c r="C54" s="30" t="s">
        <v>308</v>
      </c>
      <c r="D54" s="29" t="s">
        <v>37</v>
      </c>
      <c r="E54" s="31" t="s">
        <v>309</v>
      </c>
      <c r="F54" s="32" t="s">
        <v>114</v>
      </c>
      <c r="G54" s="33">
        <v>142.43000000000001</v>
      </c>
      <c r="H54" s="34">
        <v>0</v>
      </c>
      <c r="I54" s="34">
        <f>ROUND(G54*H54,P4)</f>
        <v>0</v>
      </c>
      <c r="J54" s="32" t="s">
        <v>39</v>
      </c>
      <c r="O54" s="35">
        <f>I54*0.21</f>
        <v>0</v>
      </c>
      <c r="P54">
        <v>3</v>
      </c>
    </row>
    <row r="55">
      <c r="A55" s="29" t="s">
        <v>32</v>
      </c>
      <c r="B55" s="36"/>
      <c r="C55" s="37"/>
      <c r="D55" s="37"/>
      <c r="E55" s="31" t="s">
        <v>310</v>
      </c>
      <c r="F55" s="37"/>
      <c r="G55" s="37"/>
      <c r="H55" s="37"/>
      <c r="I55" s="37"/>
      <c r="J55" s="38"/>
    </row>
    <row r="56" ht="45">
      <c r="A56" s="29" t="s">
        <v>34</v>
      </c>
      <c r="B56" s="36"/>
      <c r="C56" s="37"/>
      <c r="D56" s="37"/>
      <c r="E56" s="39" t="s">
        <v>311</v>
      </c>
      <c r="F56" s="37"/>
      <c r="G56" s="37"/>
      <c r="H56" s="37"/>
      <c r="I56" s="37"/>
      <c r="J56" s="38"/>
    </row>
    <row r="57">
      <c r="A57" s="29" t="s">
        <v>27</v>
      </c>
      <c r="B57" s="29">
        <v>16</v>
      </c>
      <c r="C57" s="30" t="s">
        <v>312</v>
      </c>
      <c r="D57" s="29" t="s">
        <v>37</v>
      </c>
      <c r="E57" s="31" t="s">
        <v>313</v>
      </c>
      <c r="F57" s="32" t="s">
        <v>83</v>
      </c>
      <c r="G57" s="33">
        <v>17.091999999999999</v>
      </c>
      <c r="H57" s="34">
        <v>0</v>
      </c>
      <c r="I57" s="34">
        <f>ROUND(G57*H57,P4)</f>
        <v>0</v>
      </c>
      <c r="J57" s="32" t="s">
        <v>39</v>
      </c>
      <c r="O57" s="35">
        <f>I57*0.21</f>
        <v>0</v>
      </c>
      <c r="P57">
        <v>3</v>
      </c>
    </row>
    <row r="58">
      <c r="A58" s="29" t="s">
        <v>32</v>
      </c>
      <c r="B58" s="36"/>
      <c r="C58" s="37"/>
      <c r="D58" s="37"/>
      <c r="E58" s="31" t="s">
        <v>314</v>
      </c>
      <c r="F58" s="37"/>
      <c r="G58" s="37"/>
      <c r="H58" s="37"/>
      <c r="I58" s="37"/>
      <c r="J58" s="38"/>
    </row>
    <row r="59" ht="30">
      <c r="A59" s="29" t="s">
        <v>34</v>
      </c>
      <c r="B59" s="36"/>
      <c r="C59" s="37"/>
      <c r="D59" s="37"/>
      <c r="E59" s="39" t="s">
        <v>315</v>
      </c>
      <c r="F59" s="37"/>
      <c r="G59" s="37"/>
      <c r="H59" s="37"/>
      <c r="I59" s="37"/>
      <c r="J59" s="38"/>
    </row>
    <row r="60">
      <c r="A60" s="29" t="s">
        <v>27</v>
      </c>
      <c r="B60" s="29">
        <v>17</v>
      </c>
      <c r="C60" s="30" t="s">
        <v>316</v>
      </c>
      <c r="D60" s="29" t="s">
        <v>37</v>
      </c>
      <c r="E60" s="31" t="s">
        <v>317</v>
      </c>
      <c r="F60" s="32" t="s">
        <v>131</v>
      </c>
      <c r="G60" s="33">
        <v>270</v>
      </c>
      <c r="H60" s="34">
        <v>0</v>
      </c>
      <c r="I60" s="34">
        <f>ROUND(G60*H60,P4)</f>
        <v>0</v>
      </c>
      <c r="J60" s="32" t="s">
        <v>39</v>
      </c>
      <c r="O60" s="35">
        <f>I60*0.21</f>
        <v>0</v>
      </c>
      <c r="P60">
        <v>3</v>
      </c>
    </row>
    <row r="61" ht="30">
      <c r="A61" s="29" t="s">
        <v>32</v>
      </c>
      <c r="B61" s="36"/>
      <c r="C61" s="37"/>
      <c r="D61" s="37"/>
      <c r="E61" s="31" t="s">
        <v>318</v>
      </c>
      <c r="F61" s="37"/>
      <c r="G61" s="37"/>
      <c r="H61" s="37"/>
      <c r="I61" s="37"/>
      <c r="J61" s="38"/>
    </row>
    <row r="62" ht="30">
      <c r="A62" s="29" t="s">
        <v>34</v>
      </c>
      <c r="B62" s="36"/>
      <c r="C62" s="37"/>
      <c r="D62" s="37"/>
      <c r="E62" s="39" t="s">
        <v>319</v>
      </c>
      <c r="F62" s="37"/>
      <c r="G62" s="37"/>
      <c r="H62" s="37"/>
      <c r="I62" s="37"/>
      <c r="J62" s="38"/>
    </row>
    <row r="63">
      <c r="A63" s="29" t="s">
        <v>27</v>
      </c>
      <c r="B63" s="29">
        <v>18</v>
      </c>
      <c r="C63" s="30" t="s">
        <v>320</v>
      </c>
      <c r="D63" s="29" t="s">
        <v>29</v>
      </c>
      <c r="E63" s="31" t="s">
        <v>321</v>
      </c>
      <c r="F63" s="32" t="s">
        <v>105</v>
      </c>
      <c r="G63" s="33">
        <v>453.75099999999998</v>
      </c>
      <c r="H63" s="34">
        <v>0</v>
      </c>
      <c r="I63" s="34">
        <f>ROUND(G63*H63,P4)</f>
        <v>0</v>
      </c>
      <c r="J63" s="32" t="s">
        <v>39</v>
      </c>
      <c r="O63" s="35">
        <f>I63*0.21</f>
        <v>0</v>
      </c>
      <c r="P63">
        <v>3</v>
      </c>
    </row>
    <row r="64" ht="30">
      <c r="A64" s="29" t="s">
        <v>32</v>
      </c>
      <c r="B64" s="36"/>
      <c r="C64" s="37"/>
      <c r="D64" s="37"/>
      <c r="E64" s="31" t="s">
        <v>322</v>
      </c>
      <c r="F64" s="37"/>
      <c r="G64" s="37"/>
      <c r="H64" s="37"/>
      <c r="I64" s="37"/>
      <c r="J64" s="38"/>
    </row>
    <row r="65" ht="45">
      <c r="A65" s="29" t="s">
        <v>34</v>
      </c>
      <c r="B65" s="36"/>
      <c r="C65" s="37"/>
      <c r="D65" s="37"/>
      <c r="E65" s="39" t="s">
        <v>323</v>
      </c>
      <c r="F65" s="37"/>
      <c r="G65" s="37"/>
      <c r="H65" s="37"/>
      <c r="I65" s="37"/>
      <c r="J65" s="38"/>
    </row>
    <row r="66">
      <c r="A66" s="29" t="s">
        <v>27</v>
      </c>
      <c r="B66" s="29">
        <v>19</v>
      </c>
      <c r="C66" s="30" t="s">
        <v>324</v>
      </c>
      <c r="D66" s="29" t="s">
        <v>29</v>
      </c>
      <c r="E66" s="31" t="s">
        <v>325</v>
      </c>
      <c r="F66" s="32" t="s">
        <v>105</v>
      </c>
      <c r="G66" s="33">
        <v>453.75099999999998</v>
      </c>
      <c r="H66" s="34">
        <v>0</v>
      </c>
      <c r="I66" s="34">
        <f>ROUND(G66*H66,P4)</f>
        <v>0</v>
      </c>
      <c r="J66" s="32" t="s">
        <v>39</v>
      </c>
      <c r="O66" s="35">
        <f>I66*0.21</f>
        <v>0</v>
      </c>
      <c r="P66">
        <v>3</v>
      </c>
    </row>
    <row r="67">
      <c r="A67" s="29" t="s">
        <v>32</v>
      </c>
      <c r="B67" s="36"/>
      <c r="C67" s="37"/>
      <c r="D67" s="37"/>
      <c r="E67" s="31" t="s">
        <v>326</v>
      </c>
      <c r="F67" s="37"/>
      <c r="G67" s="37"/>
      <c r="H67" s="37"/>
      <c r="I67" s="37"/>
      <c r="J67" s="38"/>
    </row>
    <row r="68" ht="30">
      <c r="A68" s="29" t="s">
        <v>34</v>
      </c>
      <c r="B68" s="36"/>
      <c r="C68" s="37"/>
      <c r="D68" s="37"/>
      <c r="E68" s="39" t="s">
        <v>327</v>
      </c>
      <c r="F68" s="37"/>
      <c r="G68" s="37"/>
      <c r="H68" s="37"/>
      <c r="I68" s="37"/>
      <c r="J68" s="38"/>
    </row>
    <row r="69" ht="30">
      <c r="A69" s="29" t="s">
        <v>27</v>
      </c>
      <c r="B69" s="29">
        <v>20</v>
      </c>
      <c r="C69" s="30" t="s">
        <v>328</v>
      </c>
      <c r="D69" s="29" t="s">
        <v>37</v>
      </c>
      <c r="E69" s="31" t="s">
        <v>329</v>
      </c>
      <c r="F69" s="32" t="s">
        <v>131</v>
      </c>
      <c r="G69" s="33">
        <v>270</v>
      </c>
      <c r="H69" s="34">
        <v>0</v>
      </c>
      <c r="I69" s="34">
        <f>ROUND(G69*H69,P4)</f>
        <v>0</v>
      </c>
      <c r="J69" s="32" t="s">
        <v>39</v>
      </c>
      <c r="O69" s="35">
        <f>I69*0.21</f>
        <v>0</v>
      </c>
      <c r="P69">
        <v>3</v>
      </c>
    </row>
    <row r="70">
      <c r="A70" s="29" t="s">
        <v>32</v>
      </c>
      <c r="B70" s="36"/>
      <c r="C70" s="37"/>
      <c r="D70" s="37"/>
      <c r="E70" s="31" t="s">
        <v>330</v>
      </c>
      <c r="F70" s="37"/>
      <c r="G70" s="37"/>
      <c r="H70" s="37"/>
      <c r="I70" s="37"/>
      <c r="J70" s="38"/>
    </row>
    <row r="71" ht="30">
      <c r="A71" s="29" t="s">
        <v>34</v>
      </c>
      <c r="B71" s="36"/>
      <c r="C71" s="37"/>
      <c r="D71" s="37"/>
      <c r="E71" s="39" t="s">
        <v>319</v>
      </c>
      <c r="F71" s="37"/>
      <c r="G71" s="37"/>
      <c r="H71" s="37"/>
      <c r="I71" s="37"/>
      <c r="J71" s="38"/>
    </row>
    <row r="72">
      <c r="A72" s="29" t="s">
        <v>27</v>
      </c>
      <c r="B72" s="29">
        <v>21</v>
      </c>
      <c r="C72" s="30" t="s">
        <v>331</v>
      </c>
      <c r="D72" s="29" t="s">
        <v>37</v>
      </c>
      <c r="E72" s="31" t="s">
        <v>332</v>
      </c>
      <c r="F72" s="32" t="s">
        <v>131</v>
      </c>
      <c r="G72" s="33">
        <v>126</v>
      </c>
      <c r="H72" s="34">
        <v>0</v>
      </c>
      <c r="I72" s="34">
        <f>ROUND(G72*H72,P4)</f>
        <v>0</v>
      </c>
      <c r="J72" s="32" t="s">
        <v>39</v>
      </c>
      <c r="O72" s="35">
        <f>I72*0.21</f>
        <v>0</v>
      </c>
      <c r="P72">
        <v>3</v>
      </c>
    </row>
    <row r="73" ht="75">
      <c r="A73" s="29" t="s">
        <v>32</v>
      </c>
      <c r="B73" s="36"/>
      <c r="C73" s="37"/>
      <c r="D73" s="37"/>
      <c r="E73" s="31" t="s">
        <v>333</v>
      </c>
      <c r="F73" s="37"/>
      <c r="G73" s="37"/>
      <c r="H73" s="37"/>
      <c r="I73" s="37"/>
      <c r="J73" s="38"/>
    </row>
    <row r="74" ht="45">
      <c r="A74" s="29" t="s">
        <v>34</v>
      </c>
      <c r="B74" s="36"/>
      <c r="C74" s="37"/>
      <c r="D74" s="37"/>
      <c r="E74" s="39" t="s">
        <v>334</v>
      </c>
      <c r="F74" s="37"/>
      <c r="G74" s="37"/>
      <c r="H74" s="37"/>
      <c r="I74" s="37"/>
      <c r="J74" s="38"/>
    </row>
    <row r="75">
      <c r="A75" s="29" t="s">
        <v>27</v>
      </c>
      <c r="B75" s="29">
        <v>22</v>
      </c>
      <c r="C75" s="30" t="s">
        <v>335</v>
      </c>
      <c r="D75" s="29" t="s">
        <v>37</v>
      </c>
      <c r="E75" s="31" t="s">
        <v>336</v>
      </c>
      <c r="F75" s="32" t="s">
        <v>114</v>
      </c>
      <c r="G75" s="33">
        <v>18</v>
      </c>
      <c r="H75" s="34">
        <v>0</v>
      </c>
      <c r="I75" s="34">
        <f>ROUND(G75*H75,P4)</f>
        <v>0</v>
      </c>
      <c r="J75" s="32" t="s">
        <v>39</v>
      </c>
      <c r="O75" s="35">
        <f>I75*0.21</f>
        <v>0</v>
      </c>
      <c r="P75">
        <v>3</v>
      </c>
    </row>
    <row r="76" ht="45">
      <c r="A76" s="29" t="s">
        <v>32</v>
      </c>
      <c r="B76" s="36"/>
      <c r="C76" s="37"/>
      <c r="D76" s="37"/>
      <c r="E76" s="31" t="s">
        <v>337</v>
      </c>
      <c r="F76" s="37"/>
      <c r="G76" s="37"/>
      <c r="H76" s="37"/>
      <c r="I76" s="37"/>
      <c r="J76" s="38"/>
    </row>
    <row r="77" ht="30">
      <c r="A77" s="29" t="s">
        <v>34</v>
      </c>
      <c r="B77" s="36"/>
      <c r="C77" s="37"/>
      <c r="D77" s="37"/>
      <c r="E77" s="39" t="s">
        <v>338</v>
      </c>
      <c r="F77" s="37"/>
      <c r="G77" s="37"/>
      <c r="H77" s="37"/>
      <c r="I77" s="37"/>
      <c r="J77" s="38"/>
    </row>
    <row r="78">
      <c r="A78" s="29" t="s">
        <v>27</v>
      </c>
      <c r="B78" s="29">
        <v>23</v>
      </c>
      <c r="C78" s="30" t="s">
        <v>339</v>
      </c>
      <c r="D78" s="29" t="s">
        <v>37</v>
      </c>
      <c r="E78" s="31" t="s">
        <v>340</v>
      </c>
      <c r="F78" s="32" t="s">
        <v>114</v>
      </c>
      <c r="G78" s="33">
        <v>136.471</v>
      </c>
      <c r="H78" s="34">
        <v>0</v>
      </c>
      <c r="I78" s="34">
        <f>ROUND(G78*H78,P4)</f>
        <v>0</v>
      </c>
      <c r="J78" s="32" t="s">
        <v>39</v>
      </c>
      <c r="O78" s="35">
        <f>I78*0.21</f>
        <v>0</v>
      </c>
      <c r="P78">
        <v>3</v>
      </c>
    </row>
    <row r="79">
      <c r="A79" s="29" t="s">
        <v>32</v>
      </c>
      <c r="B79" s="36"/>
      <c r="C79" s="37"/>
      <c r="D79" s="37"/>
      <c r="E79" s="31" t="s">
        <v>341</v>
      </c>
      <c r="F79" s="37"/>
      <c r="G79" s="37"/>
      <c r="H79" s="37"/>
      <c r="I79" s="37"/>
      <c r="J79" s="38"/>
    </row>
    <row r="80" ht="90">
      <c r="A80" s="29" t="s">
        <v>34</v>
      </c>
      <c r="B80" s="36"/>
      <c r="C80" s="37"/>
      <c r="D80" s="37"/>
      <c r="E80" s="39" t="s">
        <v>342</v>
      </c>
      <c r="F80" s="37"/>
      <c r="G80" s="37"/>
      <c r="H80" s="37"/>
      <c r="I80" s="37"/>
      <c r="J80" s="38"/>
    </row>
    <row r="81">
      <c r="A81" s="29" t="s">
        <v>27</v>
      </c>
      <c r="B81" s="29">
        <v>24</v>
      </c>
      <c r="C81" s="30" t="s">
        <v>343</v>
      </c>
      <c r="D81" s="29" t="s">
        <v>37</v>
      </c>
      <c r="E81" s="31" t="s">
        <v>344</v>
      </c>
      <c r="F81" s="32" t="s">
        <v>83</v>
      </c>
      <c r="G81" s="33">
        <v>20.471</v>
      </c>
      <c r="H81" s="34">
        <v>0</v>
      </c>
      <c r="I81" s="34">
        <f>ROUND(G81*H81,P4)</f>
        <v>0</v>
      </c>
      <c r="J81" s="32" t="s">
        <v>39</v>
      </c>
      <c r="O81" s="35">
        <f>I81*0.21</f>
        <v>0</v>
      </c>
      <c r="P81">
        <v>3</v>
      </c>
    </row>
    <row r="82">
      <c r="A82" s="29" t="s">
        <v>32</v>
      </c>
      <c r="B82" s="36"/>
      <c r="C82" s="37"/>
      <c r="D82" s="37"/>
      <c r="E82" s="31" t="s">
        <v>345</v>
      </c>
      <c r="F82" s="37"/>
      <c r="G82" s="37"/>
      <c r="H82" s="37"/>
      <c r="I82" s="37"/>
      <c r="J82" s="38"/>
    </row>
    <row r="83" ht="30">
      <c r="A83" s="29" t="s">
        <v>34</v>
      </c>
      <c r="B83" s="36"/>
      <c r="C83" s="37"/>
      <c r="D83" s="37"/>
      <c r="E83" s="39" t="s">
        <v>346</v>
      </c>
      <c r="F83" s="37"/>
      <c r="G83" s="37"/>
      <c r="H83" s="37"/>
      <c r="I83" s="37"/>
      <c r="J83" s="38"/>
    </row>
    <row r="84" ht="30">
      <c r="A84" s="29" t="s">
        <v>27</v>
      </c>
      <c r="B84" s="29">
        <v>25</v>
      </c>
      <c r="C84" s="30" t="s">
        <v>347</v>
      </c>
      <c r="D84" s="29" t="s">
        <v>37</v>
      </c>
      <c r="E84" s="31" t="s">
        <v>348</v>
      </c>
      <c r="F84" s="32" t="s">
        <v>50</v>
      </c>
      <c r="G84" s="33">
        <v>76</v>
      </c>
      <c r="H84" s="34">
        <v>0</v>
      </c>
      <c r="I84" s="34">
        <f>ROUND(G84*H84,P4)</f>
        <v>0</v>
      </c>
      <c r="J84" s="32" t="s">
        <v>39</v>
      </c>
      <c r="O84" s="35">
        <f>I84*0.21</f>
        <v>0</v>
      </c>
      <c r="P84">
        <v>3</v>
      </c>
    </row>
    <row r="85" ht="45">
      <c r="A85" s="29" t="s">
        <v>32</v>
      </c>
      <c r="B85" s="36"/>
      <c r="C85" s="37"/>
      <c r="D85" s="37"/>
      <c r="E85" s="31" t="s">
        <v>349</v>
      </c>
      <c r="F85" s="37"/>
      <c r="G85" s="37"/>
      <c r="H85" s="37"/>
      <c r="I85" s="37"/>
      <c r="J85" s="38"/>
    </row>
    <row r="86" ht="60">
      <c r="A86" s="29" t="s">
        <v>34</v>
      </c>
      <c r="B86" s="36"/>
      <c r="C86" s="37"/>
      <c r="D86" s="37"/>
      <c r="E86" s="39" t="s">
        <v>350</v>
      </c>
      <c r="F86" s="37"/>
      <c r="G86" s="37"/>
      <c r="H86" s="37"/>
      <c r="I86" s="37"/>
      <c r="J86" s="38"/>
    </row>
    <row r="87">
      <c r="A87" s="29" t="s">
        <v>27</v>
      </c>
      <c r="B87" s="29">
        <v>26</v>
      </c>
      <c r="C87" s="30" t="s">
        <v>351</v>
      </c>
      <c r="D87" s="29" t="s">
        <v>37</v>
      </c>
      <c r="E87" s="31" t="s">
        <v>352</v>
      </c>
      <c r="F87" s="32" t="s">
        <v>105</v>
      </c>
      <c r="G87" s="33">
        <v>124.003</v>
      </c>
      <c r="H87" s="34">
        <v>0</v>
      </c>
      <c r="I87" s="34">
        <f>ROUND(G87*H87,P4)</f>
        <v>0</v>
      </c>
      <c r="J87" s="32" t="s">
        <v>39</v>
      </c>
      <c r="O87" s="35">
        <f>I87*0.21</f>
        <v>0</v>
      </c>
      <c r="P87">
        <v>3</v>
      </c>
    </row>
    <row r="88">
      <c r="A88" s="29" t="s">
        <v>32</v>
      </c>
      <c r="B88" s="36"/>
      <c r="C88" s="37"/>
      <c r="D88" s="37"/>
      <c r="E88" s="31" t="s">
        <v>353</v>
      </c>
      <c r="F88" s="37"/>
      <c r="G88" s="37"/>
      <c r="H88" s="37"/>
      <c r="I88" s="37"/>
      <c r="J88" s="38"/>
    </row>
    <row r="89" ht="90">
      <c r="A89" s="29" t="s">
        <v>34</v>
      </c>
      <c r="B89" s="36"/>
      <c r="C89" s="37"/>
      <c r="D89" s="37"/>
      <c r="E89" s="39" t="s">
        <v>354</v>
      </c>
      <c r="F89" s="37"/>
      <c r="G89" s="37"/>
      <c r="H89" s="37"/>
      <c r="I89" s="37"/>
      <c r="J89" s="38"/>
    </row>
    <row r="90">
      <c r="A90" s="23" t="s">
        <v>24</v>
      </c>
      <c r="B90" s="24"/>
      <c r="C90" s="25" t="s">
        <v>355</v>
      </c>
      <c r="D90" s="26"/>
      <c r="E90" s="23" t="s">
        <v>356</v>
      </c>
      <c r="F90" s="26"/>
      <c r="G90" s="26"/>
      <c r="H90" s="26"/>
      <c r="I90" s="27">
        <f>SUMIFS(I91:I117,A91:A117,"P")</f>
        <v>0</v>
      </c>
      <c r="J90" s="28"/>
    </row>
    <row r="91">
      <c r="A91" s="29" t="s">
        <v>27</v>
      </c>
      <c r="B91" s="29">
        <v>27</v>
      </c>
      <c r="C91" s="30" t="s">
        <v>357</v>
      </c>
      <c r="D91" s="29" t="s">
        <v>37</v>
      </c>
      <c r="E91" s="31" t="s">
        <v>358</v>
      </c>
      <c r="F91" s="32" t="s">
        <v>114</v>
      </c>
      <c r="G91" s="33">
        <v>18.48</v>
      </c>
      <c r="H91" s="34">
        <v>0</v>
      </c>
      <c r="I91" s="34">
        <f>ROUND(G91*H91,P4)</f>
        <v>0</v>
      </c>
      <c r="J91" s="32" t="s">
        <v>39</v>
      </c>
      <c r="O91" s="35">
        <f>I91*0.21</f>
        <v>0</v>
      </c>
      <c r="P91">
        <v>3</v>
      </c>
    </row>
    <row r="92" ht="90">
      <c r="A92" s="29" t="s">
        <v>32</v>
      </c>
      <c r="B92" s="36"/>
      <c r="C92" s="37"/>
      <c r="D92" s="37"/>
      <c r="E92" s="31" t="s">
        <v>359</v>
      </c>
      <c r="F92" s="37"/>
      <c r="G92" s="37"/>
      <c r="H92" s="37"/>
      <c r="I92" s="37"/>
      <c r="J92" s="38"/>
    </row>
    <row r="93" ht="30">
      <c r="A93" s="29" t="s">
        <v>34</v>
      </c>
      <c r="B93" s="36"/>
      <c r="C93" s="37"/>
      <c r="D93" s="37"/>
      <c r="E93" s="39" t="s">
        <v>360</v>
      </c>
      <c r="F93" s="37"/>
      <c r="G93" s="37"/>
      <c r="H93" s="37"/>
      <c r="I93" s="37"/>
      <c r="J93" s="38"/>
    </row>
    <row r="94">
      <c r="A94" s="29" t="s">
        <v>27</v>
      </c>
      <c r="B94" s="29">
        <v>28</v>
      </c>
      <c r="C94" s="30" t="s">
        <v>361</v>
      </c>
      <c r="D94" s="29" t="s">
        <v>37</v>
      </c>
      <c r="E94" s="31" t="s">
        <v>362</v>
      </c>
      <c r="F94" s="32" t="s">
        <v>83</v>
      </c>
      <c r="G94" s="33">
        <v>1.478</v>
      </c>
      <c r="H94" s="34">
        <v>0</v>
      </c>
      <c r="I94" s="34">
        <f>ROUND(G94*H94,P4)</f>
        <v>0</v>
      </c>
      <c r="J94" s="32" t="s">
        <v>39</v>
      </c>
      <c r="O94" s="35">
        <f>I94*0.21</f>
        <v>0</v>
      </c>
      <c r="P94">
        <v>3</v>
      </c>
    </row>
    <row r="95">
      <c r="A95" s="29" t="s">
        <v>32</v>
      </c>
      <c r="B95" s="36"/>
      <c r="C95" s="37"/>
      <c r="D95" s="37"/>
      <c r="E95" s="31" t="s">
        <v>363</v>
      </c>
      <c r="F95" s="37"/>
      <c r="G95" s="37"/>
      <c r="H95" s="37"/>
      <c r="I95" s="37"/>
      <c r="J95" s="38"/>
    </row>
    <row r="96" ht="30">
      <c r="A96" s="29" t="s">
        <v>34</v>
      </c>
      <c r="B96" s="36"/>
      <c r="C96" s="37"/>
      <c r="D96" s="37"/>
      <c r="E96" s="39" t="s">
        <v>364</v>
      </c>
      <c r="F96" s="37"/>
      <c r="G96" s="37"/>
      <c r="H96" s="37"/>
      <c r="I96" s="37"/>
      <c r="J96" s="38"/>
    </row>
    <row r="97">
      <c r="A97" s="29" t="s">
        <v>27</v>
      </c>
      <c r="B97" s="29">
        <v>29</v>
      </c>
      <c r="C97" s="30" t="s">
        <v>365</v>
      </c>
      <c r="D97" s="29" t="s">
        <v>37</v>
      </c>
      <c r="E97" s="31" t="s">
        <v>366</v>
      </c>
      <c r="F97" s="32" t="s">
        <v>367</v>
      </c>
      <c r="G97" s="33">
        <v>624</v>
      </c>
      <c r="H97" s="34">
        <v>0</v>
      </c>
      <c r="I97" s="34">
        <f>ROUND(G97*H97,P4)</f>
        <v>0</v>
      </c>
      <c r="J97" s="32" t="s">
        <v>39</v>
      </c>
      <c r="O97" s="35">
        <f>I97*0.21</f>
        <v>0</v>
      </c>
      <c r="P97">
        <v>3</v>
      </c>
    </row>
    <row r="98" ht="45">
      <c r="A98" s="29" t="s">
        <v>32</v>
      </c>
      <c r="B98" s="36"/>
      <c r="C98" s="37"/>
      <c r="D98" s="37"/>
      <c r="E98" s="31" t="s">
        <v>368</v>
      </c>
      <c r="F98" s="37"/>
      <c r="G98" s="37"/>
      <c r="H98" s="37"/>
      <c r="I98" s="37"/>
      <c r="J98" s="38"/>
    </row>
    <row r="99" ht="30">
      <c r="A99" s="29" t="s">
        <v>34</v>
      </c>
      <c r="B99" s="36"/>
      <c r="C99" s="37"/>
      <c r="D99" s="37"/>
      <c r="E99" s="39" t="s">
        <v>369</v>
      </c>
      <c r="F99" s="37"/>
      <c r="G99" s="37"/>
      <c r="H99" s="37"/>
      <c r="I99" s="37"/>
      <c r="J99" s="38"/>
    </row>
    <row r="100">
      <c r="A100" s="29" t="s">
        <v>27</v>
      </c>
      <c r="B100" s="29">
        <v>30</v>
      </c>
      <c r="C100" s="30" t="s">
        <v>370</v>
      </c>
      <c r="D100" s="29" t="s">
        <v>37</v>
      </c>
      <c r="E100" s="31" t="s">
        <v>371</v>
      </c>
      <c r="F100" s="32" t="s">
        <v>114</v>
      </c>
      <c r="G100" s="33">
        <v>26.899000000000001</v>
      </c>
      <c r="H100" s="34">
        <v>0</v>
      </c>
      <c r="I100" s="34">
        <f>ROUND(G100*H100,P4)</f>
        <v>0</v>
      </c>
      <c r="J100" s="32" t="s">
        <v>39</v>
      </c>
      <c r="O100" s="35">
        <f>I100*0.21</f>
        <v>0</v>
      </c>
      <c r="P100">
        <v>3</v>
      </c>
    </row>
    <row r="101" ht="45">
      <c r="A101" s="29" t="s">
        <v>32</v>
      </c>
      <c r="B101" s="36"/>
      <c r="C101" s="37"/>
      <c r="D101" s="37"/>
      <c r="E101" s="31" t="s">
        <v>372</v>
      </c>
      <c r="F101" s="37"/>
      <c r="G101" s="37"/>
      <c r="H101" s="37"/>
      <c r="I101" s="37"/>
      <c r="J101" s="38"/>
    </row>
    <row r="102" ht="240">
      <c r="A102" s="29" t="s">
        <v>34</v>
      </c>
      <c r="B102" s="36"/>
      <c r="C102" s="37"/>
      <c r="D102" s="37"/>
      <c r="E102" s="39" t="s">
        <v>373</v>
      </c>
      <c r="F102" s="37"/>
      <c r="G102" s="37"/>
      <c r="H102" s="37"/>
      <c r="I102" s="37"/>
      <c r="J102" s="38"/>
    </row>
    <row r="103">
      <c r="A103" s="29" t="s">
        <v>27</v>
      </c>
      <c r="B103" s="29">
        <v>31</v>
      </c>
      <c r="C103" s="30" t="s">
        <v>374</v>
      </c>
      <c r="D103" s="29" t="s">
        <v>37</v>
      </c>
      <c r="E103" s="31" t="s">
        <v>375</v>
      </c>
      <c r="F103" s="32" t="s">
        <v>83</v>
      </c>
      <c r="G103" s="33">
        <v>4.8419999999999996</v>
      </c>
      <c r="H103" s="34">
        <v>0</v>
      </c>
      <c r="I103" s="34">
        <f>ROUND(G103*H103,P4)</f>
        <v>0</v>
      </c>
      <c r="J103" s="32" t="s">
        <v>39</v>
      </c>
      <c r="O103" s="35">
        <f>I103*0.21</f>
        <v>0</v>
      </c>
      <c r="P103">
        <v>3</v>
      </c>
    </row>
    <row r="104" ht="30">
      <c r="A104" s="29" t="s">
        <v>32</v>
      </c>
      <c r="B104" s="36"/>
      <c r="C104" s="37"/>
      <c r="D104" s="37"/>
      <c r="E104" s="31" t="s">
        <v>376</v>
      </c>
      <c r="F104" s="37"/>
      <c r="G104" s="37"/>
      <c r="H104" s="37"/>
      <c r="I104" s="37"/>
      <c r="J104" s="38"/>
    </row>
    <row r="105" ht="30">
      <c r="A105" s="29" t="s">
        <v>34</v>
      </c>
      <c r="B105" s="36"/>
      <c r="C105" s="37"/>
      <c r="D105" s="37"/>
      <c r="E105" s="39" t="s">
        <v>377</v>
      </c>
      <c r="F105" s="37"/>
      <c r="G105" s="37"/>
      <c r="H105" s="37"/>
      <c r="I105" s="37"/>
      <c r="J105" s="38"/>
    </row>
    <row r="106" ht="30">
      <c r="A106" s="29" t="s">
        <v>27</v>
      </c>
      <c r="B106" s="29">
        <v>32</v>
      </c>
      <c r="C106" s="30" t="s">
        <v>378</v>
      </c>
      <c r="D106" s="29" t="s">
        <v>37</v>
      </c>
      <c r="E106" s="31" t="s">
        <v>379</v>
      </c>
      <c r="F106" s="32" t="s">
        <v>114</v>
      </c>
      <c r="G106" s="33">
        <v>34.659999999999997</v>
      </c>
      <c r="H106" s="34">
        <v>0</v>
      </c>
      <c r="I106" s="34">
        <f>ROUND(G106*H106,P4)</f>
        <v>0</v>
      </c>
      <c r="J106" s="32" t="s">
        <v>39</v>
      </c>
      <c r="O106" s="35">
        <f>I106*0.21</f>
        <v>0</v>
      </c>
      <c r="P106">
        <v>3</v>
      </c>
    </row>
    <row r="107" ht="75">
      <c r="A107" s="29" t="s">
        <v>32</v>
      </c>
      <c r="B107" s="36"/>
      <c r="C107" s="37"/>
      <c r="D107" s="37"/>
      <c r="E107" s="31" t="s">
        <v>380</v>
      </c>
      <c r="F107" s="37"/>
      <c r="G107" s="37"/>
      <c r="H107" s="37"/>
      <c r="I107" s="37"/>
      <c r="J107" s="38"/>
    </row>
    <row r="108" ht="75">
      <c r="A108" s="29" t="s">
        <v>34</v>
      </c>
      <c r="B108" s="36"/>
      <c r="C108" s="37"/>
      <c r="D108" s="37"/>
      <c r="E108" s="39" t="s">
        <v>381</v>
      </c>
      <c r="F108" s="37"/>
      <c r="G108" s="37"/>
      <c r="H108" s="37"/>
      <c r="I108" s="37"/>
      <c r="J108" s="38"/>
    </row>
    <row r="109">
      <c r="A109" s="29" t="s">
        <v>27</v>
      </c>
      <c r="B109" s="29">
        <v>33</v>
      </c>
      <c r="C109" s="30" t="s">
        <v>382</v>
      </c>
      <c r="D109" s="29" t="s">
        <v>37</v>
      </c>
      <c r="E109" s="31" t="s">
        <v>383</v>
      </c>
      <c r="F109" s="32" t="s">
        <v>83</v>
      </c>
      <c r="G109" s="33">
        <v>6.2389999999999999</v>
      </c>
      <c r="H109" s="34">
        <v>0</v>
      </c>
      <c r="I109" s="34">
        <f>ROUND(G109*H109,P4)</f>
        <v>0</v>
      </c>
      <c r="J109" s="32" t="s">
        <v>39</v>
      </c>
      <c r="O109" s="35">
        <f>I109*0.21</f>
        <v>0</v>
      </c>
      <c r="P109">
        <v>3</v>
      </c>
    </row>
    <row r="110" ht="30">
      <c r="A110" s="29" t="s">
        <v>32</v>
      </c>
      <c r="B110" s="36"/>
      <c r="C110" s="37"/>
      <c r="D110" s="37"/>
      <c r="E110" s="31" t="s">
        <v>384</v>
      </c>
      <c r="F110" s="37"/>
      <c r="G110" s="37"/>
      <c r="H110" s="37"/>
      <c r="I110" s="37"/>
      <c r="J110" s="38"/>
    </row>
    <row r="111" ht="30">
      <c r="A111" s="29" t="s">
        <v>34</v>
      </c>
      <c r="B111" s="36"/>
      <c r="C111" s="37"/>
      <c r="D111" s="37"/>
      <c r="E111" s="39" t="s">
        <v>385</v>
      </c>
      <c r="F111" s="37"/>
      <c r="G111" s="37"/>
      <c r="H111" s="37"/>
      <c r="I111" s="37"/>
      <c r="J111" s="38"/>
    </row>
    <row r="112">
      <c r="A112" s="29" t="s">
        <v>27</v>
      </c>
      <c r="B112" s="29">
        <v>34</v>
      </c>
      <c r="C112" s="30" t="s">
        <v>386</v>
      </c>
      <c r="D112" s="29" t="s">
        <v>37</v>
      </c>
      <c r="E112" s="31" t="s">
        <v>387</v>
      </c>
      <c r="F112" s="32" t="s">
        <v>114</v>
      </c>
      <c r="G112" s="33">
        <v>188.41800000000001</v>
      </c>
      <c r="H112" s="34">
        <v>0</v>
      </c>
      <c r="I112" s="34">
        <f>ROUND(G112*H112,P4)</f>
        <v>0</v>
      </c>
      <c r="J112" s="32" t="s">
        <v>39</v>
      </c>
      <c r="O112" s="35">
        <f>I112*0.21</f>
        <v>0</v>
      </c>
      <c r="P112">
        <v>3</v>
      </c>
    </row>
    <row r="113" ht="105">
      <c r="A113" s="29" t="s">
        <v>32</v>
      </c>
      <c r="B113" s="36"/>
      <c r="C113" s="37"/>
      <c r="D113" s="37"/>
      <c r="E113" s="31" t="s">
        <v>388</v>
      </c>
      <c r="F113" s="37"/>
      <c r="G113" s="37"/>
      <c r="H113" s="37"/>
      <c r="I113" s="37"/>
      <c r="J113" s="38"/>
    </row>
    <row r="114" ht="255">
      <c r="A114" s="29" t="s">
        <v>34</v>
      </c>
      <c r="B114" s="36"/>
      <c r="C114" s="37"/>
      <c r="D114" s="37"/>
      <c r="E114" s="39" t="s">
        <v>389</v>
      </c>
      <c r="F114" s="37"/>
      <c r="G114" s="37"/>
      <c r="H114" s="37"/>
      <c r="I114" s="37"/>
      <c r="J114" s="38"/>
    </row>
    <row r="115">
      <c r="A115" s="29" t="s">
        <v>27</v>
      </c>
      <c r="B115" s="29">
        <v>35</v>
      </c>
      <c r="C115" s="30" t="s">
        <v>390</v>
      </c>
      <c r="D115" s="29" t="s">
        <v>37</v>
      </c>
      <c r="E115" s="31" t="s">
        <v>391</v>
      </c>
      <c r="F115" s="32" t="s">
        <v>83</v>
      </c>
      <c r="G115" s="33">
        <v>33.914999999999999</v>
      </c>
      <c r="H115" s="34">
        <v>0</v>
      </c>
      <c r="I115" s="34">
        <f>ROUND(G115*H115,P4)</f>
        <v>0</v>
      </c>
      <c r="J115" s="32" t="s">
        <v>39</v>
      </c>
      <c r="O115" s="35">
        <f>I115*0.21</f>
        <v>0</v>
      </c>
      <c r="P115">
        <v>3</v>
      </c>
    </row>
    <row r="116" ht="30">
      <c r="A116" s="29" t="s">
        <v>32</v>
      </c>
      <c r="B116" s="36"/>
      <c r="C116" s="37"/>
      <c r="D116" s="37"/>
      <c r="E116" s="31" t="s">
        <v>392</v>
      </c>
      <c r="F116" s="37"/>
      <c r="G116" s="37"/>
      <c r="H116" s="37"/>
      <c r="I116" s="37"/>
      <c r="J116" s="38"/>
    </row>
    <row r="117" ht="30">
      <c r="A117" s="29" t="s">
        <v>34</v>
      </c>
      <c r="B117" s="36"/>
      <c r="C117" s="37"/>
      <c r="D117" s="37"/>
      <c r="E117" s="39" t="s">
        <v>393</v>
      </c>
      <c r="F117" s="37"/>
      <c r="G117" s="37"/>
      <c r="H117" s="37"/>
      <c r="I117" s="37"/>
      <c r="J117" s="38"/>
    </row>
    <row r="118">
      <c r="A118" s="23" t="s">
        <v>24</v>
      </c>
      <c r="B118" s="24"/>
      <c r="C118" s="25" t="s">
        <v>394</v>
      </c>
      <c r="D118" s="26"/>
      <c r="E118" s="23" t="s">
        <v>395</v>
      </c>
      <c r="F118" s="26"/>
      <c r="G118" s="26"/>
      <c r="H118" s="26"/>
      <c r="I118" s="27">
        <f>SUMIFS(I119:I172,A119:A172,"P")</f>
        <v>0</v>
      </c>
      <c r="J118" s="28"/>
    </row>
    <row r="119">
      <c r="A119" s="29" t="s">
        <v>27</v>
      </c>
      <c r="B119" s="29">
        <v>36</v>
      </c>
      <c r="C119" s="30" t="s">
        <v>396</v>
      </c>
      <c r="D119" s="29" t="s">
        <v>37</v>
      </c>
      <c r="E119" s="31" t="s">
        <v>397</v>
      </c>
      <c r="F119" s="32" t="s">
        <v>114</v>
      </c>
      <c r="G119" s="33">
        <v>8.9879999999999995</v>
      </c>
      <c r="H119" s="34">
        <v>0</v>
      </c>
      <c r="I119" s="34">
        <f>ROUND(G119*H119,P4)</f>
        <v>0</v>
      </c>
      <c r="J119" s="32" t="s">
        <v>39</v>
      </c>
      <c r="O119" s="35">
        <f>I119*0.21</f>
        <v>0</v>
      </c>
      <c r="P119">
        <v>3</v>
      </c>
    </row>
    <row r="120">
      <c r="A120" s="29" t="s">
        <v>32</v>
      </c>
      <c r="B120" s="36"/>
      <c r="C120" s="37"/>
      <c r="D120" s="37"/>
      <c r="E120" s="31" t="s">
        <v>398</v>
      </c>
      <c r="F120" s="37"/>
      <c r="G120" s="37"/>
      <c r="H120" s="37"/>
      <c r="I120" s="37"/>
      <c r="J120" s="38"/>
    </row>
    <row r="121" ht="30">
      <c r="A121" s="29" t="s">
        <v>34</v>
      </c>
      <c r="B121" s="36"/>
      <c r="C121" s="37"/>
      <c r="D121" s="37"/>
      <c r="E121" s="39" t="s">
        <v>399</v>
      </c>
      <c r="F121" s="37"/>
      <c r="G121" s="37"/>
      <c r="H121" s="37"/>
      <c r="I121" s="37"/>
      <c r="J121" s="38"/>
    </row>
    <row r="122">
      <c r="A122" s="29" t="s">
        <v>27</v>
      </c>
      <c r="B122" s="29">
        <v>37</v>
      </c>
      <c r="C122" s="30" t="s">
        <v>400</v>
      </c>
      <c r="D122" s="29" t="s">
        <v>37</v>
      </c>
      <c r="E122" s="31" t="s">
        <v>401</v>
      </c>
      <c r="F122" s="32" t="s">
        <v>83</v>
      </c>
      <c r="G122" s="33">
        <v>1.6180000000000001</v>
      </c>
      <c r="H122" s="34">
        <v>0</v>
      </c>
      <c r="I122" s="34">
        <f>ROUND(G122*H122,P4)</f>
        <v>0</v>
      </c>
      <c r="J122" s="32" t="s">
        <v>39</v>
      </c>
      <c r="O122" s="35">
        <f>I122*0.21</f>
        <v>0</v>
      </c>
      <c r="P122">
        <v>3</v>
      </c>
    </row>
    <row r="123">
      <c r="A123" s="29" t="s">
        <v>32</v>
      </c>
      <c r="B123" s="36"/>
      <c r="C123" s="37"/>
      <c r="D123" s="37"/>
      <c r="E123" s="31" t="s">
        <v>402</v>
      </c>
      <c r="F123" s="37"/>
      <c r="G123" s="37"/>
      <c r="H123" s="37"/>
      <c r="I123" s="37"/>
      <c r="J123" s="38"/>
    </row>
    <row r="124" ht="30">
      <c r="A124" s="29" t="s">
        <v>34</v>
      </c>
      <c r="B124" s="36"/>
      <c r="C124" s="37"/>
      <c r="D124" s="37"/>
      <c r="E124" s="39" t="s">
        <v>403</v>
      </c>
      <c r="F124" s="37"/>
      <c r="G124" s="37"/>
      <c r="H124" s="37"/>
      <c r="I124" s="37"/>
      <c r="J124" s="38"/>
    </row>
    <row r="125" ht="30">
      <c r="A125" s="29" t="s">
        <v>27</v>
      </c>
      <c r="B125" s="29">
        <v>38</v>
      </c>
      <c r="C125" s="30" t="s">
        <v>404</v>
      </c>
      <c r="D125" s="29" t="s">
        <v>37</v>
      </c>
      <c r="E125" s="31" t="s">
        <v>405</v>
      </c>
      <c r="F125" s="32" t="s">
        <v>114</v>
      </c>
      <c r="G125" s="33">
        <v>149.62799999999999</v>
      </c>
      <c r="H125" s="34">
        <v>0</v>
      </c>
      <c r="I125" s="34">
        <f>ROUND(G125*H125,P4)</f>
        <v>0</v>
      </c>
      <c r="J125" s="29"/>
      <c r="O125" s="35">
        <f>I125*0.21</f>
        <v>0</v>
      </c>
      <c r="P125">
        <v>3</v>
      </c>
    </row>
    <row r="126" ht="60">
      <c r="A126" s="29" t="s">
        <v>32</v>
      </c>
      <c r="B126" s="36"/>
      <c r="C126" s="37"/>
      <c r="D126" s="37"/>
      <c r="E126" s="31" t="s">
        <v>406</v>
      </c>
      <c r="F126" s="37"/>
      <c r="G126" s="37"/>
      <c r="H126" s="37"/>
      <c r="I126" s="37"/>
      <c r="J126" s="38"/>
    </row>
    <row r="127" ht="45">
      <c r="A127" s="29" t="s">
        <v>34</v>
      </c>
      <c r="B127" s="36"/>
      <c r="C127" s="37"/>
      <c r="D127" s="37"/>
      <c r="E127" s="39" t="s">
        <v>407</v>
      </c>
      <c r="F127" s="37"/>
      <c r="G127" s="37"/>
      <c r="H127" s="37"/>
      <c r="I127" s="37"/>
      <c r="J127" s="38"/>
    </row>
    <row r="128">
      <c r="A128" s="29" t="s">
        <v>27</v>
      </c>
      <c r="B128" s="29">
        <v>39</v>
      </c>
      <c r="C128" s="30" t="s">
        <v>408</v>
      </c>
      <c r="D128" s="29" t="s">
        <v>37</v>
      </c>
      <c r="E128" s="31" t="s">
        <v>409</v>
      </c>
      <c r="F128" s="32" t="s">
        <v>83</v>
      </c>
      <c r="G128" s="33">
        <v>44.887999999999998</v>
      </c>
      <c r="H128" s="34">
        <v>0</v>
      </c>
      <c r="I128" s="34">
        <f>ROUND(G128*H128,P4)</f>
        <v>0</v>
      </c>
      <c r="J128" s="32" t="s">
        <v>39</v>
      </c>
      <c r="O128" s="35">
        <f>I128*0.21</f>
        <v>0</v>
      </c>
      <c r="P128">
        <v>3</v>
      </c>
    </row>
    <row r="129">
      <c r="A129" s="29" t="s">
        <v>32</v>
      </c>
      <c r="B129" s="36"/>
      <c r="C129" s="37"/>
      <c r="D129" s="37"/>
      <c r="E129" s="31" t="s">
        <v>410</v>
      </c>
      <c r="F129" s="37"/>
      <c r="G129" s="37"/>
      <c r="H129" s="37"/>
      <c r="I129" s="37"/>
      <c r="J129" s="38"/>
    </row>
    <row r="130" ht="30">
      <c r="A130" s="29" t="s">
        <v>34</v>
      </c>
      <c r="B130" s="36"/>
      <c r="C130" s="37"/>
      <c r="D130" s="37"/>
      <c r="E130" s="39" t="s">
        <v>411</v>
      </c>
      <c r="F130" s="37"/>
      <c r="G130" s="37"/>
      <c r="H130" s="37"/>
      <c r="I130" s="37"/>
      <c r="J130" s="38"/>
    </row>
    <row r="131">
      <c r="A131" s="29" t="s">
        <v>27</v>
      </c>
      <c r="B131" s="29">
        <v>40</v>
      </c>
      <c r="C131" s="30" t="s">
        <v>412</v>
      </c>
      <c r="D131" s="29" t="s">
        <v>37</v>
      </c>
      <c r="E131" s="31" t="s">
        <v>413</v>
      </c>
      <c r="F131" s="32" t="s">
        <v>83</v>
      </c>
      <c r="G131" s="33">
        <v>407.005</v>
      </c>
      <c r="H131" s="34">
        <v>0</v>
      </c>
      <c r="I131" s="34">
        <f>ROUND(G131*H131,P4)</f>
        <v>0</v>
      </c>
      <c r="J131" s="29"/>
      <c r="O131" s="35">
        <f>I131*0.21</f>
        <v>0</v>
      </c>
      <c r="P131">
        <v>3</v>
      </c>
    </row>
    <row r="132" ht="60">
      <c r="A132" s="29" t="s">
        <v>32</v>
      </c>
      <c r="B132" s="36"/>
      <c r="C132" s="37"/>
      <c r="D132" s="37"/>
      <c r="E132" s="31" t="s">
        <v>414</v>
      </c>
      <c r="F132" s="37"/>
      <c r="G132" s="37"/>
      <c r="H132" s="37"/>
      <c r="I132" s="37"/>
      <c r="J132" s="38"/>
    </row>
    <row r="133" ht="30">
      <c r="A133" s="29" t="s">
        <v>34</v>
      </c>
      <c r="B133" s="36"/>
      <c r="C133" s="37"/>
      <c r="D133" s="37"/>
      <c r="E133" s="39" t="s">
        <v>415</v>
      </c>
      <c r="F133" s="37"/>
      <c r="G133" s="37"/>
      <c r="H133" s="37"/>
      <c r="I133" s="37"/>
      <c r="J133" s="38"/>
    </row>
    <row r="134">
      <c r="A134" s="29" t="s">
        <v>27</v>
      </c>
      <c r="B134" s="29">
        <v>41</v>
      </c>
      <c r="C134" s="30" t="s">
        <v>416</v>
      </c>
      <c r="D134" s="29" t="s">
        <v>37</v>
      </c>
      <c r="E134" s="31" t="s">
        <v>417</v>
      </c>
      <c r="F134" s="32" t="s">
        <v>131</v>
      </c>
      <c r="G134" s="33">
        <v>8.5</v>
      </c>
      <c r="H134" s="34">
        <v>0</v>
      </c>
      <c r="I134" s="34">
        <f>ROUND(G134*H134,P4)</f>
        <v>0</v>
      </c>
      <c r="J134" s="32" t="s">
        <v>39</v>
      </c>
      <c r="O134" s="35">
        <f>I134*0.21</f>
        <v>0</v>
      </c>
      <c r="P134">
        <v>3</v>
      </c>
    </row>
    <row r="135" ht="30">
      <c r="A135" s="29" t="s">
        <v>32</v>
      </c>
      <c r="B135" s="36"/>
      <c r="C135" s="37"/>
      <c r="D135" s="37"/>
      <c r="E135" s="31" t="s">
        <v>418</v>
      </c>
      <c r="F135" s="37"/>
      <c r="G135" s="37"/>
      <c r="H135" s="37"/>
      <c r="I135" s="37"/>
      <c r="J135" s="38"/>
    </row>
    <row r="136" ht="30">
      <c r="A136" s="29" t="s">
        <v>34</v>
      </c>
      <c r="B136" s="36"/>
      <c r="C136" s="37"/>
      <c r="D136" s="37"/>
      <c r="E136" s="39" t="s">
        <v>419</v>
      </c>
      <c r="F136" s="37"/>
      <c r="G136" s="37"/>
      <c r="H136" s="37"/>
      <c r="I136" s="37"/>
      <c r="J136" s="38"/>
    </row>
    <row r="137">
      <c r="A137" s="29" t="s">
        <v>27</v>
      </c>
      <c r="B137" s="29">
        <v>42</v>
      </c>
      <c r="C137" s="30" t="s">
        <v>420</v>
      </c>
      <c r="D137" s="29" t="s">
        <v>37</v>
      </c>
      <c r="E137" s="31" t="s">
        <v>421</v>
      </c>
      <c r="F137" s="32" t="s">
        <v>50</v>
      </c>
      <c r="G137" s="33">
        <v>1</v>
      </c>
      <c r="H137" s="34">
        <v>0</v>
      </c>
      <c r="I137" s="34">
        <f>ROUND(G137*H137,P4)</f>
        <v>0</v>
      </c>
      <c r="J137" s="32" t="s">
        <v>39</v>
      </c>
      <c r="O137" s="35">
        <f>I137*0.21</f>
        <v>0</v>
      </c>
      <c r="P137">
        <v>3</v>
      </c>
    </row>
    <row r="138" ht="45">
      <c r="A138" s="29" t="s">
        <v>32</v>
      </c>
      <c r="B138" s="36"/>
      <c r="C138" s="37"/>
      <c r="D138" s="37"/>
      <c r="E138" s="31" t="s">
        <v>422</v>
      </c>
      <c r="F138" s="37"/>
      <c r="G138" s="37"/>
      <c r="H138" s="37"/>
      <c r="I138" s="37"/>
      <c r="J138" s="38"/>
    </row>
    <row r="139" ht="30">
      <c r="A139" s="29" t="s">
        <v>34</v>
      </c>
      <c r="B139" s="36"/>
      <c r="C139" s="37"/>
      <c r="D139" s="37"/>
      <c r="E139" s="39" t="s">
        <v>423</v>
      </c>
      <c r="F139" s="37"/>
      <c r="G139" s="37"/>
      <c r="H139" s="37"/>
      <c r="I139" s="37"/>
      <c r="J139" s="38"/>
    </row>
    <row r="140">
      <c r="A140" s="29" t="s">
        <v>27</v>
      </c>
      <c r="B140" s="29">
        <v>43</v>
      </c>
      <c r="C140" s="30" t="s">
        <v>424</v>
      </c>
      <c r="D140" s="29" t="s">
        <v>37</v>
      </c>
      <c r="E140" s="31" t="s">
        <v>425</v>
      </c>
      <c r="F140" s="32" t="s">
        <v>50</v>
      </c>
      <c r="G140" s="33">
        <v>1</v>
      </c>
      <c r="H140" s="34">
        <v>0</v>
      </c>
      <c r="I140" s="34">
        <f>ROUND(G140*H140,P4)</f>
        <v>0</v>
      </c>
      <c r="J140" s="32" t="s">
        <v>39</v>
      </c>
      <c r="O140" s="35">
        <f>I140*0.21</f>
        <v>0</v>
      </c>
      <c r="P140">
        <v>3</v>
      </c>
    </row>
    <row r="141" ht="45">
      <c r="A141" s="29" t="s">
        <v>32</v>
      </c>
      <c r="B141" s="36"/>
      <c r="C141" s="37"/>
      <c r="D141" s="37"/>
      <c r="E141" s="31" t="s">
        <v>422</v>
      </c>
      <c r="F141" s="37"/>
      <c r="G141" s="37"/>
      <c r="H141" s="37"/>
      <c r="I141" s="37"/>
      <c r="J141" s="38"/>
    </row>
    <row r="142" ht="30">
      <c r="A142" s="29" t="s">
        <v>34</v>
      </c>
      <c r="B142" s="36"/>
      <c r="C142" s="37"/>
      <c r="D142" s="37"/>
      <c r="E142" s="39" t="s">
        <v>426</v>
      </c>
      <c r="F142" s="37"/>
      <c r="G142" s="37"/>
      <c r="H142" s="37"/>
      <c r="I142" s="37"/>
      <c r="J142" s="38"/>
    </row>
    <row r="143">
      <c r="A143" s="29" t="s">
        <v>27</v>
      </c>
      <c r="B143" s="29">
        <v>44</v>
      </c>
      <c r="C143" s="30" t="s">
        <v>427</v>
      </c>
      <c r="D143" s="29" t="s">
        <v>37</v>
      </c>
      <c r="E143" s="31" t="s">
        <v>428</v>
      </c>
      <c r="F143" s="32" t="s">
        <v>50</v>
      </c>
      <c r="G143" s="33">
        <v>2</v>
      </c>
      <c r="H143" s="34">
        <v>0</v>
      </c>
      <c r="I143" s="34">
        <f>ROUND(G143*H143,P4)</f>
        <v>0</v>
      </c>
      <c r="J143" s="32" t="s">
        <v>39</v>
      </c>
      <c r="O143" s="35">
        <f>I143*0.21</f>
        <v>0</v>
      </c>
      <c r="P143">
        <v>3</v>
      </c>
    </row>
    <row r="144" ht="45">
      <c r="A144" s="29" t="s">
        <v>32</v>
      </c>
      <c r="B144" s="36"/>
      <c r="C144" s="37"/>
      <c r="D144" s="37"/>
      <c r="E144" s="31" t="s">
        <v>422</v>
      </c>
      <c r="F144" s="37"/>
      <c r="G144" s="37"/>
      <c r="H144" s="37"/>
      <c r="I144" s="37"/>
      <c r="J144" s="38"/>
    </row>
    <row r="145" ht="30">
      <c r="A145" s="29" t="s">
        <v>34</v>
      </c>
      <c r="B145" s="36"/>
      <c r="C145" s="37"/>
      <c r="D145" s="37"/>
      <c r="E145" s="39" t="s">
        <v>429</v>
      </c>
      <c r="F145" s="37"/>
      <c r="G145" s="37"/>
      <c r="H145" s="37"/>
      <c r="I145" s="37"/>
      <c r="J145" s="38"/>
    </row>
    <row r="146">
      <c r="A146" s="29" t="s">
        <v>27</v>
      </c>
      <c r="B146" s="29">
        <v>45</v>
      </c>
      <c r="C146" s="30" t="s">
        <v>430</v>
      </c>
      <c r="D146" s="29" t="s">
        <v>37</v>
      </c>
      <c r="E146" s="31" t="s">
        <v>431</v>
      </c>
      <c r="F146" s="32" t="s">
        <v>83</v>
      </c>
      <c r="G146" s="33">
        <v>2.7000000000000002</v>
      </c>
      <c r="H146" s="34">
        <v>0</v>
      </c>
      <c r="I146" s="34">
        <f>ROUND(G146*H146,P4)</f>
        <v>0</v>
      </c>
      <c r="J146" s="32" t="s">
        <v>39</v>
      </c>
      <c r="O146" s="35">
        <f>I146*0.21</f>
        <v>0</v>
      </c>
      <c r="P146">
        <v>3</v>
      </c>
    </row>
    <row r="147" ht="30">
      <c r="A147" s="29" t="s">
        <v>32</v>
      </c>
      <c r="B147" s="36"/>
      <c r="C147" s="37"/>
      <c r="D147" s="37"/>
      <c r="E147" s="31" t="s">
        <v>432</v>
      </c>
      <c r="F147" s="37"/>
      <c r="G147" s="37"/>
      <c r="H147" s="37"/>
      <c r="I147" s="37"/>
      <c r="J147" s="38"/>
    </row>
    <row r="148" ht="45">
      <c r="A148" s="29" t="s">
        <v>34</v>
      </c>
      <c r="B148" s="36"/>
      <c r="C148" s="37"/>
      <c r="D148" s="37"/>
      <c r="E148" s="39" t="s">
        <v>433</v>
      </c>
      <c r="F148" s="37"/>
      <c r="G148" s="37"/>
      <c r="H148" s="37"/>
      <c r="I148" s="37"/>
      <c r="J148" s="38"/>
    </row>
    <row r="149">
      <c r="A149" s="29" t="s">
        <v>27</v>
      </c>
      <c r="B149" s="29">
        <v>46</v>
      </c>
      <c r="C149" s="30" t="s">
        <v>434</v>
      </c>
      <c r="D149" s="29" t="s">
        <v>37</v>
      </c>
      <c r="E149" s="31" t="s">
        <v>435</v>
      </c>
      <c r="F149" s="32" t="s">
        <v>114</v>
      </c>
      <c r="G149" s="33">
        <v>52.533000000000001</v>
      </c>
      <c r="H149" s="34">
        <v>0</v>
      </c>
      <c r="I149" s="34">
        <f>ROUND(G149*H149,P4)</f>
        <v>0</v>
      </c>
      <c r="J149" s="32" t="s">
        <v>39</v>
      </c>
      <c r="O149" s="35">
        <f>I149*0.21</f>
        <v>0</v>
      </c>
      <c r="P149">
        <v>3</v>
      </c>
    </row>
    <row r="150">
      <c r="A150" s="29" t="s">
        <v>32</v>
      </c>
      <c r="B150" s="36"/>
      <c r="C150" s="37"/>
      <c r="D150" s="37"/>
      <c r="E150" s="31" t="s">
        <v>436</v>
      </c>
      <c r="F150" s="37"/>
      <c r="G150" s="37"/>
      <c r="H150" s="37"/>
      <c r="I150" s="37"/>
      <c r="J150" s="38"/>
    </row>
    <row r="151" ht="240">
      <c r="A151" s="29" t="s">
        <v>34</v>
      </c>
      <c r="B151" s="36"/>
      <c r="C151" s="37"/>
      <c r="D151" s="37"/>
      <c r="E151" s="39" t="s">
        <v>437</v>
      </c>
      <c r="F151" s="37"/>
      <c r="G151" s="37"/>
      <c r="H151" s="37"/>
      <c r="I151" s="37"/>
      <c r="J151" s="38"/>
    </row>
    <row r="152">
      <c r="A152" s="29" t="s">
        <v>27</v>
      </c>
      <c r="B152" s="29">
        <v>47</v>
      </c>
      <c r="C152" s="30" t="s">
        <v>438</v>
      </c>
      <c r="D152" s="29" t="s">
        <v>37</v>
      </c>
      <c r="E152" s="31" t="s">
        <v>439</v>
      </c>
      <c r="F152" s="32" t="s">
        <v>114</v>
      </c>
      <c r="G152" s="33">
        <v>4.9930000000000003</v>
      </c>
      <c r="H152" s="34">
        <v>0</v>
      </c>
      <c r="I152" s="34">
        <f>ROUND(G152*H152,P4)</f>
        <v>0</v>
      </c>
      <c r="J152" s="32" t="s">
        <v>39</v>
      </c>
      <c r="O152" s="35">
        <f>I152*0.21</f>
        <v>0</v>
      </c>
      <c r="P152">
        <v>3</v>
      </c>
    </row>
    <row r="153" ht="30">
      <c r="A153" s="29" t="s">
        <v>32</v>
      </c>
      <c r="B153" s="36"/>
      <c r="C153" s="37"/>
      <c r="D153" s="37"/>
      <c r="E153" s="31" t="s">
        <v>440</v>
      </c>
      <c r="F153" s="37"/>
      <c r="G153" s="37"/>
      <c r="H153" s="37"/>
      <c r="I153" s="37"/>
      <c r="J153" s="38"/>
    </row>
    <row r="154" ht="90">
      <c r="A154" s="29" t="s">
        <v>34</v>
      </c>
      <c r="B154" s="36"/>
      <c r="C154" s="37"/>
      <c r="D154" s="37"/>
      <c r="E154" s="39" t="s">
        <v>441</v>
      </c>
      <c r="F154" s="37"/>
      <c r="G154" s="37"/>
      <c r="H154" s="37"/>
      <c r="I154" s="37"/>
      <c r="J154" s="38"/>
    </row>
    <row r="155">
      <c r="A155" s="29" t="s">
        <v>27</v>
      </c>
      <c r="B155" s="29">
        <v>48</v>
      </c>
      <c r="C155" s="30" t="s">
        <v>442</v>
      </c>
      <c r="D155" s="29" t="s">
        <v>37</v>
      </c>
      <c r="E155" s="31" t="s">
        <v>443</v>
      </c>
      <c r="F155" s="32" t="s">
        <v>114</v>
      </c>
      <c r="G155" s="33">
        <v>37.201000000000001</v>
      </c>
      <c r="H155" s="34">
        <v>0</v>
      </c>
      <c r="I155" s="34">
        <f>ROUND(G155*H155,P4)</f>
        <v>0</v>
      </c>
      <c r="J155" s="32" t="s">
        <v>39</v>
      </c>
      <c r="O155" s="35">
        <f>I155*0.21</f>
        <v>0</v>
      </c>
      <c r="P155">
        <v>3</v>
      </c>
    </row>
    <row r="156" ht="30">
      <c r="A156" s="29" t="s">
        <v>32</v>
      </c>
      <c r="B156" s="36"/>
      <c r="C156" s="37"/>
      <c r="D156" s="37"/>
      <c r="E156" s="31" t="s">
        <v>444</v>
      </c>
      <c r="F156" s="37"/>
      <c r="G156" s="37"/>
      <c r="H156" s="37"/>
      <c r="I156" s="37"/>
      <c r="J156" s="38"/>
    </row>
    <row r="157" ht="30">
      <c r="A157" s="29" t="s">
        <v>34</v>
      </c>
      <c r="B157" s="36"/>
      <c r="C157" s="37"/>
      <c r="D157" s="37"/>
      <c r="E157" s="39" t="s">
        <v>445</v>
      </c>
      <c r="F157" s="37"/>
      <c r="G157" s="37"/>
      <c r="H157" s="37"/>
      <c r="I157" s="37"/>
      <c r="J157" s="38"/>
    </row>
    <row r="158">
      <c r="A158" s="29" t="s">
        <v>27</v>
      </c>
      <c r="B158" s="29">
        <v>49</v>
      </c>
      <c r="C158" s="30" t="s">
        <v>446</v>
      </c>
      <c r="D158" s="29" t="s">
        <v>29</v>
      </c>
      <c r="E158" s="31" t="s">
        <v>447</v>
      </c>
      <c r="F158" s="32" t="s">
        <v>114</v>
      </c>
      <c r="G158" s="33">
        <v>229.178</v>
      </c>
      <c r="H158" s="34">
        <v>0</v>
      </c>
      <c r="I158" s="34">
        <f>ROUND(G158*H158,P4)</f>
        <v>0</v>
      </c>
      <c r="J158" s="32" t="s">
        <v>39</v>
      </c>
      <c r="O158" s="35">
        <f>I158*0.21</f>
        <v>0</v>
      </c>
      <c r="P158">
        <v>3</v>
      </c>
    </row>
    <row r="159" ht="45">
      <c r="A159" s="29" t="s">
        <v>32</v>
      </c>
      <c r="B159" s="36"/>
      <c r="C159" s="37"/>
      <c r="D159" s="37"/>
      <c r="E159" s="31" t="s">
        <v>448</v>
      </c>
      <c r="F159" s="37"/>
      <c r="G159" s="37"/>
      <c r="H159" s="37"/>
      <c r="I159" s="37"/>
      <c r="J159" s="38"/>
    </row>
    <row r="160" ht="90">
      <c r="A160" s="29" t="s">
        <v>34</v>
      </c>
      <c r="B160" s="36"/>
      <c r="C160" s="37"/>
      <c r="D160" s="37"/>
      <c r="E160" s="39" t="s">
        <v>449</v>
      </c>
      <c r="F160" s="37"/>
      <c r="G160" s="37"/>
      <c r="H160" s="37"/>
      <c r="I160" s="37"/>
      <c r="J160" s="38"/>
    </row>
    <row r="161">
      <c r="A161" s="29" t="s">
        <v>27</v>
      </c>
      <c r="B161" s="29">
        <v>50</v>
      </c>
      <c r="C161" s="30" t="s">
        <v>446</v>
      </c>
      <c r="D161" s="29" t="s">
        <v>42</v>
      </c>
      <c r="E161" s="31" t="s">
        <v>447</v>
      </c>
      <c r="F161" s="32" t="s">
        <v>114</v>
      </c>
      <c r="G161" s="33">
        <v>126.828</v>
      </c>
      <c r="H161" s="34">
        <v>0</v>
      </c>
      <c r="I161" s="34">
        <f>ROUND(G161*H161,P4)</f>
        <v>0</v>
      </c>
      <c r="J161" s="32" t="s">
        <v>39</v>
      </c>
      <c r="O161" s="35">
        <f>I161*0.21</f>
        <v>0</v>
      </c>
      <c r="P161">
        <v>3</v>
      </c>
    </row>
    <row r="162">
      <c r="A162" s="29" t="s">
        <v>32</v>
      </c>
      <c r="B162" s="36"/>
      <c r="C162" s="37"/>
      <c r="D162" s="37"/>
      <c r="E162" s="31" t="s">
        <v>450</v>
      </c>
      <c r="F162" s="37"/>
      <c r="G162" s="37"/>
      <c r="H162" s="37"/>
      <c r="I162" s="37"/>
      <c r="J162" s="38"/>
    </row>
    <row r="163" ht="105">
      <c r="A163" s="29" t="s">
        <v>34</v>
      </c>
      <c r="B163" s="36"/>
      <c r="C163" s="37"/>
      <c r="D163" s="37"/>
      <c r="E163" s="39" t="s">
        <v>451</v>
      </c>
      <c r="F163" s="37"/>
      <c r="G163" s="37"/>
      <c r="H163" s="37"/>
      <c r="I163" s="37"/>
      <c r="J163" s="38"/>
    </row>
    <row r="164">
      <c r="A164" s="29" t="s">
        <v>27</v>
      </c>
      <c r="B164" s="29">
        <v>51</v>
      </c>
      <c r="C164" s="30" t="s">
        <v>452</v>
      </c>
      <c r="D164" s="29" t="s">
        <v>37</v>
      </c>
      <c r="E164" s="31" t="s">
        <v>453</v>
      </c>
      <c r="F164" s="32" t="s">
        <v>114</v>
      </c>
      <c r="G164" s="33">
        <v>50.817</v>
      </c>
      <c r="H164" s="34">
        <v>0</v>
      </c>
      <c r="I164" s="34">
        <f>ROUND(G164*H164,P4)</f>
        <v>0</v>
      </c>
      <c r="J164" s="32" t="s">
        <v>39</v>
      </c>
      <c r="O164" s="35">
        <f>I164*0.21</f>
        <v>0</v>
      </c>
      <c r="P164">
        <v>3</v>
      </c>
    </row>
    <row r="165">
      <c r="A165" s="29" t="s">
        <v>32</v>
      </c>
      <c r="B165" s="36"/>
      <c r="C165" s="37"/>
      <c r="D165" s="37"/>
      <c r="E165" s="31" t="s">
        <v>454</v>
      </c>
      <c r="F165" s="37"/>
      <c r="G165" s="37"/>
      <c r="H165" s="37"/>
      <c r="I165" s="37"/>
      <c r="J165" s="38"/>
    </row>
    <row r="166" ht="30">
      <c r="A166" s="29" t="s">
        <v>34</v>
      </c>
      <c r="B166" s="36"/>
      <c r="C166" s="37"/>
      <c r="D166" s="37"/>
      <c r="E166" s="39" t="s">
        <v>455</v>
      </c>
      <c r="F166" s="37"/>
      <c r="G166" s="37"/>
      <c r="H166" s="37"/>
      <c r="I166" s="37"/>
      <c r="J166" s="38"/>
    </row>
    <row r="167">
      <c r="A167" s="29" t="s">
        <v>27</v>
      </c>
      <c r="B167" s="29">
        <v>52</v>
      </c>
      <c r="C167" s="30" t="s">
        <v>456</v>
      </c>
      <c r="D167" s="29" t="s">
        <v>37</v>
      </c>
      <c r="E167" s="31" t="s">
        <v>457</v>
      </c>
      <c r="F167" s="32" t="s">
        <v>114</v>
      </c>
      <c r="G167" s="33">
        <v>65</v>
      </c>
      <c r="H167" s="34">
        <v>0</v>
      </c>
      <c r="I167" s="34">
        <f>ROUND(G167*H167,P4)</f>
        <v>0</v>
      </c>
      <c r="J167" s="32" t="s">
        <v>39</v>
      </c>
      <c r="O167" s="35">
        <f>I167*0.21</f>
        <v>0</v>
      </c>
      <c r="P167">
        <v>3</v>
      </c>
    </row>
    <row r="168" ht="30">
      <c r="A168" s="29" t="s">
        <v>32</v>
      </c>
      <c r="B168" s="36"/>
      <c r="C168" s="37"/>
      <c r="D168" s="37"/>
      <c r="E168" s="31" t="s">
        <v>458</v>
      </c>
      <c r="F168" s="37"/>
      <c r="G168" s="37"/>
      <c r="H168" s="37"/>
      <c r="I168" s="37"/>
      <c r="J168" s="38"/>
    </row>
    <row r="169" ht="45">
      <c r="A169" s="29" t="s">
        <v>34</v>
      </c>
      <c r="B169" s="36"/>
      <c r="C169" s="37"/>
      <c r="D169" s="37"/>
      <c r="E169" s="39" t="s">
        <v>459</v>
      </c>
      <c r="F169" s="37"/>
      <c r="G169" s="37"/>
      <c r="H169" s="37"/>
      <c r="I169" s="37"/>
      <c r="J169" s="38"/>
    </row>
    <row r="170">
      <c r="A170" s="29" t="s">
        <v>27</v>
      </c>
      <c r="B170" s="29">
        <v>53</v>
      </c>
      <c r="C170" s="30" t="s">
        <v>460</v>
      </c>
      <c r="D170" s="29" t="s">
        <v>37</v>
      </c>
      <c r="E170" s="31" t="s">
        <v>461</v>
      </c>
      <c r="F170" s="32" t="s">
        <v>114</v>
      </c>
      <c r="G170" s="33">
        <v>6.657</v>
      </c>
      <c r="H170" s="34">
        <v>0</v>
      </c>
      <c r="I170" s="34">
        <f>ROUND(G170*H170,P4)</f>
        <v>0</v>
      </c>
      <c r="J170" s="32" t="s">
        <v>39</v>
      </c>
      <c r="O170" s="35">
        <f>I170*0.21</f>
        <v>0</v>
      </c>
      <c r="P170">
        <v>3</v>
      </c>
    </row>
    <row r="171" ht="30">
      <c r="A171" s="29" t="s">
        <v>32</v>
      </c>
      <c r="B171" s="36"/>
      <c r="C171" s="37"/>
      <c r="D171" s="37"/>
      <c r="E171" s="31" t="s">
        <v>462</v>
      </c>
      <c r="F171" s="37"/>
      <c r="G171" s="37"/>
      <c r="H171" s="37"/>
      <c r="I171" s="37"/>
      <c r="J171" s="38"/>
    </row>
    <row r="172" ht="30">
      <c r="A172" s="29" t="s">
        <v>34</v>
      </c>
      <c r="B172" s="36"/>
      <c r="C172" s="37"/>
      <c r="D172" s="37"/>
      <c r="E172" s="39" t="s">
        <v>463</v>
      </c>
      <c r="F172" s="37"/>
      <c r="G172" s="37"/>
      <c r="H172" s="37"/>
      <c r="I172" s="37"/>
      <c r="J172" s="38"/>
    </row>
    <row r="173">
      <c r="A173" s="23" t="s">
        <v>24</v>
      </c>
      <c r="B173" s="24"/>
      <c r="C173" s="25" t="s">
        <v>231</v>
      </c>
      <c r="D173" s="26"/>
      <c r="E173" s="23" t="s">
        <v>232</v>
      </c>
      <c r="F173" s="26"/>
      <c r="G173" s="26"/>
      <c r="H173" s="26"/>
      <c r="I173" s="27">
        <f>SUMIFS(I174:I212,A174:A212,"P")</f>
        <v>0</v>
      </c>
      <c r="J173" s="28"/>
    </row>
    <row r="174">
      <c r="A174" s="29" t="s">
        <v>27</v>
      </c>
      <c r="B174" s="29">
        <v>54</v>
      </c>
      <c r="C174" s="30" t="s">
        <v>464</v>
      </c>
      <c r="D174" s="29" t="s">
        <v>37</v>
      </c>
      <c r="E174" s="31" t="s">
        <v>465</v>
      </c>
      <c r="F174" s="32" t="s">
        <v>105</v>
      </c>
      <c r="G174" s="33">
        <v>7.5</v>
      </c>
      <c r="H174" s="34">
        <v>0</v>
      </c>
      <c r="I174" s="34">
        <f>ROUND(G174*H174,P4)</f>
        <v>0</v>
      </c>
      <c r="J174" s="32" t="s">
        <v>39</v>
      </c>
      <c r="O174" s="35">
        <f>I174*0.21</f>
        <v>0</v>
      </c>
      <c r="P174">
        <v>3</v>
      </c>
    </row>
    <row r="175" ht="30">
      <c r="A175" s="29" t="s">
        <v>32</v>
      </c>
      <c r="B175" s="36"/>
      <c r="C175" s="37"/>
      <c r="D175" s="37"/>
      <c r="E175" s="31" t="s">
        <v>466</v>
      </c>
      <c r="F175" s="37"/>
      <c r="G175" s="37"/>
      <c r="H175" s="37"/>
      <c r="I175" s="37"/>
      <c r="J175" s="38"/>
    </row>
    <row r="176" ht="45">
      <c r="A176" s="29" t="s">
        <v>34</v>
      </c>
      <c r="B176" s="36"/>
      <c r="C176" s="37"/>
      <c r="D176" s="37"/>
      <c r="E176" s="39" t="s">
        <v>467</v>
      </c>
      <c r="F176" s="37"/>
      <c r="G176" s="37"/>
      <c r="H176" s="37"/>
      <c r="I176" s="37"/>
      <c r="J176" s="38"/>
    </row>
    <row r="177">
      <c r="A177" s="29" t="s">
        <v>27</v>
      </c>
      <c r="B177" s="29">
        <v>55</v>
      </c>
      <c r="C177" s="30" t="s">
        <v>468</v>
      </c>
      <c r="D177" s="29" t="s">
        <v>37</v>
      </c>
      <c r="E177" s="31" t="s">
        <v>469</v>
      </c>
      <c r="F177" s="32" t="s">
        <v>105</v>
      </c>
      <c r="G177" s="33">
        <v>146.67500000000001</v>
      </c>
      <c r="H177" s="34">
        <v>0</v>
      </c>
      <c r="I177" s="34">
        <f>ROUND(G177*H177,P4)</f>
        <v>0</v>
      </c>
      <c r="J177" s="32" t="s">
        <v>39</v>
      </c>
      <c r="O177" s="35">
        <f>I177*0.21</f>
        <v>0</v>
      </c>
      <c r="P177">
        <v>3</v>
      </c>
    </row>
    <row r="178" ht="60">
      <c r="A178" s="29" t="s">
        <v>32</v>
      </c>
      <c r="B178" s="36"/>
      <c r="C178" s="37"/>
      <c r="D178" s="37"/>
      <c r="E178" s="31" t="s">
        <v>470</v>
      </c>
      <c r="F178" s="37"/>
      <c r="G178" s="37"/>
      <c r="H178" s="37"/>
      <c r="I178" s="37"/>
      <c r="J178" s="38"/>
    </row>
    <row r="179" ht="60">
      <c r="A179" s="29" t="s">
        <v>34</v>
      </c>
      <c r="B179" s="36"/>
      <c r="C179" s="37"/>
      <c r="D179" s="37"/>
      <c r="E179" s="39" t="s">
        <v>471</v>
      </c>
      <c r="F179" s="37"/>
      <c r="G179" s="37"/>
      <c r="H179" s="37"/>
      <c r="I179" s="37"/>
      <c r="J179" s="38"/>
    </row>
    <row r="180">
      <c r="A180" s="29" t="s">
        <v>27</v>
      </c>
      <c r="B180" s="29">
        <v>56</v>
      </c>
      <c r="C180" s="30" t="s">
        <v>472</v>
      </c>
      <c r="D180" s="29" t="s">
        <v>37</v>
      </c>
      <c r="E180" s="31" t="s">
        <v>473</v>
      </c>
      <c r="F180" s="32" t="s">
        <v>105</v>
      </c>
      <c r="G180" s="33">
        <v>141.09999999999999</v>
      </c>
      <c r="H180" s="34">
        <v>0</v>
      </c>
      <c r="I180" s="34">
        <f>ROUND(G180*H180,P4)</f>
        <v>0</v>
      </c>
      <c r="J180" s="32" t="s">
        <v>39</v>
      </c>
      <c r="O180" s="35">
        <f>I180*0.21</f>
        <v>0</v>
      </c>
      <c r="P180">
        <v>3</v>
      </c>
    </row>
    <row r="181" ht="60">
      <c r="A181" s="29" t="s">
        <v>32</v>
      </c>
      <c r="B181" s="36"/>
      <c r="C181" s="37"/>
      <c r="D181" s="37"/>
      <c r="E181" s="31" t="s">
        <v>474</v>
      </c>
      <c r="F181" s="37"/>
      <c r="G181" s="37"/>
      <c r="H181" s="37"/>
      <c r="I181" s="37"/>
      <c r="J181" s="38"/>
    </row>
    <row r="182" ht="60">
      <c r="A182" s="29" t="s">
        <v>34</v>
      </c>
      <c r="B182" s="36"/>
      <c r="C182" s="37"/>
      <c r="D182" s="37"/>
      <c r="E182" s="39" t="s">
        <v>475</v>
      </c>
      <c r="F182" s="37"/>
      <c r="G182" s="37"/>
      <c r="H182" s="37"/>
      <c r="I182" s="37"/>
      <c r="J182" s="38"/>
    </row>
    <row r="183">
      <c r="A183" s="29" t="s">
        <v>27</v>
      </c>
      <c r="B183" s="29">
        <v>57</v>
      </c>
      <c r="C183" s="30" t="s">
        <v>476</v>
      </c>
      <c r="D183" s="29" t="s">
        <v>37</v>
      </c>
      <c r="E183" s="31" t="s">
        <v>477</v>
      </c>
      <c r="F183" s="32" t="s">
        <v>105</v>
      </c>
      <c r="G183" s="33">
        <v>146.67500000000001</v>
      </c>
      <c r="H183" s="34">
        <v>0</v>
      </c>
      <c r="I183" s="34">
        <f>ROUND(G183*H183,P4)</f>
        <v>0</v>
      </c>
      <c r="J183" s="32" t="s">
        <v>39</v>
      </c>
      <c r="O183" s="35">
        <f>I183*0.21</f>
        <v>0</v>
      </c>
      <c r="P183">
        <v>3</v>
      </c>
    </row>
    <row r="184">
      <c r="A184" s="29" t="s">
        <v>32</v>
      </c>
      <c r="B184" s="36"/>
      <c r="C184" s="37"/>
      <c r="D184" s="37"/>
      <c r="E184" s="31" t="s">
        <v>478</v>
      </c>
      <c r="F184" s="37"/>
      <c r="G184" s="37"/>
      <c r="H184" s="37"/>
      <c r="I184" s="37"/>
      <c r="J184" s="38"/>
    </row>
    <row r="185" ht="30">
      <c r="A185" s="29" t="s">
        <v>34</v>
      </c>
      <c r="B185" s="36"/>
      <c r="C185" s="37"/>
      <c r="D185" s="37"/>
      <c r="E185" s="39" t="s">
        <v>479</v>
      </c>
      <c r="F185" s="37"/>
      <c r="G185" s="37"/>
      <c r="H185" s="37"/>
      <c r="I185" s="37"/>
      <c r="J185" s="38"/>
    </row>
    <row r="186">
      <c r="A186" s="29" t="s">
        <v>27</v>
      </c>
      <c r="B186" s="29">
        <v>58</v>
      </c>
      <c r="C186" s="30" t="s">
        <v>480</v>
      </c>
      <c r="D186" s="29" t="s">
        <v>37</v>
      </c>
      <c r="E186" s="31" t="s">
        <v>481</v>
      </c>
      <c r="F186" s="32" t="s">
        <v>105</v>
      </c>
      <c r="G186" s="33">
        <v>544.42499999999995</v>
      </c>
      <c r="H186" s="34">
        <v>0</v>
      </c>
      <c r="I186" s="34">
        <f>ROUND(G186*H186,P4)</f>
        <v>0</v>
      </c>
      <c r="J186" s="32" t="s">
        <v>39</v>
      </c>
      <c r="O186" s="35">
        <f>I186*0.21</f>
        <v>0</v>
      </c>
      <c r="P186">
        <v>3</v>
      </c>
    </row>
    <row r="187">
      <c r="A187" s="29" t="s">
        <v>32</v>
      </c>
      <c r="B187" s="36"/>
      <c r="C187" s="37"/>
      <c r="D187" s="37"/>
      <c r="E187" s="31" t="s">
        <v>482</v>
      </c>
      <c r="F187" s="37"/>
      <c r="G187" s="37"/>
      <c r="H187" s="37"/>
      <c r="I187" s="37"/>
      <c r="J187" s="38"/>
    </row>
    <row r="188" ht="60">
      <c r="A188" s="29" t="s">
        <v>34</v>
      </c>
      <c r="B188" s="36"/>
      <c r="C188" s="37"/>
      <c r="D188" s="37"/>
      <c r="E188" s="39" t="s">
        <v>483</v>
      </c>
      <c r="F188" s="37"/>
      <c r="G188" s="37"/>
      <c r="H188" s="37"/>
      <c r="I188" s="37"/>
      <c r="J188" s="38"/>
    </row>
    <row r="189">
      <c r="A189" s="29" t="s">
        <v>27</v>
      </c>
      <c r="B189" s="29">
        <v>59</v>
      </c>
      <c r="C189" s="30" t="s">
        <v>484</v>
      </c>
      <c r="D189" s="29" t="s">
        <v>37</v>
      </c>
      <c r="E189" s="31" t="s">
        <v>485</v>
      </c>
      <c r="F189" s="32" t="s">
        <v>105</v>
      </c>
      <c r="G189" s="33">
        <v>627.79999999999995</v>
      </c>
      <c r="H189" s="34">
        <v>0</v>
      </c>
      <c r="I189" s="34">
        <f>ROUND(G189*H189,P4)</f>
        <v>0</v>
      </c>
      <c r="J189" s="32" t="s">
        <v>39</v>
      </c>
      <c r="O189" s="35">
        <f>I189*0.21</f>
        <v>0</v>
      </c>
      <c r="P189">
        <v>3</v>
      </c>
    </row>
    <row r="190" ht="60">
      <c r="A190" s="29" t="s">
        <v>32</v>
      </c>
      <c r="B190" s="36"/>
      <c r="C190" s="37"/>
      <c r="D190" s="37"/>
      <c r="E190" s="31" t="s">
        <v>486</v>
      </c>
      <c r="F190" s="37"/>
      <c r="G190" s="37"/>
      <c r="H190" s="37"/>
      <c r="I190" s="37"/>
      <c r="J190" s="38"/>
    </row>
    <row r="191" ht="60">
      <c r="A191" s="29" t="s">
        <v>34</v>
      </c>
      <c r="B191" s="36"/>
      <c r="C191" s="37"/>
      <c r="D191" s="37"/>
      <c r="E191" s="39" t="s">
        <v>487</v>
      </c>
      <c r="F191" s="37"/>
      <c r="G191" s="37"/>
      <c r="H191" s="37"/>
      <c r="I191" s="37"/>
      <c r="J191" s="38"/>
    </row>
    <row r="192">
      <c r="A192" s="29" t="s">
        <v>27</v>
      </c>
      <c r="B192" s="29">
        <v>60</v>
      </c>
      <c r="C192" s="30" t="s">
        <v>488</v>
      </c>
      <c r="D192" s="29" t="s">
        <v>37</v>
      </c>
      <c r="E192" s="31" t="s">
        <v>489</v>
      </c>
      <c r="F192" s="32" t="s">
        <v>105</v>
      </c>
      <c r="G192" s="33">
        <v>181.47499999999999</v>
      </c>
      <c r="H192" s="34">
        <v>0</v>
      </c>
      <c r="I192" s="34">
        <f>ROUND(G192*H192,P4)</f>
        <v>0</v>
      </c>
      <c r="J192" s="32" t="s">
        <v>39</v>
      </c>
      <c r="O192" s="35">
        <f>I192*0.21</f>
        <v>0</v>
      </c>
      <c r="P192">
        <v>3</v>
      </c>
    </row>
    <row r="193" ht="60">
      <c r="A193" s="29" t="s">
        <v>32</v>
      </c>
      <c r="B193" s="36"/>
      <c r="C193" s="37"/>
      <c r="D193" s="37"/>
      <c r="E193" s="31" t="s">
        <v>490</v>
      </c>
      <c r="F193" s="37"/>
      <c r="G193" s="37"/>
      <c r="H193" s="37"/>
      <c r="I193" s="37"/>
      <c r="J193" s="38"/>
    </row>
    <row r="194" ht="60">
      <c r="A194" s="29" t="s">
        <v>34</v>
      </c>
      <c r="B194" s="36"/>
      <c r="C194" s="37"/>
      <c r="D194" s="37"/>
      <c r="E194" s="39" t="s">
        <v>491</v>
      </c>
      <c r="F194" s="37"/>
      <c r="G194" s="37"/>
      <c r="H194" s="37"/>
      <c r="I194" s="37"/>
      <c r="J194" s="38"/>
    </row>
    <row r="195">
      <c r="A195" s="29" t="s">
        <v>27</v>
      </c>
      <c r="B195" s="29">
        <v>61</v>
      </c>
      <c r="C195" s="30" t="s">
        <v>492</v>
      </c>
      <c r="D195" s="29" t="s">
        <v>37</v>
      </c>
      <c r="E195" s="31" t="s">
        <v>493</v>
      </c>
      <c r="F195" s="32" t="s">
        <v>105</v>
      </c>
      <c r="G195" s="33">
        <v>175.90000000000001</v>
      </c>
      <c r="H195" s="34">
        <v>0</v>
      </c>
      <c r="I195" s="34">
        <f>ROUND(G195*H195,P4)</f>
        <v>0</v>
      </c>
      <c r="J195" s="32" t="s">
        <v>39</v>
      </c>
      <c r="O195" s="35">
        <f>I195*0.21</f>
        <v>0</v>
      </c>
      <c r="P195">
        <v>3</v>
      </c>
    </row>
    <row r="196" ht="60">
      <c r="A196" s="29" t="s">
        <v>32</v>
      </c>
      <c r="B196" s="36"/>
      <c r="C196" s="37"/>
      <c r="D196" s="37"/>
      <c r="E196" s="31" t="s">
        <v>494</v>
      </c>
      <c r="F196" s="37"/>
      <c r="G196" s="37"/>
      <c r="H196" s="37"/>
      <c r="I196" s="37"/>
      <c r="J196" s="38"/>
    </row>
    <row r="197" ht="60">
      <c r="A197" s="29" t="s">
        <v>34</v>
      </c>
      <c r="B197" s="36"/>
      <c r="C197" s="37"/>
      <c r="D197" s="37"/>
      <c r="E197" s="39" t="s">
        <v>495</v>
      </c>
      <c r="F197" s="37"/>
      <c r="G197" s="37"/>
      <c r="H197" s="37"/>
      <c r="I197" s="37"/>
      <c r="J197" s="38"/>
    </row>
    <row r="198">
      <c r="A198" s="29" t="s">
        <v>27</v>
      </c>
      <c r="B198" s="29">
        <v>62</v>
      </c>
      <c r="C198" s="30" t="s">
        <v>496</v>
      </c>
      <c r="D198" s="29" t="s">
        <v>37</v>
      </c>
      <c r="E198" s="31" t="s">
        <v>497</v>
      </c>
      <c r="F198" s="32" t="s">
        <v>105</v>
      </c>
      <c r="G198" s="33">
        <v>462.68000000000001</v>
      </c>
      <c r="H198" s="34">
        <v>0</v>
      </c>
      <c r="I198" s="34">
        <f>ROUND(G198*H198,P4)</f>
        <v>0</v>
      </c>
      <c r="J198" s="32" t="s">
        <v>39</v>
      </c>
      <c r="O198" s="35">
        <f>I198*0.21</f>
        <v>0</v>
      </c>
      <c r="P198">
        <v>3</v>
      </c>
    </row>
    <row r="199" ht="45">
      <c r="A199" s="29" t="s">
        <v>32</v>
      </c>
      <c r="B199" s="36"/>
      <c r="C199" s="37"/>
      <c r="D199" s="37"/>
      <c r="E199" s="31" t="s">
        <v>498</v>
      </c>
      <c r="F199" s="37"/>
      <c r="G199" s="37"/>
      <c r="H199" s="37"/>
      <c r="I199" s="37"/>
      <c r="J199" s="38"/>
    </row>
    <row r="200" ht="30">
      <c r="A200" s="29" t="s">
        <v>34</v>
      </c>
      <c r="B200" s="36"/>
      <c r="C200" s="37"/>
      <c r="D200" s="37"/>
      <c r="E200" s="39" t="s">
        <v>499</v>
      </c>
      <c r="F200" s="37"/>
      <c r="G200" s="37"/>
      <c r="H200" s="37"/>
      <c r="I200" s="37"/>
      <c r="J200" s="38"/>
    </row>
    <row r="201">
      <c r="A201" s="29" t="s">
        <v>27</v>
      </c>
      <c r="B201" s="29">
        <v>63</v>
      </c>
      <c r="C201" s="30" t="s">
        <v>500</v>
      </c>
      <c r="D201" s="29" t="s">
        <v>37</v>
      </c>
      <c r="E201" s="31" t="s">
        <v>501</v>
      </c>
      <c r="F201" s="32" t="s">
        <v>105</v>
      </c>
      <c r="G201" s="33">
        <v>146.67500000000001</v>
      </c>
      <c r="H201" s="34">
        <v>0</v>
      </c>
      <c r="I201" s="34">
        <f>ROUND(G201*H201,P4)</f>
        <v>0</v>
      </c>
      <c r="J201" s="32" t="s">
        <v>39</v>
      </c>
      <c r="O201" s="35">
        <f>I201*0.21</f>
        <v>0</v>
      </c>
      <c r="P201">
        <v>3</v>
      </c>
    </row>
    <row r="202" ht="30">
      <c r="A202" s="29" t="s">
        <v>32</v>
      </c>
      <c r="B202" s="36"/>
      <c r="C202" s="37"/>
      <c r="D202" s="37"/>
      <c r="E202" s="31" t="s">
        <v>502</v>
      </c>
      <c r="F202" s="37"/>
      <c r="G202" s="37"/>
      <c r="H202" s="37"/>
      <c r="I202" s="37"/>
      <c r="J202" s="38"/>
    </row>
    <row r="203" ht="30">
      <c r="A203" s="29" t="s">
        <v>34</v>
      </c>
      <c r="B203" s="36"/>
      <c r="C203" s="37"/>
      <c r="D203" s="37"/>
      <c r="E203" s="39" t="s">
        <v>503</v>
      </c>
      <c r="F203" s="37"/>
      <c r="G203" s="37"/>
      <c r="H203" s="37"/>
      <c r="I203" s="37"/>
      <c r="J203" s="38"/>
    </row>
    <row r="204">
      <c r="A204" s="29" t="s">
        <v>27</v>
      </c>
      <c r="B204" s="29">
        <v>64</v>
      </c>
      <c r="C204" s="30" t="s">
        <v>504</v>
      </c>
      <c r="D204" s="29" t="s">
        <v>37</v>
      </c>
      <c r="E204" s="31" t="s">
        <v>505</v>
      </c>
      <c r="F204" s="32" t="s">
        <v>105</v>
      </c>
      <c r="G204" s="33">
        <v>462.68000000000001</v>
      </c>
      <c r="H204" s="34">
        <v>0</v>
      </c>
      <c r="I204" s="34">
        <f>ROUND(G204*H204,P4)</f>
        <v>0</v>
      </c>
      <c r="J204" s="32" t="s">
        <v>39</v>
      </c>
      <c r="O204" s="35">
        <f>I204*0.21</f>
        <v>0</v>
      </c>
      <c r="P204">
        <v>3</v>
      </c>
    </row>
    <row r="205" ht="30">
      <c r="A205" s="29" t="s">
        <v>32</v>
      </c>
      <c r="B205" s="36"/>
      <c r="C205" s="37"/>
      <c r="D205" s="37"/>
      <c r="E205" s="31" t="s">
        <v>506</v>
      </c>
      <c r="F205" s="37"/>
      <c r="G205" s="37"/>
      <c r="H205" s="37"/>
      <c r="I205" s="37"/>
      <c r="J205" s="38"/>
    </row>
    <row r="206" ht="30">
      <c r="A206" s="29" t="s">
        <v>34</v>
      </c>
      <c r="B206" s="36"/>
      <c r="C206" s="37"/>
      <c r="D206" s="37"/>
      <c r="E206" s="39" t="s">
        <v>507</v>
      </c>
      <c r="F206" s="37"/>
      <c r="G206" s="37"/>
      <c r="H206" s="37"/>
      <c r="I206" s="37"/>
      <c r="J206" s="38"/>
    </row>
    <row r="207">
      <c r="A207" s="29" t="s">
        <v>27</v>
      </c>
      <c r="B207" s="29">
        <v>65</v>
      </c>
      <c r="C207" s="30" t="s">
        <v>508</v>
      </c>
      <c r="D207" s="29" t="s">
        <v>37</v>
      </c>
      <c r="E207" s="31" t="s">
        <v>509</v>
      </c>
      <c r="F207" s="32" t="s">
        <v>105</v>
      </c>
      <c r="G207" s="33">
        <v>5</v>
      </c>
      <c r="H207" s="34">
        <v>0</v>
      </c>
      <c r="I207" s="34">
        <f>ROUND(G207*H207,P4)</f>
        <v>0</v>
      </c>
      <c r="J207" s="32" t="s">
        <v>39</v>
      </c>
      <c r="O207" s="35">
        <f>I207*0.21</f>
        <v>0</v>
      </c>
      <c r="P207">
        <v>3</v>
      </c>
    </row>
    <row r="208" ht="30">
      <c r="A208" s="29" t="s">
        <v>32</v>
      </c>
      <c r="B208" s="36"/>
      <c r="C208" s="37"/>
      <c r="D208" s="37"/>
      <c r="E208" s="31" t="s">
        <v>510</v>
      </c>
      <c r="F208" s="37"/>
      <c r="G208" s="37"/>
      <c r="H208" s="37"/>
      <c r="I208" s="37"/>
      <c r="J208" s="38"/>
    </row>
    <row r="209" ht="30">
      <c r="A209" s="29" t="s">
        <v>34</v>
      </c>
      <c r="B209" s="36"/>
      <c r="C209" s="37"/>
      <c r="D209" s="37"/>
      <c r="E209" s="39" t="s">
        <v>511</v>
      </c>
      <c r="F209" s="37"/>
      <c r="G209" s="37"/>
      <c r="H209" s="37"/>
      <c r="I209" s="37"/>
      <c r="J209" s="38"/>
    </row>
    <row r="210" ht="30">
      <c r="A210" s="29" t="s">
        <v>27</v>
      </c>
      <c r="B210" s="29">
        <v>66</v>
      </c>
      <c r="C210" s="30" t="s">
        <v>512</v>
      </c>
      <c r="D210" s="29" t="s">
        <v>37</v>
      </c>
      <c r="E210" s="31" t="s">
        <v>513</v>
      </c>
      <c r="F210" s="32" t="s">
        <v>105</v>
      </c>
      <c r="G210" s="33">
        <v>2.5</v>
      </c>
      <c r="H210" s="34">
        <v>0</v>
      </c>
      <c r="I210" s="34">
        <f>ROUND(G210*H210,P4)</f>
        <v>0</v>
      </c>
      <c r="J210" s="32" t="s">
        <v>39</v>
      </c>
      <c r="O210" s="35">
        <f>I210*0.21</f>
        <v>0</v>
      </c>
      <c r="P210">
        <v>3</v>
      </c>
    </row>
    <row r="211" ht="45">
      <c r="A211" s="29" t="s">
        <v>32</v>
      </c>
      <c r="B211" s="36"/>
      <c r="C211" s="37"/>
      <c r="D211" s="37"/>
      <c r="E211" s="31" t="s">
        <v>514</v>
      </c>
      <c r="F211" s="37"/>
      <c r="G211" s="37"/>
      <c r="H211" s="37"/>
      <c r="I211" s="37"/>
      <c r="J211" s="38"/>
    </row>
    <row r="212" ht="30">
      <c r="A212" s="29" t="s">
        <v>34</v>
      </c>
      <c r="B212" s="36"/>
      <c r="C212" s="37"/>
      <c r="D212" s="37"/>
      <c r="E212" s="39" t="s">
        <v>515</v>
      </c>
      <c r="F212" s="37"/>
      <c r="G212" s="37"/>
      <c r="H212" s="37"/>
      <c r="I212" s="37"/>
      <c r="J212" s="38"/>
    </row>
    <row r="213">
      <c r="A213" s="23" t="s">
        <v>24</v>
      </c>
      <c r="B213" s="24"/>
      <c r="C213" s="25" t="s">
        <v>516</v>
      </c>
      <c r="D213" s="26"/>
      <c r="E213" s="23" t="s">
        <v>517</v>
      </c>
      <c r="F213" s="26"/>
      <c r="G213" s="26"/>
      <c r="H213" s="26"/>
      <c r="I213" s="27">
        <f>SUMIFS(I214:I240,A214:A240,"P")</f>
        <v>0</v>
      </c>
      <c r="J213" s="28"/>
    </row>
    <row r="214" ht="30">
      <c r="A214" s="29" t="s">
        <v>27</v>
      </c>
      <c r="B214" s="29">
        <v>67</v>
      </c>
      <c r="C214" s="30" t="s">
        <v>518</v>
      </c>
      <c r="D214" s="29" t="s">
        <v>37</v>
      </c>
      <c r="E214" s="31" t="s">
        <v>519</v>
      </c>
      <c r="F214" s="32" t="s">
        <v>105</v>
      </c>
      <c r="G214" s="33">
        <v>201.06700000000001</v>
      </c>
      <c r="H214" s="34">
        <v>0</v>
      </c>
      <c r="I214" s="34">
        <f>ROUND(G214*H214,P4)</f>
        <v>0</v>
      </c>
      <c r="J214" s="32" t="s">
        <v>39</v>
      </c>
      <c r="O214" s="35">
        <f>I214*0.21</f>
        <v>0</v>
      </c>
      <c r="P214">
        <v>3</v>
      </c>
    </row>
    <row r="215">
      <c r="A215" s="29" t="s">
        <v>32</v>
      </c>
      <c r="B215" s="36"/>
      <c r="C215" s="37"/>
      <c r="D215" s="37"/>
      <c r="E215" s="31" t="s">
        <v>520</v>
      </c>
      <c r="F215" s="37"/>
      <c r="G215" s="37"/>
      <c r="H215" s="37"/>
      <c r="I215" s="37"/>
      <c r="J215" s="38"/>
    </row>
    <row r="216" ht="90">
      <c r="A216" s="29" t="s">
        <v>34</v>
      </c>
      <c r="B216" s="36"/>
      <c r="C216" s="37"/>
      <c r="D216" s="37"/>
      <c r="E216" s="39" t="s">
        <v>521</v>
      </c>
      <c r="F216" s="37"/>
      <c r="G216" s="37"/>
      <c r="H216" s="37"/>
      <c r="I216" s="37"/>
      <c r="J216" s="38"/>
    </row>
    <row r="217">
      <c r="A217" s="29" t="s">
        <v>27</v>
      </c>
      <c r="B217" s="29">
        <v>68</v>
      </c>
      <c r="C217" s="30" t="s">
        <v>522</v>
      </c>
      <c r="D217" s="29" t="s">
        <v>37</v>
      </c>
      <c r="E217" s="31" t="s">
        <v>523</v>
      </c>
      <c r="F217" s="32" t="s">
        <v>105</v>
      </c>
      <c r="G217" s="33">
        <v>130.15199999999999</v>
      </c>
      <c r="H217" s="34">
        <v>0</v>
      </c>
      <c r="I217" s="34">
        <f>ROUND(G217*H217,P4)</f>
        <v>0</v>
      </c>
      <c r="J217" s="32" t="s">
        <v>39</v>
      </c>
      <c r="O217" s="35">
        <f>I217*0.21</f>
        <v>0</v>
      </c>
      <c r="P217">
        <v>3</v>
      </c>
    </row>
    <row r="218" ht="30">
      <c r="A218" s="29" t="s">
        <v>32</v>
      </c>
      <c r="B218" s="36"/>
      <c r="C218" s="37"/>
      <c r="D218" s="37"/>
      <c r="E218" s="31" t="s">
        <v>524</v>
      </c>
      <c r="F218" s="37"/>
      <c r="G218" s="37"/>
      <c r="H218" s="37"/>
      <c r="I218" s="37"/>
      <c r="J218" s="38"/>
    </row>
    <row r="219" ht="30">
      <c r="A219" s="29" t="s">
        <v>34</v>
      </c>
      <c r="B219" s="36"/>
      <c r="C219" s="37"/>
      <c r="D219" s="37"/>
      <c r="E219" s="39" t="s">
        <v>525</v>
      </c>
      <c r="F219" s="37"/>
      <c r="G219" s="37"/>
      <c r="H219" s="37"/>
      <c r="I219" s="37"/>
      <c r="J219" s="38"/>
    </row>
    <row r="220" ht="30">
      <c r="A220" s="29" t="s">
        <v>27</v>
      </c>
      <c r="B220" s="29">
        <v>69</v>
      </c>
      <c r="C220" s="30" t="s">
        <v>526</v>
      </c>
      <c r="D220" s="29" t="s">
        <v>37</v>
      </c>
      <c r="E220" s="31" t="s">
        <v>527</v>
      </c>
      <c r="F220" s="32" t="s">
        <v>105</v>
      </c>
      <c r="G220" s="33">
        <v>529.78599999999994</v>
      </c>
      <c r="H220" s="34">
        <v>0</v>
      </c>
      <c r="I220" s="34">
        <f>ROUND(G220*H220,P4)</f>
        <v>0</v>
      </c>
      <c r="J220" s="32" t="s">
        <v>39</v>
      </c>
      <c r="O220" s="35">
        <f>I220*0.21</f>
        <v>0</v>
      </c>
      <c r="P220">
        <v>3</v>
      </c>
    </row>
    <row r="221" ht="60">
      <c r="A221" s="29" t="s">
        <v>32</v>
      </c>
      <c r="B221" s="36"/>
      <c r="C221" s="37"/>
      <c r="D221" s="37"/>
      <c r="E221" s="31" t="s">
        <v>528</v>
      </c>
      <c r="F221" s="37"/>
      <c r="G221" s="37"/>
      <c r="H221" s="37"/>
      <c r="I221" s="37"/>
      <c r="J221" s="38"/>
    </row>
    <row r="222" ht="30">
      <c r="A222" s="29" t="s">
        <v>34</v>
      </c>
      <c r="B222" s="36"/>
      <c r="C222" s="37"/>
      <c r="D222" s="37"/>
      <c r="E222" s="39" t="s">
        <v>529</v>
      </c>
      <c r="F222" s="37"/>
      <c r="G222" s="37"/>
      <c r="H222" s="37"/>
      <c r="I222" s="37"/>
      <c r="J222" s="38"/>
    </row>
    <row r="223">
      <c r="A223" s="29" t="s">
        <v>27</v>
      </c>
      <c r="B223" s="29">
        <v>70</v>
      </c>
      <c r="C223" s="30" t="s">
        <v>530</v>
      </c>
      <c r="D223" s="29" t="s">
        <v>37</v>
      </c>
      <c r="E223" s="31" t="s">
        <v>531</v>
      </c>
      <c r="F223" s="32" t="s">
        <v>105</v>
      </c>
      <c r="G223" s="33">
        <v>80.760000000000005</v>
      </c>
      <c r="H223" s="34">
        <v>0</v>
      </c>
      <c r="I223" s="34">
        <f>ROUND(G223*H223,P4)</f>
        <v>0</v>
      </c>
      <c r="J223" s="32" t="s">
        <v>39</v>
      </c>
      <c r="O223" s="35">
        <f>I223*0.21</f>
        <v>0</v>
      </c>
      <c r="P223">
        <v>3</v>
      </c>
    </row>
    <row r="224" ht="30">
      <c r="A224" s="29" t="s">
        <v>32</v>
      </c>
      <c r="B224" s="36"/>
      <c r="C224" s="37"/>
      <c r="D224" s="37"/>
      <c r="E224" s="31" t="s">
        <v>532</v>
      </c>
      <c r="F224" s="37"/>
      <c r="G224" s="37"/>
      <c r="H224" s="37"/>
      <c r="I224" s="37"/>
      <c r="J224" s="38"/>
    </row>
    <row r="225" ht="45">
      <c r="A225" s="29" t="s">
        <v>34</v>
      </c>
      <c r="B225" s="36"/>
      <c r="C225" s="37"/>
      <c r="D225" s="37"/>
      <c r="E225" s="39" t="s">
        <v>533</v>
      </c>
      <c r="F225" s="37"/>
      <c r="G225" s="37"/>
      <c r="H225" s="37"/>
      <c r="I225" s="37"/>
      <c r="J225" s="38"/>
    </row>
    <row r="226">
      <c r="A226" s="29" t="s">
        <v>27</v>
      </c>
      <c r="B226" s="29">
        <v>71</v>
      </c>
      <c r="C226" s="30" t="s">
        <v>534</v>
      </c>
      <c r="D226" s="29" t="s">
        <v>37</v>
      </c>
      <c r="E226" s="31" t="s">
        <v>535</v>
      </c>
      <c r="F226" s="32" t="s">
        <v>105</v>
      </c>
      <c r="G226" s="33">
        <v>201.06700000000001</v>
      </c>
      <c r="H226" s="34">
        <v>0</v>
      </c>
      <c r="I226" s="34">
        <f>ROUND(G226*H226,P4)</f>
        <v>0</v>
      </c>
      <c r="J226" s="32" t="s">
        <v>39</v>
      </c>
      <c r="O226" s="35">
        <f>I226*0.21</f>
        <v>0</v>
      </c>
      <c r="P226">
        <v>3</v>
      </c>
    </row>
    <row r="227" ht="45">
      <c r="A227" s="29" t="s">
        <v>32</v>
      </c>
      <c r="B227" s="36"/>
      <c r="C227" s="37"/>
      <c r="D227" s="37"/>
      <c r="E227" s="31" t="s">
        <v>536</v>
      </c>
      <c r="F227" s="37"/>
      <c r="G227" s="37"/>
      <c r="H227" s="37"/>
      <c r="I227" s="37"/>
      <c r="J227" s="38"/>
    </row>
    <row r="228" ht="30">
      <c r="A228" s="29" t="s">
        <v>34</v>
      </c>
      <c r="B228" s="36"/>
      <c r="C228" s="37"/>
      <c r="D228" s="37"/>
      <c r="E228" s="39" t="s">
        <v>537</v>
      </c>
      <c r="F228" s="37"/>
      <c r="G228" s="37"/>
      <c r="H228" s="37"/>
      <c r="I228" s="37"/>
      <c r="J228" s="38"/>
    </row>
    <row r="229">
      <c r="A229" s="29" t="s">
        <v>27</v>
      </c>
      <c r="B229" s="29">
        <v>72</v>
      </c>
      <c r="C229" s="30" t="s">
        <v>538</v>
      </c>
      <c r="D229" s="29" t="s">
        <v>37</v>
      </c>
      <c r="E229" s="31" t="s">
        <v>539</v>
      </c>
      <c r="F229" s="32" t="s">
        <v>50</v>
      </c>
      <c r="G229" s="33">
        <v>2</v>
      </c>
      <c r="H229" s="34">
        <v>0</v>
      </c>
      <c r="I229" s="34">
        <f>ROUND(G229*H229,P4)</f>
        <v>0</v>
      </c>
      <c r="J229" s="32" t="s">
        <v>39</v>
      </c>
      <c r="O229" s="35">
        <f>I229*0.21</f>
        <v>0</v>
      </c>
      <c r="P229">
        <v>3</v>
      </c>
    </row>
    <row r="230">
      <c r="A230" s="29" t="s">
        <v>32</v>
      </c>
      <c r="B230" s="36"/>
      <c r="C230" s="37"/>
      <c r="D230" s="37"/>
      <c r="E230" s="31" t="s">
        <v>540</v>
      </c>
      <c r="F230" s="37"/>
      <c r="G230" s="37"/>
      <c r="H230" s="37"/>
      <c r="I230" s="37"/>
      <c r="J230" s="38"/>
    </row>
    <row r="231" ht="45">
      <c r="A231" s="29" t="s">
        <v>34</v>
      </c>
      <c r="B231" s="36"/>
      <c r="C231" s="37"/>
      <c r="D231" s="37"/>
      <c r="E231" s="39" t="s">
        <v>541</v>
      </c>
      <c r="F231" s="37"/>
      <c r="G231" s="37"/>
      <c r="H231" s="37"/>
      <c r="I231" s="37"/>
      <c r="J231" s="38"/>
    </row>
    <row r="232">
      <c r="A232" s="29" t="s">
        <v>27</v>
      </c>
      <c r="B232" s="29">
        <v>73</v>
      </c>
      <c r="C232" s="30" t="s">
        <v>542</v>
      </c>
      <c r="D232" s="29" t="s">
        <v>37</v>
      </c>
      <c r="E232" s="31" t="s">
        <v>543</v>
      </c>
      <c r="F232" s="32" t="s">
        <v>50</v>
      </c>
      <c r="G232" s="33">
        <v>1</v>
      </c>
      <c r="H232" s="34">
        <v>0</v>
      </c>
      <c r="I232" s="34">
        <f>ROUND(G232*H232,P4)</f>
        <v>0</v>
      </c>
      <c r="J232" s="29"/>
      <c r="O232" s="35">
        <f>I232*0.21</f>
        <v>0</v>
      </c>
      <c r="P232">
        <v>3</v>
      </c>
    </row>
    <row r="233" ht="30">
      <c r="A233" s="29" t="s">
        <v>32</v>
      </c>
      <c r="B233" s="36"/>
      <c r="C233" s="37"/>
      <c r="D233" s="37"/>
      <c r="E233" s="31" t="s">
        <v>544</v>
      </c>
      <c r="F233" s="37"/>
      <c r="G233" s="37"/>
      <c r="H233" s="37"/>
      <c r="I233" s="37"/>
      <c r="J233" s="38"/>
    </row>
    <row r="234" ht="30">
      <c r="A234" s="29" t="s">
        <v>34</v>
      </c>
      <c r="B234" s="36"/>
      <c r="C234" s="37"/>
      <c r="D234" s="37"/>
      <c r="E234" s="39" t="s">
        <v>35</v>
      </c>
      <c r="F234" s="37"/>
      <c r="G234" s="37"/>
      <c r="H234" s="37"/>
      <c r="I234" s="37"/>
      <c r="J234" s="38"/>
    </row>
    <row r="235">
      <c r="A235" s="29" t="s">
        <v>27</v>
      </c>
      <c r="B235" s="29">
        <v>74</v>
      </c>
      <c r="C235" s="30" t="s">
        <v>545</v>
      </c>
      <c r="D235" s="29" t="s">
        <v>37</v>
      </c>
      <c r="E235" s="31" t="s">
        <v>546</v>
      </c>
      <c r="F235" s="32" t="s">
        <v>50</v>
      </c>
      <c r="G235" s="33">
        <v>1</v>
      </c>
      <c r="H235" s="34">
        <v>0</v>
      </c>
      <c r="I235" s="34">
        <f>ROUND(G235*H235,P4)</f>
        <v>0</v>
      </c>
      <c r="J235" s="29"/>
      <c r="O235" s="35">
        <f>I235*0.21</f>
        <v>0</v>
      </c>
      <c r="P235">
        <v>3</v>
      </c>
    </row>
    <row r="236">
      <c r="A236" s="29" t="s">
        <v>32</v>
      </c>
      <c r="B236" s="36"/>
      <c r="C236" s="37"/>
      <c r="D236" s="37"/>
      <c r="E236" s="31" t="s">
        <v>547</v>
      </c>
      <c r="F236" s="37"/>
      <c r="G236" s="37"/>
      <c r="H236" s="37"/>
      <c r="I236" s="37"/>
      <c r="J236" s="38"/>
    </row>
    <row r="237" ht="30">
      <c r="A237" s="29" t="s">
        <v>34</v>
      </c>
      <c r="B237" s="36"/>
      <c r="C237" s="37"/>
      <c r="D237" s="37"/>
      <c r="E237" s="39" t="s">
        <v>35</v>
      </c>
      <c r="F237" s="37"/>
      <c r="G237" s="37"/>
      <c r="H237" s="37"/>
      <c r="I237" s="37"/>
      <c r="J237" s="38"/>
    </row>
    <row r="238">
      <c r="A238" s="29" t="s">
        <v>27</v>
      </c>
      <c r="B238" s="29">
        <v>75</v>
      </c>
      <c r="C238" s="30" t="s">
        <v>548</v>
      </c>
      <c r="D238" s="29" t="s">
        <v>37</v>
      </c>
      <c r="E238" s="31" t="s">
        <v>549</v>
      </c>
      <c r="F238" s="32" t="s">
        <v>105</v>
      </c>
      <c r="G238" s="33">
        <v>38.777999999999999</v>
      </c>
      <c r="H238" s="34">
        <v>0</v>
      </c>
      <c r="I238" s="34">
        <f>ROUND(G238*H238,P4)</f>
        <v>0</v>
      </c>
      <c r="J238" s="32" t="s">
        <v>39</v>
      </c>
      <c r="O238" s="35">
        <f>I238*0.21</f>
        <v>0</v>
      </c>
      <c r="P238">
        <v>3</v>
      </c>
    </row>
    <row r="239">
      <c r="A239" s="29" t="s">
        <v>32</v>
      </c>
      <c r="B239" s="36"/>
      <c r="C239" s="37"/>
      <c r="D239" s="37"/>
      <c r="E239" s="31" t="s">
        <v>550</v>
      </c>
      <c r="F239" s="37"/>
      <c r="G239" s="37"/>
      <c r="H239" s="37"/>
      <c r="I239" s="37"/>
      <c r="J239" s="38"/>
    </row>
    <row r="240" ht="45">
      <c r="A240" s="29" t="s">
        <v>34</v>
      </c>
      <c r="B240" s="36"/>
      <c r="C240" s="37"/>
      <c r="D240" s="37"/>
      <c r="E240" s="39" t="s">
        <v>551</v>
      </c>
      <c r="F240" s="37"/>
      <c r="G240" s="37"/>
      <c r="H240" s="37"/>
      <c r="I240" s="37"/>
      <c r="J240" s="38"/>
    </row>
    <row r="241">
      <c r="A241" s="23" t="s">
        <v>24</v>
      </c>
      <c r="B241" s="24"/>
      <c r="C241" s="25" t="s">
        <v>245</v>
      </c>
      <c r="D241" s="26"/>
      <c r="E241" s="23" t="s">
        <v>246</v>
      </c>
      <c r="F241" s="26"/>
      <c r="G241" s="26"/>
      <c r="H241" s="26"/>
      <c r="I241" s="27">
        <f>SUMIFS(I242:I244,A242:A244,"P")</f>
        <v>0</v>
      </c>
      <c r="J241" s="28"/>
    </row>
    <row r="242">
      <c r="A242" s="29" t="s">
        <v>27</v>
      </c>
      <c r="B242" s="29">
        <v>76</v>
      </c>
      <c r="C242" s="30" t="s">
        <v>552</v>
      </c>
      <c r="D242" s="29" t="s">
        <v>37</v>
      </c>
      <c r="E242" s="31" t="s">
        <v>553</v>
      </c>
      <c r="F242" s="32" t="s">
        <v>131</v>
      </c>
      <c r="G242" s="33">
        <v>57.630000000000003</v>
      </c>
      <c r="H242" s="34">
        <v>0</v>
      </c>
      <c r="I242" s="34">
        <f>ROUND(G242*H242,P4)</f>
        <v>0</v>
      </c>
      <c r="J242" s="32" t="s">
        <v>39</v>
      </c>
      <c r="O242" s="35">
        <f>I242*0.21</f>
        <v>0</v>
      </c>
      <c r="P242">
        <v>3</v>
      </c>
    </row>
    <row r="243" ht="30">
      <c r="A243" s="29" t="s">
        <v>32</v>
      </c>
      <c r="B243" s="36"/>
      <c r="C243" s="37"/>
      <c r="D243" s="37"/>
      <c r="E243" s="31" t="s">
        <v>554</v>
      </c>
      <c r="F243" s="37"/>
      <c r="G243" s="37"/>
      <c r="H243" s="37"/>
      <c r="I243" s="37"/>
      <c r="J243" s="38"/>
    </row>
    <row r="244" ht="90">
      <c r="A244" s="29" t="s">
        <v>34</v>
      </c>
      <c r="B244" s="36"/>
      <c r="C244" s="37"/>
      <c r="D244" s="37"/>
      <c r="E244" s="39" t="s">
        <v>555</v>
      </c>
      <c r="F244" s="37"/>
      <c r="G244" s="37"/>
      <c r="H244" s="37"/>
      <c r="I244" s="37"/>
      <c r="J244" s="38"/>
    </row>
    <row r="245">
      <c r="A245" s="23" t="s">
        <v>24</v>
      </c>
      <c r="B245" s="24"/>
      <c r="C245" s="25" t="s">
        <v>153</v>
      </c>
      <c r="D245" s="26"/>
      <c r="E245" s="23" t="s">
        <v>154</v>
      </c>
      <c r="F245" s="26"/>
      <c r="G245" s="26"/>
      <c r="H245" s="26"/>
      <c r="I245" s="27">
        <f>SUMIFS(I246:I329,A246:A329,"P")</f>
        <v>0</v>
      </c>
      <c r="J245" s="28"/>
    </row>
    <row r="246">
      <c r="A246" s="29" t="s">
        <v>27</v>
      </c>
      <c r="B246" s="29">
        <v>77</v>
      </c>
      <c r="C246" s="30" t="s">
        <v>556</v>
      </c>
      <c r="D246" s="29" t="s">
        <v>37</v>
      </c>
      <c r="E246" s="31" t="s">
        <v>557</v>
      </c>
      <c r="F246" s="32" t="s">
        <v>131</v>
      </c>
      <c r="G246" s="33">
        <v>17.57</v>
      </c>
      <c r="H246" s="34">
        <v>0</v>
      </c>
      <c r="I246" s="34">
        <f>ROUND(G246*H246,P4)</f>
        <v>0</v>
      </c>
      <c r="J246" s="32" t="s">
        <v>39</v>
      </c>
      <c r="O246" s="35">
        <f>I246*0.21</f>
        <v>0</v>
      </c>
      <c r="P246">
        <v>3</v>
      </c>
    </row>
    <row r="247" ht="60">
      <c r="A247" s="29" t="s">
        <v>32</v>
      </c>
      <c r="B247" s="36"/>
      <c r="C247" s="37"/>
      <c r="D247" s="37"/>
      <c r="E247" s="31" t="s">
        <v>558</v>
      </c>
      <c r="F247" s="37"/>
      <c r="G247" s="37"/>
      <c r="H247" s="37"/>
      <c r="I247" s="37"/>
      <c r="J247" s="38"/>
    </row>
    <row r="248" ht="30">
      <c r="A248" s="29" t="s">
        <v>34</v>
      </c>
      <c r="B248" s="36"/>
      <c r="C248" s="37"/>
      <c r="D248" s="37"/>
      <c r="E248" s="39" t="s">
        <v>559</v>
      </c>
      <c r="F248" s="37"/>
      <c r="G248" s="37"/>
      <c r="H248" s="37"/>
      <c r="I248" s="37"/>
      <c r="J248" s="38"/>
    </row>
    <row r="249">
      <c r="A249" s="29" t="s">
        <v>27</v>
      </c>
      <c r="B249" s="29">
        <v>78</v>
      </c>
      <c r="C249" s="30" t="s">
        <v>560</v>
      </c>
      <c r="D249" s="29" t="s">
        <v>29</v>
      </c>
      <c r="E249" s="31" t="s">
        <v>561</v>
      </c>
      <c r="F249" s="32" t="s">
        <v>131</v>
      </c>
      <c r="G249" s="33">
        <v>52.799999999999997</v>
      </c>
      <c r="H249" s="34">
        <v>0</v>
      </c>
      <c r="I249" s="34">
        <f>ROUND(G249*H249,P4)</f>
        <v>0</v>
      </c>
      <c r="J249" s="32" t="s">
        <v>39</v>
      </c>
      <c r="O249" s="35">
        <f>I249*0.21</f>
        <v>0</v>
      </c>
      <c r="P249">
        <v>3</v>
      </c>
    </row>
    <row r="250" ht="45">
      <c r="A250" s="29" t="s">
        <v>32</v>
      </c>
      <c r="B250" s="36"/>
      <c r="C250" s="37"/>
      <c r="D250" s="37"/>
      <c r="E250" s="31" t="s">
        <v>562</v>
      </c>
      <c r="F250" s="37"/>
      <c r="G250" s="37"/>
      <c r="H250" s="37"/>
      <c r="I250" s="37"/>
      <c r="J250" s="38"/>
    </row>
    <row r="251" ht="30">
      <c r="A251" s="29" t="s">
        <v>34</v>
      </c>
      <c r="B251" s="36"/>
      <c r="C251" s="37"/>
      <c r="D251" s="37"/>
      <c r="E251" s="39" t="s">
        <v>563</v>
      </c>
      <c r="F251" s="37"/>
      <c r="G251" s="37"/>
      <c r="H251" s="37"/>
      <c r="I251" s="37"/>
      <c r="J251" s="38"/>
    </row>
    <row r="252">
      <c r="A252" s="29" t="s">
        <v>27</v>
      </c>
      <c r="B252" s="29">
        <v>79</v>
      </c>
      <c r="C252" s="30" t="s">
        <v>560</v>
      </c>
      <c r="D252" s="29" t="s">
        <v>42</v>
      </c>
      <c r="E252" s="31" t="s">
        <v>561</v>
      </c>
      <c r="F252" s="32" t="s">
        <v>131</v>
      </c>
      <c r="G252" s="33">
        <v>50.799999999999997</v>
      </c>
      <c r="H252" s="34">
        <v>0</v>
      </c>
      <c r="I252" s="34">
        <f>ROUND(G252*H252,P4)</f>
        <v>0</v>
      </c>
      <c r="J252" s="32" t="s">
        <v>39</v>
      </c>
      <c r="O252" s="35">
        <f>I252*0.21</f>
        <v>0</v>
      </c>
      <c r="P252">
        <v>3</v>
      </c>
    </row>
    <row r="253" ht="45">
      <c r="A253" s="29" t="s">
        <v>32</v>
      </c>
      <c r="B253" s="36"/>
      <c r="C253" s="37"/>
      <c r="D253" s="37"/>
      <c r="E253" s="31" t="s">
        <v>564</v>
      </c>
      <c r="F253" s="37"/>
      <c r="G253" s="37"/>
      <c r="H253" s="37"/>
      <c r="I253" s="37"/>
      <c r="J253" s="38"/>
    </row>
    <row r="254" ht="90">
      <c r="A254" s="29" t="s">
        <v>34</v>
      </c>
      <c r="B254" s="36"/>
      <c r="C254" s="37"/>
      <c r="D254" s="37"/>
      <c r="E254" s="39" t="s">
        <v>565</v>
      </c>
      <c r="F254" s="37"/>
      <c r="G254" s="37"/>
      <c r="H254" s="37"/>
      <c r="I254" s="37"/>
      <c r="J254" s="38"/>
    </row>
    <row r="255">
      <c r="A255" s="29" t="s">
        <v>27</v>
      </c>
      <c r="B255" s="29">
        <v>80</v>
      </c>
      <c r="C255" s="30" t="s">
        <v>566</v>
      </c>
      <c r="D255" s="29" t="s">
        <v>37</v>
      </c>
      <c r="E255" s="31" t="s">
        <v>567</v>
      </c>
      <c r="F255" s="32" t="s">
        <v>131</v>
      </c>
      <c r="G255" s="33">
        <v>101.59999999999999</v>
      </c>
      <c r="H255" s="34">
        <v>0</v>
      </c>
      <c r="I255" s="34">
        <f>ROUND(G255*H255,P4)</f>
        <v>0</v>
      </c>
      <c r="J255" s="29"/>
      <c r="O255" s="35">
        <f>I255*0.21</f>
        <v>0</v>
      </c>
      <c r="P255">
        <v>3</v>
      </c>
    </row>
    <row r="256" ht="45">
      <c r="A256" s="29" t="s">
        <v>32</v>
      </c>
      <c r="B256" s="36"/>
      <c r="C256" s="37"/>
      <c r="D256" s="37"/>
      <c r="E256" s="31" t="s">
        <v>568</v>
      </c>
      <c r="F256" s="37"/>
      <c r="G256" s="37"/>
      <c r="H256" s="37"/>
      <c r="I256" s="37"/>
      <c r="J256" s="38"/>
    </row>
    <row r="257" ht="30">
      <c r="A257" s="29" t="s">
        <v>34</v>
      </c>
      <c r="B257" s="36"/>
      <c r="C257" s="37"/>
      <c r="D257" s="37"/>
      <c r="E257" s="39" t="s">
        <v>569</v>
      </c>
      <c r="F257" s="37"/>
      <c r="G257" s="37"/>
      <c r="H257" s="37"/>
      <c r="I257" s="37"/>
      <c r="J257" s="38"/>
    </row>
    <row r="258">
      <c r="A258" s="29" t="s">
        <v>27</v>
      </c>
      <c r="B258" s="29">
        <v>81</v>
      </c>
      <c r="C258" s="30" t="s">
        <v>570</v>
      </c>
      <c r="D258" s="29" t="s">
        <v>37</v>
      </c>
      <c r="E258" s="31" t="s">
        <v>571</v>
      </c>
      <c r="F258" s="32" t="s">
        <v>572</v>
      </c>
      <c r="G258" s="33">
        <v>1</v>
      </c>
      <c r="H258" s="34">
        <v>0</v>
      </c>
      <c r="I258" s="34">
        <f>ROUND(G258*H258,P4)</f>
        <v>0</v>
      </c>
      <c r="J258" s="29"/>
      <c r="O258" s="35">
        <f>I258*0.21</f>
        <v>0</v>
      </c>
      <c r="P258">
        <v>3</v>
      </c>
    </row>
    <row r="259" ht="30">
      <c r="A259" s="29" t="s">
        <v>32</v>
      </c>
      <c r="B259" s="36"/>
      <c r="C259" s="37"/>
      <c r="D259" s="37"/>
      <c r="E259" s="31" t="s">
        <v>573</v>
      </c>
      <c r="F259" s="37"/>
      <c r="G259" s="37"/>
      <c r="H259" s="37"/>
      <c r="I259" s="37"/>
      <c r="J259" s="38"/>
    </row>
    <row r="260" ht="30">
      <c r="A260" s="29" t="s">
        <v>34</v>
      </c>
      <c r="B260" s="36"/>
      <c r="C260" s="37"/>
      <c r="D260" s="37"/>
      <c r="E260" s="39" t="s">
        <v>35</v>
      </c>
      <c r="F260" s="37"/>
      <c r="G260" s="37"/>
      <c r="H260" s="37"/>
      <c r="I260" s="37"/>
      <c r="J260" s="38"/>
    </row>
    <row r="261">
      <c r="A261" s="29" t="s">
        <v>27</v>
      </c>
      <c r="B261" s="29">
        <v>82</v>
      </c>
      <c r="C261" s="30" t="s">
        <v>574</v>
      </c>
      <c r="D261" s="29" t="s">
        <v>37</v>
      </c>
      <c r="E261" s="31" t="s">
        <v>575</v>
      </c>
      <c r="F261" s="32" t="s">
        <v>50</v>
      </c>
      <c r="G261" s="33">
        <v>16</v>
      </c>
      <c r="H261" s="34">
        <v>0</v>
      </c>
      <c r="I261" s="34">
        <f>ROUND(G261*H261,P4)</f>
        <v>0</v>
      </c>
      <c r="J261" s="32" t="s">
        <v>39</v>
      </c>
      <c r="O261" s="35">
        <f>I261*0.21</f>
        <v>0</v>
      </c>
      <c r="P261">
        <v>3</v>
      </c>
    </row>
    <row r="262">
      <c r="A262" s="29" t="s">
        <v>32</v>
      </c>
      <c r="B262" s="36"/>
      <c r="C262" s="37"/>
      <c r="D262" s="37"/>
      <c r="E262" s="31" t="s">
        <v>576</v>
      </c>
      <c r="F262" s="37"/>
      <c r="G262" s="37"/>
      <c r="H262" s="37"/>
      <c r="I262" s="37"/>
      <c r="J262" s="38"/>
    </row>
    <row r="263" ht="75">
      <c r="A263" s="29" t="s">
        <v>34</v>
      </c>
      <c r="B263" s="36"/>
      <c r="C263" s="37"/>
      <c r="D263" s="37"/>
      <c r="E263" s="39" t="s">
        <v>577</v>
      </c>
      <c r="F263" s="37"/>
      <c r="G263" s="37"/>
      <c r="H263" s="37"/>
      <c r="I263" s="37"/>
      <c r="J263" s="38"/>
    </row>
    <row r="264">
      <c r="A264" s="29" t="s">
        <v>27</v>
      </c>
      <c r="B264" s="29">
        <v>83</v>
      </c>
      <c r="C264" s="30" t="s">
        <v>578</v>
      </c>
      <c r="D264" s="29" t="s">
        <v>37</v>
      </c>
      <c r="E264" s="31" t="s">
        <v>579</v>
      </c>
      <c r="F264" s="32" t="s">
        <v>50</v>
      </c>
      <c r="G264" s="33">
        <v>2</v>
      </c>
      <c r="H264" s="34">
        <v>0</v>
      </c>
      <c r="I264" s="34">
        <f>ROUND(G264*H264,P4)</f>
        <v>0</v>
      </c>
      <c r="J264" s="32" t="s">
        <v>39</v>
      </c>
      <c r="O264" s="35">
        <f>I264*0.21</f>
        <v>0</v>
      </c>
      <c r="P264">
        <v>3</v>
      </c>
    </row>
    <row r="265" ht="30">
      <c r="A265" s="29" t="s">
        <v>32</v>
      </c>
      <c r="B265" s="36"/>
      <c r="C265" s="37"/>
      <c r="D265" s="37"/>
      <c r="E265" s="31" t="s">
        <v>580</v>
      </c>
      <c r="F265" s="37"/>
      <c r="G265" s="37"/>
      <c r="H265" s="37"/>
      <c r="I265" s="37"/>
      <c r="J265" s="38"/>
    </row>
    <row r="266" ht="30">
      <c r="A266" s="29" t="s">
        <v>34</v>
      </c>
      <c r="B266" s="36"/>
      <c r="C266" s="37"/>
      <c r="D266" s="37"/>
      <c r="E266" s="39" t="s">
        <v>75</v>
      </c>
      <c r="F266" s="37"/>
      <c r="G266" s="37"/>
      <c r="H266" s="37"/>
      <c r="I266" s="37"/>
      <c r="J266" s="38"/>
    </row>
    <row r="267" ht="30">
      <c r="A267" s="29" t="s">
        <v>27</v>
      </c>
      <c r="B267" s="29">
        <v>84</v>
      </c>
      <c r="C267" s="30" t="s">
        <v>581</v>
      </c>
      <c r="D267" s="29" t="s">
        <v>37</v>
      </c>
      <c r="E267" s="31" t="s">
        <v>582</v>
      </c>
      <c r="F267" s="32" t="s">
        <v>50</v>
      </c>
      <c r="G267" s="33">
        <v>2</v>
      </c>
      <c r="H267" s="34">
        <v>0</v>
      </c>
      <c r="I267" s="34">
        <f>ROUND(G267*H267,P4)</f>
        <v>0</v>
      </c>
      <c r="J267" s="32" t="s">
        <v>39</v>
      </c>
      <c r="O267" s="35">
        <f>I267*0.21</f>
        <v>0</v>
      </c>
      <c r="P267">
        <v>3</v>
      </c>
    </row>
    <row r="268">
      <c r="A268" s="29" t="s">
        <v>32</v>
      </c>
      <c r="B268" s="36"/>
      <c r="C268" s="37"/>
      <c r="D268" s="37"/>
      <c r="E268" s="43"/>
      <c r="F268" s="37"/>
      <c r="G268" s="37"/>
      <c r="H268" s="37"/>
      <c r="I268" s="37"/>
      <c r="J268" s="38"/>
    </row>
    <row r="269" ht="30">
      <c r="A269" s="29" t="s">
        <v>34</v>
      </c>
      <c r="B269" s="36"/>
      <c r="C269" s="37"/>
      <c r="D269" s="37"/>
      <c r="E269" s="39" t="s">
        <v>583</v>
      </c>
      <c r="F269" s="37"/>
      <c r="G269" s="37"/>
      <c r="H269" s="37"/>
      <c r="I269" s="37"/>
      <c r="J269" s="38"/>
    </row>
    <row r="270">
      <c r="A270" s="29" t="s">
        <v>27</v>
      </c>
      <c r="B270" s="29">
        <v>85</v>
      </c>
      <c r="C270" s="30" t="s">
        <v>584</v>
      </c>
      <c r="D270" s="29" t="s">
        <v>37</v>
      </c>
      <c r="E270" s="31" t="s">
        <v>585</v>
      </c>
      <c r="F270" s="32" t="s">
        <v>50</v>
      </c>
      <c r="G270" s="33">
        <v>2</v>
      </c>
      <c r="H270" s="34">
        <v>0</v>
      </c>
      <c r="I270" s="34">
        <f>ROUND(G270*H270,P4)</f>
        <v>0</v>
      </c>
      <c r="J270" s="32" t="s">
        <v>39</v>
      </c>
      <c r="O270" s="35">
        <f>I270*0.21</f>
        <v>0</v>
      </c>
      <c r="P270">
        <v>3</v>
      </c>
    </row>
    <row r="271" ht="30">
      <c r="A271" s="29" t="s">
        <v>32</v>
      </c>
      <c r="B271" s="36"/>
      <c r="C271" s="37"/>
      <c r="D271" s="37"/>
      <c r="E271" s="31" t="s">
        <v>586</v>
      </c>
      <c r="F271" s="37"/>
      <c r="G271" s="37"/>
      <c r="H271" s="37"/>
      <c r="I271" s="37"/>
      <c r="J271" s="38"/>
    </row>
    <row r="272" ht="30">
      <c r="A272" s="29" t="s">
        <v>34</v>
      </c>
      <c r="B272" s="36"/>
      <c r="C272" s="37"/>
      <c r="D272" s="37"/>
      <c r="E272" s="39" t="s">
        <v>587</v>
      </c>
      <c r="F272" s="37"/>
      <c r="G272" s="37"/>
      <c r="H272" s="37"/>
      <c r="I272" s="37"/>
      <c r="J272" s="38"/>
    </row>
    <row r="273" ht="30">
      <c r="A273" s="29" t="s">
        <v>27</v>
      </c>
      <c r="B273" s="29">
        <v>86</v>
      </c>
      <c r="C273" s="30" t="s">
        <v>588</v>
      </c>
      <c r="D273" s="29" t="s">
        <v>37</v>
      </c>
      <c r="E273" s="31" t="s">
        <v>589</v>
      </c>
      <c r="F273" s="32" t="s">
        <v>105</v>
      </c>
      <c r="G273" s="33">
        <v>107.625</v>
      </c>
      <c r="H273" s="34">
        <v>0</v>
      </c>
      <c r="I273" s="34">
        <f>ROUND(G273*H273,P4)</f>
        <v>0</v>
      </c>
      <c r="J273" s="32" t="s">
        <v>39</v>
      </c>
      <c r="O273" s="35">
        <f>I273*0.21</f>
        <v>0</v>
      </c>
      <c r="P273">
        <v>3</v>
      </c>
    </row>
    <row r="274">
      <c r="A274" s="29" t="s">
        <v>32</v>
      </c>
      <c r="B274" s="36"/>
      <c r="C274" s="37"/>
      <c r="D274" s="37"/>
      <c r="E274" s="31" t="s">
        <v>590</v>
      </c>
      <c r="F274" s="37"/>
      <c r="G274" s="37"/>
      <c r="H274" s="37"/>
      <c r="I274" s="37"/>
      <c r="J274" s="38"/>
    </row>
    <row r="275" ht="30">
      <c r="A275" s="29" t="s">
        <v>34</v>
      </c>
      <c r="B275" s="36"/>
      <c r="C275" s="37"/>
      <c r="D275" s="37"/>
      <c r="E275" s="39" t="s">
        <v>591</v>
      </c>
      <c r="F275" s="37"/>
      <c r="G275" s="37"/>
      <c r="H275" s="37"/>
      <c r="I275" s="37"/>
      <c r="J275" s="38"/>
    </row>
    <row r="276" ht="30">
      <c r="A276" s="29" t="s">
        <v>27</v>
      </c>
      <c r="B276" s="29">
        <v>87</v>
      </c>
      <c r="C276" s="30" t="s">
        <v>592</v>
      </c>
      <c r="D276" s="29" t="s">
        <v>37</v>
      </c>
      <c r="E276" s="31" t="s">
        <v>593</v>
      </c>
      <c r="F276" s="32" t="s">
        <v>105</v>
      </c>
      <c r="G276" s="33">
        <v>107.625</v>
      </c>
      <c r="H276" s="34">
        <v>0</v>
      </c>
      <c r="I276" s="34">
        <f>ROUND(G276*H276,P4)</f>
        <v>0</v>
      </c>
      <c r="J276" s="32" t="s">
        <v>39</v>
      </c>
      <c r="O276" s="35">
        <f>I276*0.21</f>
        <v>0</v>
      </c>
      <c r="P276">
        <v>3</v>
      </c>
    </row>
    <row r="277" ht="30">
      <c r="A277" s="29" t="s">
        <v>32</v>
      </c>
      <c r="B277" s="36"/>
      <c r="C277" s="37"/>
      <c r="D277" s="37"/>
      <c r="E277" s="31" t="s">
        <v>594</v>
      </c>
      <c r="F277" s="37"/>
      <c r="G277" s="37"/>
      <c r="H277" s="37"/>
      <c r="I277" s="37"/>
      <c r="J277" s="38"/>
    </row>
    <row r="278" ht="105">
      <c r="A278" s="29" t="s">
        <v>34</v>
      </c>
      <c r="B278" s="36"/>
      <c r="C278" s="37"/>
      <c r="D278" s="37"/>
      <c r="E278" s="39" t="s">
        <v>595</v>
      </c>
      <c r="F278" s="37"/>
      <c r="G278" s="37"/>
      <c r="H278" s="37"/>
      <c r="I278" s="37"/>
      <c r="J278" s="38"/>
    </row>
    <row r="279">
      <c r="A279" s="29" t="s">
        <v>27</v>
      </c>
      <c r="B279" s="29">
        <v>88</v>
      </c>
      <c r="C279" s="30" t="s">
        <v>596</v>
      </c>
      <c r="D279" s="29" t="s">
        <v>37</v>
      </c>
      <c r="E279" s="31" t="s">
        <v>597</v>
      </c>
      <c r="F279" s="32" t="s">
        <v>131</v>
      </c>
      <c r="G279" s="33">
        <v>49.600000000000001</v>
      </c>
      <c r="H279" s="34">
        <v>0</v>
      </c>
      <c r="I279" s="34">
        <f>ROUND(G279*H279,P4)</f>
        <v>0</v>
      </c>
      <c r="J279" s="32" t="s">
        <v>39</v>
      </c>
      <c r="O279" s="35">
        <f>I279*0.21</f>
        <v>0</v>
      </c>
      <c r="P279">
        <v>3</v>
      </c>
    </row>
    <row r="280">
      <c r="A280" s="29" t="s">
        <v>32</v>
      </c>
      <c r="B280" s="36"/>
      <c r="C280" s="37"/>
      <c r="D280" s="37"/>
      <c r="E280" s="31" t="s">
        <v>598</v>
      </c>
      <c r="F280" s="37"/>
      <c r="G280" s="37"/>
      <c r="H280" s="37"/>
      <c r="I280" s="37"/>
      <c r="J280" s="38"/>
    </row>
    <row r="281" ht="90">
      <c r="A281" s="29" t="s">
        <v>34</v>
      </c>
      <c r="B281" s="36"/>
      <c r="C281" s="37"/>
      <c r="D281" s="37"/>
      <c r="E281" s="39" t="s">
        <v>599</v>
      </c>
      <c r="F281" s="37"/>
      <c r="G281" s="37"/>
      <c r="H281" s="37"/>
      <c r="I281" s="37"/>
      <c r="J281" s="38"/>
    </row>
    <row r="282" ht="30">
      <c r="A282" s="29" t="s">
        <v>27</v>
      </c>
      <c r="B282" s="29">
        <v>89</v>
      </c>
      <c r="C282" s="30" t="s">
        <v>600</v>
      </c>
      <c r="D282" s="29" t="s">
        <v>37</v>
      </c>
      <c r="E282" s="31" t="s">
        <v>601</v>
      </c>
      <c r="F282" s="32" t="s">
        <v>131</v>
      </c>
      <c r="G282" s="33">
        <v>4.5</v>
      </c>
      <c r="H282" s="34">
        <v>0</v>
      </c>
      <c r="I282" s="34">
        <f>ROUND(G282*H282,P4)</f>
        <v>0</v>
      </c>
      <c r="J282" s="32" t="s">
        <v>39</v>
      </c>
      <c r="O282" s="35">
        <f>I282*0.21</f>
        <v>0</v>
      </c>
      <c r="P282">
        <v>3</v>
      </c>
    </row>
    <row r="283" ht="30">
      <c r="A283" s="29" t="s">
        <v>32</v>
      </c>
      <c r="B283" s="36"/>
      <c r="C283" s="37"/>
      <c r="D283" s="37"/>
      <c r="E283" s="31" t="s">
        <v>602</v>
      </c>
      <c r="F283" s="37"/>
      <c r="G283" s="37"/>
      <c r="H283" s="37"/>
      <c r="I283" s="37"/>
      <c r="J283" s="38"/>
    </row>
    <row r="284" ht="30">
      <c r="A284" s="29" t="s">
        <v>34</v>
      </c>
      <c r="B284" s="36"/>
      <c r="C284" s="37"/>
      <c r="D284" s="37"/>
      <c r="E284" s="39" t="s">
        <v>603</v>
      </c>
      <c r="F284" s="37"/>
      <c r="G284" s="37"/>
      <c r="H284" s="37"/>
      <c r="I284" s="37"/>
      <c r="J284" s="38"/>
    </row>
    <row r="285">
      <c r="A285" s="29" t="s">
        <v>27</v>
      </c>
      <c r="B285" s="29">
        <v>90</v>
      </c>
      <c r="C285" s="30" t="s">
        <v>254</v>
      </c>
      <c r="D285" s="29" t="s">
        <v>37</v>
      </c>
      <c r="E285" s="31" t="s">
        <v>255</v>
      </c>
      <c r="F285" s="32" t="s">
        <v>131</v>
      </c>
      <c r="G285" s="33">
        <v>149</v>
      </c>
      <c r="H285" s="34">
        <v>0</v>
      </c>
      <c r="I285" s="34">
        <f>ROUND(G285*H285,P4)</f>
        <v>0</v>
      </c>
      <c r="J285" s="32" t="s">
        <v>39</v>
      </c>
      <c r="O285" s="35">
        <f>I285*0.21</f>
        <v>0</v>
      </c>
      <c r="P285">
        <v>3</v>
      </c>
    </row>
    <row r="286">
      <c r="A286" s="29" t="s">
        <v>32</v>
      </c>
      <c r="B286" s="36"/>
      <c r="C286" s="37"/>
      <c r="D286" s="37"/>
      <c r="E286" s="43" t="s">
        <v>37</v>
      </c>
      <c r="F286" s="37"/>
      <c r="G286" s="37"/>
      <c r="H286" s="37"/>
      <c r="I286" s="37"/>
      <c r="J286" s="38"/>
    </row>
    <row r="287" ht="90">
      <c r="A287" s="29" t="s">
        <v>34</v>
      </c>
      <c r="B287" s="36"/>
      <c r="C287" s="37"/>
      <c r="D287" s="37"/>
      <c r="E287" s="39" t="s">
        <v>604</v>
      </c>
      <c r="F287" s="37"/>
      <c r="G287" s="37"/>
      <c r="H287" s="37"/>
      <c r="I287" s="37"/>
      <c r="J287" s="38"/>
    </row>
    <row r="288">
      <c r="A288" s="29" t="s">
        <v>27</v>
      </c>
      <c r="B288" s="29">
        <v>91</v>
      </c>
      <c r="C288" s="30" t="s">
        <v>605</v>
      </c>
      <c r="D288" s="29" t="s">
        <v>606</v>
      </c>
      <c r="E288" s="31" t="s">
        <v>607</v>
      </c>
      <c r="F288" s="32" t="s">
        <v>131</v>
      </c>
      <c r="G288" s="33">
        <v>149</v>
      </c>
      <c r="H288" s="34">
        <v>0</v>
      </c>
      <c r="I288" s="34">
        <f>ROUND(G288*H288,P4)</f>
        <v>0</v>
      </c>
      <c r="J288" s="32" t="s">
        <v>39</v>
      </c>
      <c r="O288" s="35">
        <f>I288*0.21</f>
        <v>0</v>
      </c>
      <c r="P288">
        <v>3</v>
      </c>
    </row>
    <row r="289" ht="30">
      <c r="A289" s="29" t="s">
        <v>32</v>
      </c>
      <c r="B289" s="36"/>
      <c r="C289" s="37"/>
      <c r="D289" s="37"/>
      <c r="E289" s="31" t="s">
        <v>608</v>
      </c>
      <c r="F289" s="37"/>
      <c r="G289" s="37"/>
      <c r="H289" s="37"/>
      <c r="I289" s="37"/>
      <c r="J289" s="38"/>
    </row>
    <row r="290" ht="30">
      <c r="A290" s="29" t="s">
        <v>34</v>
      </c>
      <c r="B290" s="36"/>
      <c r="C290" s="37"/>
      <c r="D290" s="37"/>
      <c r="E290" s="39" t="s">
        <v>609</v>
      </c>
      <c r="F290" s="37"/>
      <c r="G290" s="37"/>
      <c r="H290" s="37"/>
      <c r="I290" s="37"/>
      <c r="J290" s="38"/>
    </row>
    <row r="291">
      <c r="A291" s="29" t="s">
        <v>27</v>
      </c>
      <c r="B291" s="29">
        <v>92</v>
      </c>
      <c r="C291" s="30" t="s">
        <v>605</v>
      </c>
      <c r="D291" s="29" t="s">
        <v>610</v>
      </c>
      <c r="E291" s="31" t="s">
        <v>607</v>
      </c>
      <c r="F291" s="32" t="s">
        <v>131</v>
      </c>
      <c r="G291" s="33">
        <v>129.25</v>
      </c>
      <c r="H291" s="34">
        <v>0</v>
      </c>
      <c r="I291" s="34">
        <f>ROUND(G291*H291,P4)</f>
        <v>0</v>
      </c>
      <c r="J291" s="32" t="s">
        <v>39</v>
      </c>
      <c r="O291" s="35">
        <f>I291*0.21</f>
        <v>0</v>
      </c>
      <c r="P291">
        <v>3</v>
      </c>
    </row>
    <row r="292" ht="45">
      <c r="A292" s="29" t="s">
        <v>32</v>
      </c>
      <c r="B292" s="36"/>
      <c r="C292" s="37"/>
      <c r="D292" s="37"/>
      <c r="E292" s="31" t="s">
        <v>611</v>
      </c>
      <c r="F292" s="37"/>
      <c r="G292" s="37"/>
      <c r="H292" s="37"/>
      <c r="I292" s="37"/>
      <c r="J292" s="38"/>
    </row>
    <row r="293" ht="45">
      <c r="A293" s="29" t="s">
        <v>34</v>
      </c>
      <c r="B293" s="36"/>
      <c r="C293" s="37"/>
      <c r="D293" s="37"/>
      <c r="E293" s="39" t="s">
        <v>612</v>
      </c>
      <c r="F293" s="37"/>
      <c r="G293" s="37"/>
      <c r="H293" s="37"/>
      <c r="I293" s="37"/>
      <c r="J293" s="38"/>
    </row>
    <row r="294">
      <c r="A294" s="29" t="s">
        <v>27</v>
      </c>
      <c r="B294" s="29">
        <v>93</v>
      </c>
      <c r="C294" s="30" t="s">
        <v>613</v>
      </c>
      <c r="D294" s="29" t="s">
        <v>37</v>
      </c>
      <c r="E294" s="31" t="s">
        <v>614</v>
      </c>
      <c r="F294" s="32" t="s">
        <v>131</v>
      </c>
      <c r="G294" s="33">
        <v>9.8399999999999999</v>
      </c>
      <c r="H294" s="34">
        <v>0</v>
      </c>
      <c r="I294" s="34">
        <f>ROUND(G294*H294,P4)</f>
        <v>0</v>
      </c>
      <c r="J294" s="32" t="s">
        <v>39</v>
      </c>
      <c r="O294" s="35">
        <f>I294*0.21</f>
        <v>0</v>
      </c>
      <c r="P294">
        <v>3</v>
      </c>
    </row>
    <row r="295" ht="45">
      <c r="A295" s="29" t="s">
        <v>32</v>
      </c>
      <c r="B295" s="36"/>
      <c r="C295" s="37"/>
      <c r="D295" s="37"/>
      <c r="E295" s="31" t="s">
        <v>615</v>
      </c>
      <c r="F295" s="37"/>
      <c r="G295" s="37"/>
      <c r="H295" s="37"/>
      <c r="I295" s="37"/>
      <c r="J295" s="38"/>
    </row>
    <row r="296" ht="30">
      <c r="A296" s="29" t="s">
        <v>34</v>
      </c>
      <c r="B296" s="36"/>
      <c r="C296" s="37"/>
      <c r="D296" s="37"/>
      <c r="E296" s="39" t="s">
        <v>616</v>
      </c>
      <c r="F296" s="37"/>
      <c r="G296" s="37"/>
      <c r="H296" s="37"/>
      <c r="I296" s="37"/>
      <c r="J296" s="38"/>
    </row>
    <row r="297">
      <c r="A297" s="29" t="s">
        <v>27</v>
      </c>
      <c r="B297" s="29">
        <v>94</v>
      </c>
      <c r="C297" s="30" t="s">
        <v>617</v>
      </c>
      <c r="D297" s="29" t="s">
        <v>37</v>
      </c>
      <c r="E297" s="31" t="s">
        <v>618</v>
      </c>
      <c r="F297" s="32" t="s">
        <v>131</v>
      </c>
      <c r="G297" s="33">
        <v>9.8399999999999999</v>
      </c>
      <c r="H297" s="34">
        <v>0</v>
      </c>
      <c r="I297" s="34">
        <f>ROUND(G297*H297,P4)</f>
        <v>0</v>
      </c>
      <c r="J297" s="32" t="s">
        <v>39</v>
      </c>
      <c r="O297" s="35">
        <f>I297*0.21</f>
        <v>0</v>
      </c>
      <c r="P297">
        <v>3</v>
      </c>
    </row>
    <row r="298" ht="105">
      <c r="A298" s="29" t="s">
        <v>32</v>
      </c>
      <c r="B298" s="36"/>
      <c r="C298" s="37"/>
      <c r="D298" s="37"/>
      <c r="E298" s="31" t="s">
        <v>619</v>
      </c>
      <c r="F298" s="37"/>
      <c r="G298" s="37"/>
      <c r="H298" s="37"/>
      <c r="I298" s="37"/>
      <c r="J298" s="38"/>
    </row>
    <row r="299" ht="30">
      <c r="A299" s="29" t="s">
        <v>34</v>
      </c>
      <c r="B299" s="36"/>
      <c r="C299" s="37"/>
      <c r="D299" s="37"/>
      <c r="E299" s="39" t="s">
        <v>620</v>
      </c>
      <c r="F299" s="37"/>
      <c r="G299" s="37"/>
      <c r="H299" s="37"/>
      <c r="I299" s="37"/>
      <c r="J299" s="38"/>
    </row>
    <row r="300">
      <c r="A300" s="29" t="s">
        <v>27</v>
      </c>
      <c r="B300" s="29">
        <v>95</v>
      </c>
      <c r="C300" s="30" t="s">
        <v>621</v>
      </c>
      <c r="D300" s="29" t="s">
        <v>37</v>
      </c>
      <c r="E300" s="31" t="s">
        <v>622</v>
      </c>
      <c r="F300" s="32" t="s">
        <v>105</v>
      </c>
      <c r="G300" s="33">
        <v>19</v>
      </c>
      <c r="H300" s="34">
        <v>0</v>
      </c>
      <c r="I300" s="34">
        <f>ROUND(G300*H300,P4)</f>
        <v>0</v>
      </c>
      <c r="J300" s="32" t="s">
        <v>39</v>
      </c>
      <c r="O300" s="35">
        <f>I300*0.21</f>
        <v>0</v>
      </c>
      <c r="P300">
        <v>3</v>
      </c>
    </row>
    <row r="301" ht="30">
      <c r="A301" s="29" t="s">
        <v>32</v>
      </c>
      <c r="B301" s="36"/>
      <c r="C301" s="37"/>
      <c r="D301" s="37"/>
      <c r="E301" s="31" t="s">
        <v>623</v>
      </c>
      <c r="F301" s="37"/>
      <c r="G301" s="37"/>
      <c r="H301" s="37"/>
      <c r="I301" s="37"/>
      <c r="J301" s="38"/>
    </row>
    <row r="302" ht="30">
      <c r="A302" s="29" t="s">
        <v>34</v>
      </c>
      <c r="B302" s="36"/>
      <c r="C302" s="37"/>
      <c r="D302" s="37"/>
      <c r="E302" s="39" t="s">
        <v>624</v>
      </c>
      <c r="F302" s="37"/>
      <c r="G302" s="37"/>
      <c r="H302" s="37"/>
      <c r="I302" s="37"/>
      <c r="J302" s="38"/>
    </row>
    <row r="303">
      <c r="A303" s="29" t="s">
        <v>27</v>
      </c>
      <c r="B303" s="29">
        <v>96</v>
      </c>
      <c r="C303" s="30" t="s">
        <v>625</v>
      </c>
      <c r="D303" s="29" t="s">
        <v>37</v>
      </c>
      <c r="E303" s="31" t="s">
        <v>626</v>
      </c>
      <c r="F303" s="32" t="s">
        <v>50</v>
      </c>
      <c r="G303" s="33">
        <v>2</v>
      </c>
      <c r="H303" s="34">
        <v>0</v>
      </c>
      <c r="I303" s="34">
        <f>ROUND(G303*H303,P4)</f>
        <v>0</v>
      </c>
      <c r="J303" s="32" t="s">
        <v>39</v>
      </c>
      <c r="O303" s="35">
        <f>I303*0.21</f>
        <v>0</v>
      </c>
      <c r="P303">
        <v>3</v>
      </c>
    </row>
    <row r="304" ht="75">
      <c r="A304" s="29" t="s">
        <v>32</v>
      </c>
      <c r="B304" s="36"/>
      <c r="C304" s="37"/>
      <c r="D304" s="37"/>
      <c r="E304" s="31" t="s">
        <v>627</v>
      </c>
      <c r="F304" s="37"/>
      <c r="G304" s="37"/>
      <c r="H304" s="37"/>
      <c r="I304" s="37"/>
      <c r="J304" s="38"/>
    </row>
    <row r="305" ht="30">
      <c r="A305" s="29" t="s">
        <v>34</v>
      </c>
      <c r="B305" s="36"/>
      <c r="C305" s="37"/>
      <c r="D305" s="37"/>
      <c r="E305" s="39" t="s">
        <v>628</v>
      </c>
      <c r="F305" s="37"/>
      <c r="G305" s="37"/>
      <c r="H305" s="37"/>
      <c r="I305" s="37"/>
      <c r="J305" s="38"/>
    </row>
    <row r="306">
      <c r="A306" s="29" t="s">
        <v>27</v>
      </c>
      <c r="B306" s="29">
        <v>97</v>
      </c>
      <c r="C306" s="30" t="s">
        <v>629</v>
      </c>
      <c r="D306" s="29" t="s">
        <v>37</v>
      </c>
      <c r="E306" s="31" t="s">
        <v>630</v>
      </c>
      <c r="F306" s="32" t="s">
        <v>50</v>
      </c>
      <c r="G306" s="33">
        <v>2</v>
      </c>
      <c r="H306" s="34">
        <v>0</v>
      </c>
      <c r="I306" s="34">
        <f>ROUND(G306*H306,P4)</f>
        <v>0</v>
      </c>
      <c r="J306" s="32" t="s">
        <v>39</v>
      </c>
      <c r="O306" s="35">
        <f>I306*0.21</f>
        <v>0</v>
      </c>
      <c r="P306">
        <v>3</v>
      </c>
    </row>
    <row r="307" ht="45">
      <c r="A307" s="29" t="s">
        <v>32</v>
      </c>
      <c r="B307" s="36"/>
      <c r="C307" s="37"/>
      <c r="D307" s="37"/>
      <c r="E307" s="31" t="s">
        <v>631</v>
      </c>
      <c r="F307" s="37"/>
      <c r="G307" s="37"/>
      <c r="H307" s="37"/>
      <c r="I307" s="37"/>
      <c r="J307" s="38"/>
    </row>
    <row r="308" ht="45">
      <c r="A308" s="29" t="s">
        <v>34</v>
      </c>
      <c r="B308" s="36"/>
      <c r="C308" s="37"/>
      <c r="D308" s="37"/>
      <c r="E308" s="39" t="s">
        <v>541</v>
      </c>
      <c r="F308" s="37"/>
      <c r="G308" s="37"/>
      <c r="H308" s="37"/>
      <c r="I308" s="37"/>
      <c r="J308" s="38"/>
    </row>
    <row r="309" ht="30">
      <c r="A309" s="29" t="s">
        <v>27</v>
      </c>
      <c r="B309" s="29">
        <v>98</v>
      </c>
      <c r="C309" s="30" t="s">
        <v>632</v>
      </c>
      <c r="D309" s="29" t="s">
        <v>37</v>
      </c>
      <c r="E309" s="31" t="s">
        <v>633</v>
      </c>
      <c r="F309" s="32" t="s">
        <v>50</v>
      </c>
      <c r="G309" s="33">
        <v>18</v>
      </c>
      <c r="H309" s="34">
        <v>0</v>
      </c>
      <c r="I309" s="34">
        <f>ROUND(G309*H309,P4)</f>
        <v>0</v>
      </c>
      <c r="J309" s="32" t="s">
        <v>39</v>
      </c>
      <c r="O309" s="35">
        <f>I309*0.21</f>
        <v>0</v>
      </c>
      <c r="P309">
        <v>3</v>
      </c>
    </row>
    <row r="310">
      <c r="A310" s="29" t="s">
        <v>32</v>
      </c>
      <c r="B310" s="36"/>
      <c r="C310" s="37"/>
      <c r="D310" s="37"/>
      <c r="E310" s="31" t="s">
        <v>634</v>
      </c>
      <c r="F310" s="37"/>
      <c r="G310" s="37"/>
      <c r="H310" s="37"/>
      <c r="I310" s="37"/>
      <c r="J310" s="38"/>
    </row>
    <row r="311" ht="30">
      <c r="A311" s="29" t="s">
        <v>34</v>
      </c>
      <c r="B311" s="36"/>
      <c r="C311" s="37"/>
      <c r="D311" s="37"/>
      <c r="E311" s="39" t="s">
        <v>635</v>
      </c>
      <c r="F311" s="37"/>
      <c r="G311" s="37"/>
      <c r="H311" s="37"/>
      <c r="I311" s="37"/>
      <c r="J311" s="38"/>
    </row>
    <row r="312">
      <c r="A312" s="29" t="s">
        <v>27</v>
      </c>
      <c r="B312" s="29">
        <v>99</v>
      </c>
      <c r="C312" s="30" t="s">
        <v>636</v>
      </c>
      <c r="D312" s="29" t="s">
        <v>37</v>
      </c>
      <c r="E312" s="31" t="s">
        <v>637</v>
      </c>
      <c r="F312" s="32" t="s">
        <v>50</v>
      </c>
      <c r="G312" s="33">
        <v>4</v>
      </c>
      <c r="H312" s="34">
        <v>0</v>
      </c>
      <c r="I312" s="34">
        <f>ROUND(G312*H312,P4)</f>
        <v>0</v>
      </c>
      <c r="J312" s="32" t="s">
        <v>39</v>
      </c>
      <c r="O312" s="35">
        <f>I312*0.21</f>
        <v>0</v>
      </c>
      <c r="P312">
        <v>3</v>
      </c>
    </row>
    <row r="313" ht="30">
      <c r="A313" s="29" t="s">
        <v>32</v>
      </c>
      <c r="B313" s="36"/>
      <c r="C313" s="37"/>
      <c r="D313" s="37"/>
      <c r="E313" s="31" t="s">
        <v>638</v>
      </c>
      <c r="F313" s="37"/>
      <c r="G313" s="37"/>
      <c r="H313" s="37"/>
      <c r="I313" s="37"/>
      <c r="J313" s="38"/>
    </row>
    <row r="314" ht="30">
      <c r="A314" s="29" t="s">
        <v>34</v>
      </c>
      <c r="B314" s="36"/>
      <c r="C314" s="37"/>
      <c r="D314" s="37"/>
      <c r="E314" s="39" t="s">
        <v>639</v>
      </c>
      <c r="F314" s="37"/>
      <c r="G314" s="37"/>
      <c r="H314" s="37"/>
      <c r="I314" s="37"/>
      <c r="J314" s="38"/>
    </row>
    <row r="315">
      <c r="A315" s="29" t="s">
        <v>27</v>
      </c>
      <c r="B315" s="29">
        <v>100</v>
      </c>
      <c r="C315" s="30" t="s">
        <v>640</v>
      </c>
      <c r="D315" s="29" t="s">
        <v>37</v>
      </c>
      <c r="E315" s="31" t="s">
        <v>641</v>
      </c>
      <c r="F315" s="32" t="s">
        <v>50</v>
      </c>
      <c r="G315" s="33">
        <v>8</v>
      </c>
      <c r="H315" s="34">
        <v>0</v>
      </c>
      <c r="I315" s="34">
        <f>ROUND(G315*H315,P4)</f>
        <v>0</v>
      </c>
      <c r="J315" s="32" t="s">
        <v>39</v>
      </c>
      <c r="O315" s="35">
        <f>I315*0.21</f>
        <v>0</v>
      </c>
      <c r="P315">
        <v>3</v>
      </c>
    </row>
    <row r="316" ht="45">
      <c r="A316" s="29" t="s">
        <v>32</v>
      </c>
      <c r="B316" s="36"/>
      <c r="C316" s="37"/>
      <c r="D316" s="37"/>
      <c r="E316" s="31" t="s">
        <v>642</v>
      </c>
      <c r="F316" s="37"/>
      <c r="G316" s="37"/>
      <c r="H316" s="37"/>
      <c r="I316" s="37"/>
      <c r="J316" s="38"/>
    </row>
    <row r="317" ht="30">
      <c r="A317" s="29" t="s">
        <v>34</v>
      </c>
      <c r="B317" s="36"/>
      <c r="C317" s="37"/>
      <c r="D317" s="37"/>
      <c r="E317" s="39" t="s">
        <v>643</v>
      </c>
      <c r="F317" s="37"/>
      <c r="G317" s="37"/>
      <c r="H317" s="37"/>
      <c r="I317" s="37"/>
      <c r="J317" s="38"/>
    </row>
    <row r="318">
      <c r="A318" s="29" t="s">
        <v>27</v>
      </c>
      <c r="B318" s="29">
        <v>101</v>
      </c>
      <c r="C318" s="30" t="s">
        <v>644</v>
      </c>
      <c r="D318" s="29" t="s">
        <v>37</v>
      </c>
      <c r="E318" s="31" t="s">
        <v>645</v>
      </c>
      <c r="F318" s="32" t="s">
        <v>50</v>
      </c>
      <c r="G318" s="33">
        <v>16</v>
      </c>
      <c r="H318" s="34">
        <v>0</v>
      </c>
      <c r="I318" s="34">
        <f>ROUND(G318*H318,P4)</f>
        <v>0</v>
      </c>
      <c r="J318" s="32" t="s">
        <v>39</v>
      </c>
      <c r="O318" s="35">
        <f>I318*0.21</f>
        <v>0</v>
      </c>
      <c r="P318">
        <v>3</v>
      </c>
    </row>
    <row r="319">
      <c r="A319" s="29" t="s">
        <v>32</v>
      </c>
      <c r="B319" s="36"/>
      <c r="C319" s="37"/>
      <c r="D319" s="37"/>
      <c r="E319" s="31" t="s">
        <v>646</v>
      </c>
      <c r="F319" s="37"/>
      <c r="G319" s="37"/>
      <c r="H319" s="37"/>
      <c r="I319" s="37"/>
      <c r="J319" s="38"/>
    </row>
    <row r="320" ht="30">
      <c r="A320" s="29" t="s">
        <v>34</v>
      </c>
      <c r="B320" s="36"/>
      <c r="C320" s="37"/>
      <c r="D320" s="37"/>
      <c r="E320" s="39" t="s">
        <v>647</v>
      </c>
      <c r="F320" s="37"/>
      <c r="G320" s="37"/>
      <c r="H320" s="37"/>
      <c r="I320" s="37"/>
      <c r="J320" s="38"/>
    </row>
    <row r="321">
      <c r="A321" s="29" t="s">
        <v>27</v>
      </c>
      <c r="B321" s="29">
        <v>102</v>
      </c>
      <c r="C321" s="30" t="s">
        <v>648</v>
      </c>
      <c r="D321" s="29" t="s">
        <v>37</v>
      </c>
      <c r="E321" s="31" t="s">
        <v>649</v>
      </c>
      <c r="F321" s="32" t="s">
        <v>650</v>
      </c>
      <c r="G321" s="33">
        <v>1072.5</v>
      </c>
      <c r="H321" s="34">
        <v>0</v>
      </c>
      <c r="I321" s="34">
        <f>ROUND(G321*H321,P4)</f>
        <v>0</v>
      </c>
      <c r="J321" s="32" t="s">
        <v>39</v>
      </c>
      <c r="O321" s="35">
        <f>I321*0.21</f>
        <v>0</v>
      </c>
      <c r="P321">
        <v>3</v>
      </c>
    </row>
    <row r="322" ht="75">
      <c r="A322" s="29" t="s">
        <v>32</v>
      </c>
      <c r="B322" s="36"/>
      <c r="C322" s="37"/>
      <c r="D322" s="37"/>
      <c r="E322" s="31" t="s">
        <v>651</v>
      </c>
      <c r="F322" s="37"/>
      <c r="G322" s="37"/>
      <c r="H322" s="37"/>
      <c r="I322" s="37"/>
      <c r="J322" s="38"/>
    </row>
    <row r="323" ht="45">
      <c r="A323" s="29" t="s">
        <v>34</v>
      </c>
      <c r="B323" s="36"/>
      <c r="C323" s="37"/>
      <c r="D323" s="37"/>
      <c r="E323" s="39" t="s">
        <v>652</v>
      </c>
      <c r="F323" s="37"/>
      <c r="G323" s="37"/>
      <c r="H323" s="37"/>
      <c r="I323" s="37"/>
      <c r="J323" s="38"/>
    </row>
    <row r="324">
      <c r="A324" s="29" t="s">
        <v>27</v>
      </c>
      <c r="B324" s="29">
        <v>103</v>
      </c>
      <c r="C324" s="30" t="s">
        <v>653</v>
      </c>
      <c r="D324" s="29" t="s">
        <v>37</v>
      </c>
      <c r="E324" s="31" t="s">
        <v>654</v>
      </c>
      <c r="F324" s="32" t="s">
        <v>31</v>
      </c>
      <c r="G324" s="33">
        <v>1</v>
      </c>
      <c r="H324" s="34">
        <v>0</v>
      </c>
      <c r="I324" s="34">
        <f>ROUND(G324*H324,P4)</f>
        <v>0</v>
      </c>
      <c r="J324" s="29"/>
      <c r="O324" s="35">
        <f>I324*0.21</f>
        <v>0</v>
      </c>
      <c r="P324">
        <v>3</v>
      </c>
    </row>
    <row r="325" ht="60">
      <c r="A325" s="29" t="s">
        <v>32</v>
      </c>
      <c r="B325" s="36"/>
      <c r="C325" s="37"/>
      <c r="D325" s="37"/>
      <c r="E325" s="31" t="s">
        <v>655</v>
      </c>
      <c r="F325" s="37"/>
      <c r="G325" s="37"/>
      <c r="H325" s="37"/>
      <c r="I325" s="37"/>
      <c r="J325" s="38"/>
    </row>
    <row r="326" ht="30">
      <c r="A326" s="29" t="s">
        <v>34</v>
      </c>
      <c r="B326" s="36"/>
      <c r="C326" s="37"/>
      <c r="D326" s="37"/>
      <c r="E326" s="39" t="s">
        <v>35</v>
      </c>
      <c r="F326" s="37"/>
      <c r="G326" s="37"/>
      <c r="H326" s="37"/>
      <c r="I326" s="37"/>
      <c r="J326" s="38"/>
    </row>
    <row r="327">
      <c r="A327" s="29" t="s">
        <v>27</v>
      </c>
      <c r="B327" s="29">
        <v>104</v>
      </c>
      <c r="C327" s="30" t="s">
        <v>656</v>
      </c>
      <c r="D327" s="29" t="s">
        <v>37</v>
      </c>
      <c r="E327" s="31" t="s">
        <v>657</v>
      </c>
      <c r="F327" s="32" t="s">
        <v>114</v>
      </c>
      <c r="G327" s="33">
        <v>18</v>
      </c>
      <c r="H327" s="34">
        <v>0</v>
      </c>
      <c r="I327" s="34">
        <f>ROUND(G327*H327,P4)</f>
        <v>0</v>
      </c>
      <c r="J327" s="32" t="s">
        <v>39</v>
      </c>
      <c r="O327" s="35">
        <f>I327*0.21</f>
        <v>0</v>
      </c>
      <c r="P327">
        <v>3</v>
      </c>
    </row>
    <row r="328">
      <c r="A328" s="29" t="s">
        <v>32</v>
      </c>
      <c r="B328" s="36"/>
      <c r="C328" s="37"/>
      <c r="D328" s="37"/>
      <c r="E328" s="31" t="s">
        <v>658</v>
      </c>
      <c r="F328" s="37"/>
      <c r="G328" s="37"/>
      <c r="H328" s="37"/>
      <c r="I328" s="37"/>
      <c r="J328" s="38"/>
    </row>
    <row r="329" ht="30">
      <c r="A329" s="29" t="s">
        <v>34</v>
      </c>
      <c r="B329" s="40"/>
      <c r="C329" s="41"/>
      <c r="D329" s="41"/>
      <c r="E329" s="39" t="s">
        <v>659</v>
      </c>
      <c r="F329" s="41"/>
      <c r="G329" s="41"/>
      <c r="H329" s="41"/>
      <c r="I329" s="41"/>
      <c r="J329" s="42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ht="2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>
      <c r="A3" s="10" t="s">
        <v>3</v>
      </c>
      <c r="B3" s="11" t="s">
        <v>4</v>
      </c>
      <c r="C3" s="12" t="s">
        <v>5</v>
      </c>
      <c r="D3" s="13"/>
      <c r="E3" s="14" t="s">
        <v>6</v>
      </c>
      <c r="F3" s="7"/>
      <c r="G3" s="7"/>
      <c r="H3" s="15" t="s">
        <v>660</v>
      </c>
      <c r="I3" s="16">
        <f>SUMIFS(I9:I109,A9:A109,"SD")</f>
        <v>0</v>
      </c>
      <c r="J3" s="9"/>
      <c r="O3">
        <v>0</v>
      </c>
      <c r="P3">
        <v>2</v>
      </c>
    </row>
    <row r="4">
      <c r="A4" s="10" t="s">
        <v>8</v>
      </c>
      <c r="B4" s="11" t="s">
        <v>9</v>
      </c>
      <c r="C4" s="12" t="s">
        <v>660</v>
      </c>
      <c r="D4" s="13"/>
      <c r="E4" s="14" t="s">
        <v>661</v>
      </c>
      <c r="F4" s="7"/>
      <c r="G4" s="7"/>
      <c r="H4" s="7"/>
      <c r="I4" s="7"/>
      <c r="J4" s="9"/>
      <c r="O4">
        <v>0.14999999999999999</v>
      </c>
      <c r="P4">
        <v>2</v>
      </c>
    </row>
    <row r="5">
      <c r="A5" s="10" t="s">
        <v>11</v>
      </c>
      <c r="B5" s="11" t="s">
        <v>12</v>
      </c>
      <c r="C5" s="12" t="s">
        <v>660</v>
      </c>
      <c r="D5" s="13"/>
      <c r="E5" s="14" t="s">
        <v>661</v>
      </c>
      <c r="F5" s="7"/>
      <c r="G5" s="7"/>
      <c r="H5" s="7"/>
      <c r="I5" s="7"/>
      <c r="J5" s="9"/>
      <c r="O5">
        <v>0.20999999999999999</v>
      </c>
    </row>
    <row r="6">
      <c r="A6" s="17" t="s">
        <v>13</v>
      </c>
      <c r="B6" s="18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/>
      <c r="J6" s="20" t="s">
        <v>21</v>
      </c>
    </row>
    <row r="7">
      <c r="A7" s="17"/>
      <c r="B7" s="18"/>
      <c r="C7" s="19"/>
      <c r="D7" s="19"/>
      <c r="E7" s="19"/>
      <c r="F7" s="19"/>
      <c r="G7" s="19"/>
      <c r="H7" s="19" t="s">
        <v>22</v>
      </c>
      <c r="I7" s="19" t="s">
        <v>23</v>
      </c>
      <c r="J7" s="20"/>
    </row>
    <row r="8">
      <c r="A8" s="21">
        <v>0</v>
      </c>
      <c r="B8" s="18">
        <v>1</v>
      </c>
      <c r="C8" s="22">
        <v>2</v>
      </c>
      <c r="D8" s="19">
        <v>3</v>
      </c>
      <c r="E8" s="22">
        <v>4</v>
      </c>
      <c r="F8" s="19">
        <v>5</v>
      </c>
      <c r="G8" s="19">
        <v>6</v>
      </c>
      <c r="H8" s="19">
        <v>7</v>
      </c>
      <c r="I8" s="22">
        <v>8</v>
      </c>
      <c r="J8" s="20">
        <v>9</v>
      </c>
    </row>
    <row r="9">
      <c r="A9" s="23" t="s">
        <v>24</v>
      </c>
      <c r="B9" s="24"/>
      <c r="C9" s="25" t="s">
        <v>25</v>
      </c>
      <c r="D9" s="26"/>
      <c r="E9" s="23" t="s">
        <v>26</v>
      </c>
      <c r="F9" s="26"/>
      <c r="G9" s="26"/>
      <c r="H9" s="26"/>
      <c r="I9" s="27">
        <f>SUMIFS(I10:I27,A10:A27,"P")</f>
        <v>0</v>
      </c>
      <c r="J9" s="28"/>
    </row>
    <row r="10">
      <c r="A10" s="29" t="s">
        <v>27</v>
      </c>
      <c r="B10" s="29">
        <v>1</v>
      </c>
      <c r="C10" s="30" t="s">
        <v>81</v>
      </c>
      <c r="D10" s="29" t="s">
        <v>29</v>
      </c>
      <c r="E10" s="31" t="s">
        <v>82</v>
      </c>
      <c r="F10" s="32" t="s">
        <v>83</v>
      </c>
      <c r="G10" s="33">
        <v>71.040000000000006</v>
      </c>
      <c r="H10" s="34">
        <v>0</v>
      </c>
      <c r="I10" s="34">
        <f>ROUND(G10*H10,P4)</f>
        <v>0</v>
      </c>
      <c r="J10" s="29"/>
      <c r="O10" s="35">
        <f>I10*0.21</f>
        <v>0</v>
      </c>
      <c r="P10">
        <v>3</v>
      </c>
    </row>
    <row r="11" ht="30">
      <c r="A11" s="29" t="s">
        <v>32</v>
      </c>
      <c r="B11" s="36"/>
      <c r="C11" s="37"/>
      <c r="D11" s="37"/>
      <c r="E11" s="31" t="s">
        <v>262</v>
      </c>
      <c r="F11" s="37"/>
      <c r="G11" s="37"/>
      <c r="H11" s="37"/>
      <c r="I11" s="37"/>
      <c r="J11" s="38"/>
    </row>
    <row r="12" ht="60">
      <c r="A12" s="29" t="s">
        <v>34</v>
      </c>
      <c r="B12" s="36"/>
      <c r="C12" s="37"/>
      <c r="D12" s="37"/>
      <c r="E12" s="39" t="s">
        <v>662</v>
      </c>
      <c r="F12" s="37"/>
      <c r="G12" s="37"/>
      <c r="H12" s="37"/>
      <c r="I12" s="37"/>
      <c r="J12" s="38"/>
    </row>
    <row r="13">
      <c r="A13" s="29" t="s">
        <v>27</v>
      </c>
      <c r="B13" s="29">
        <v>2</v>
      </c>
      <c r="C13" s="30" t="s">
        <v>81</v>
      </c>
      <c r="D13" s="29" t="s">
        <v>42</v>
      </c>
      <c r="E13" s="31" t="s">
        <v>82</v>
      </c>
      <c r="F13" s="32" t="s">
        <v>83</v>
      </c>
      <c r="G13" s="33">
        <v>9.5999999999999996</v>
      </c>
      <c r="H13" s="34">
        <v>0</v>
      </c>
      <c r="I13" s="34">
        <f>ROUND(G13*H13,P4)</f>
        <v>0</v>
      </c>
      <c r="J13" s="29"/>
      <c r="O13" s="35">
        <f>I13*0.21</f>
        <v>0</v>
      </c>
      <c r="P13">
        <v>3</v>
      </c>
    </row>
    <row r="14">
      <c r="A14" s="29" t="s">
        <v>32</v>
      </c>
      <c r="B14" s="36"/>
      <c r="C14" s="37"/>
      <c r="D14" s="37"/>
      <c r="E14" s="31" t="s">
        <v>86</v>
      </c>
      <c r="F14" s="37"/>
      <c r="G14" s="37"/>
      <c r="H14" s="37"/>
      <c r="I14" s="37"/>
      <c r="J14" s="38"/>
    </row>
    <row r="15">
      <c r="A15" s="29" t="s">
        <v>34</v>
      </c>
      <c r="B15" s="36"/>
      <c r="C15" s="37"/>
      <c r="D15" s="37"/>
      <c r="E15" s="39" t="s">
        <v>663</v>
      </c>
      <c r="F15" s="37"/>
      <c r="G15" s="37"/>
      <c r="H15" s="37"/>
      <c r="I15" s="37"/>
      <c r="J15" s="38"/>
    </row>
    <row r="16">
      <c r="A16" s="29" t="s">
        <v>27</v>
      </c>
      <c r="B16" s="29">
        <v>3</v>
      </c>
      <c r="C16" s="30" t="s">
        <v>265</v>
      </c>
      <c r="D16" s="29" t="s">
        <v>37</v>
      </c>
      <c r="E16" s="31" t="s">
        <v>266</v>
      </c>
      <c r="F16" s="32" t="s">
        <v>114</v>
      </c>
      <c r="G16" s="33">
        <v>24</v>
      </c>
      <c r="H16" s="34">
        <v>0</v>
      </c>
      <c r="I16" s="34">
        <f>ROUND(G16*H16,P4)</f>
        <v>0</v>
      </c>
      <c r="J16" s="32" t="s">
        <v>39</v>
      </c>
      <c r="O16" s="35">
        <f>I16*0.21</f>
        <v>0</v>
      </c>
      <c r="P16">
        <v>3</v>
      </c>
    </row>
    <row r="17">
      <c r="A17" s="29" t="s">
        <v>32</v>
      </c>
      <c r="B17" s="36"/>
      <c r="C17" s="37"/>
      <c r="D17" s="37"/>
      <c r="E17" s="31" t="s">
        <v>664</v>
      </c>
      <c r="F17" s="37"/>
      <c r="G17" s="37"/>
      <c r="H17" s="37"/>
      <c r="I17" s="37"/>
      <c r="J17" s="38"/>
    </row>
    <row r="18">
      <c r="A18" s="29" t="s">
        <v>34</v>
      </c>
      <c r="B18" s="36"/>
      <c r="C18" s="37"/>
      <c r="D18" s="37"/>
      <c r="E18" s="39" t="s">
        <v>665</v>
      </c>
      <c r="F18" s="37"/>
      <c r="G18" s="37"/>
      <c r="H18" s="37"/>
      <c r="I18" s="37"/>
      <c r="J18" s="38"/>
    </row>
    <row r="19" ht="30">
      <c r="A19" s="29" t="s">
        <v>27</v>
      </c>
      <c r="B19" s="29">
        <v>4</v>
      </c>
      <c r="C19" s="30" t="s">
        <v>666</v>
      </c>
      <c r="D19" s="29" t="s">
        <v>37</v>
      </c>
      <c r="E19" s="31" t="s">
        <v>667</v>
      </c>
      <c r="F19" s="32" t="s">
        <v>83</v>
      </c>
      <c r="G19" s="33">
        <v>28</v>
      </c>
      <c r="H19" s="34">
        <v>0</v>
      </c>
      <c r="I19" s="34">
        <f>ROUND(G19*H19,P4)</f>
        <v>0</v>
      </c>
      <c r="J19" s="32" t="s">
        <v>39</v>
      </c>
      <c r="O19" s="35">
        <f>I19*0.21</f>
        <v>0</v>
      </c>
      <c r="P19">
        <v>3</v>
      </c>
    </row>
    <row r="20">
      <c r="A20" s="29" t="s">
        <v>32</v>
      </c>
      <c r="B20" s="36"/>
      <c r="C20" s="37"/>
      <c r="D20" s="37"/>
      <c r="E20" s="43" t="s">
        <v>37</v>
      </c>
      <c r="F20" s="37"/>
      <c r="G20" s="37"/>
      <c r="H20" s="37"/>
      <c r="I20" s="37"/>
      <c r="J20" s="38"/>
    </row>
    <row r="21">
      <c r="A21" s="29" t="s">
        <v>34</v>
      </c>
      <c r="B21" s="36"/>
      <c r="C21" s="37"/>
      <c r="D21" s="37"/>
      <c r="E21" s="39" t="s">
        <v>668</v>
      </c>
      <c r="F21" s="37"/>
      <c r="G21" s="37"/>
      <c r="H21" s="37"/>
      <c r="I21" s="37"/>
      <c r="J21" s="38"/>
    </row>
    <row r="22" ht="30">
      <c r="A22" s="29" t="s">
        <v>27</v>
      </c>
      <c r="B22" s="29">
        <v>5</v>
      </c>
      <c r="C22" s="30" t="s">
        <v>669</v>
      </c>
      <c r="D22" s="29" t="s">
        <v>37</v>
      </c>
      <c r="E22" s="31" t="s">
        <v>670</v>
      </c>
      <c r="F22" s="32" t="s">
        <v>83</v>
      </c>
      <c r="G22" s="33">
        <v>1.1200000000000001</v>
      </c>
      <c r="H22" s="34">
        <v>0</v>
      </c>
      <c r="I22" s="34">
        <f>ROUND(G22*H22,P4)</f>
        <v>0</v>
      </c>
      <c r="J22" s="32" t="s">
        <v>39</v>
      </c>
      <c r="O22" s="35">
        <f>I22*0.21</f>
        <v>0</v>
      </c>
      <c r="P22">
        <v>3</v>
      </c>
    </row>
    <row r="23">
      <c r="A23" s="29" t="s">
        <v>32</v>
      </c>
      <c r="B23" s="36"/>
      <c r="C23" s="37"/>
      <c r="D23" s="37"/>
      <c r="E23" s="43" t="s">
        <v>37</v>
      </c>
      <c r="F23" s="37"/>
      <c r="G23" s="37"/>
      <c r="H23" s="37"/>
      <c r="I23" s="37"/>
      <c r="J23" s="38"/>
    </row>
    <row r="24">
      <c r="A24" s="29" t="s">
        <v>34</v>
      </c>
      <c r="B24" s="36"/>
      <c r="C24" s="37"/>
      <c r="D24" s="37"/>
      <c r="E24" s="39" t="s">
        <v>671</v>
      </c>
      <c r="F24" s="37"/>
      <c r="G24" s="37"/>
      <c r="H24" s="37"/>
      <c r="I24" s="37"/>
      <c r="J24" s="38"/>
    </row>
    <row r="25">
      <c r="A25" s="29" t="s">
        <v>27</v>
      </c>
      <c r="B25" s="29">
        <v>6</v>
      </c>
      <c r="C25" s="30" t="s">
        <v>48</v>
      </c>
      <c r="D25" s="29" t="s">
        <v>37</v>
      </c>
      <c r="E25" s="31" t="s">
        <v>49</v>
      </c>
      <c r="F25" s="32" t="s">
        <v>50</v>
      </c>
      <c r="G25" s="33">
        <v>1</v>
      </c>
      <c r="H25" s="34">
        <v>0</v>
      </c>
      <c r="I25" s="34">
        <f>ROUND(G25*H25,P4)</f>
        <v>0</v>
      </c>
      <c r="J25" s="32" t="s">
        <v>39</v>
      </c>
      <c r="O25" s="35">
        <f>I25*0.21</f>
        <v>0</v>
      </c>
      <c r="P25">
        <v>3</v>
      </c>
    </row>
    <row r="26">
      <c r="A26" s="29" t="s">
        <v>32</v>
      </c>
      <c r="B26" s="36"/>
      <c r="C26" s="37"/>
      <c r="D26" s="37"/>
      <c r="E26" s="43" t="s">
        <v>37</v>
      </c>
      <c r="F26" s="37"/>
      <c r="G26" s="37"/>
      <c r="H26" s="37"/>
      <c r="I26" s="37"/>
      <c r="J26" s="38"/>
    </row>
    <row r="27">
      <c r="A27" s="29" t="s">
        <v>34</v>
      </c>
      <c r="B27" s="36"/>
      <c r="C27" s="37"/>
      <c r="D27" s="37"/>
      <c r="E27" s="39" t="s">
        <v>672</v>
      </c>
      <c r="F27" s="37"/>
      <c r="G27" s="37"/>
      <c r="H27" s="37"/>
      <c r="I27" s="37"/>
      <c r="J27" s="38"/>
    </row>
    <row r="28">
      <c r="A28" s="23" t="s">
        <v>24</v>
      </c>
      <c r="B28" s="24"/>
      <c r="C28" s="25" t="s">
        <v>101</v>
      </c>
      <c r="D28" s="26"/>
      <c r="E28" s="23" t="s">
        <v>102</v>
      </c>
      <c r="F28" s="26"/>
      <c r="G28" s="26"/>
      <c r="H28" s="26"/>
      <c r="I28" s="27">
        <f>SUMIFS(I29:I52,A29:A52,"P")</f>
        <v>0</v>
      </c>
      <c r="J28" s="28"/>
    </row>
    <row r="29">
      <c r="A29" s="29" t="s">
        <v>27</v>
      </c>
      <c r="B29" s="29">
        <v>7</v>
      </c>
      <c r="C29" s="30" t="s">
        <v>673</v>
      </c>
      <c r="D29" s="29" t="s">
        <v>37</v>
      </c>
      <c r="E29" s="31" t="s">
        <v>674</v>
      </c>
      <c r="F29" s="32" t="s">
        <v>105</v>
      </c>
      <c r="G29" s="33">
        <v>30</v>
      </c>
      <c r="H29" s="34">
        <v>0</v>
      </c>
      <c r="I29" s="34">
        <f>ROUND(G29*H29,P4)</f>
        <v>0</v>
      </c>
      <c r="J29" s="32" t="s">
        <v>39</v>
      </c>
      <c r="O29" s="35">
        <f>I29*0.21</f>
        <v>0</v>
      </c>
      <c r="P29">
        <v>3</v>
      </c>
    </row>
    <row r="30">
      <c r="A30" s="29" t="s">
        <v>32</v>
      </c>
      <c r="B30" s="36"/>
      <c r="C30" s="37"/>
      <c r="D30" s="37"/>
      <c r="E30" s="31" t="s">
        <v>675</v>
      </c>
      <c r="F30" s="37"/>
      <c r="G30" s="37"/>
      <c r="H30" s="37"/>
      <c r="I30" s="37"/>
      <c r="J30" s="38"/>
    </row>
    <row r="31">
      <c r="A31" s="29" t="s">
        <v>34</v>
      </c>
      <c r="B31" s="36"/>
      <c r="C31" s="37"/>
      <c r="D31" s="37"/>
      <c r="E31" s="39" t="s">
        <v>676</v>
      </c>
      <c r="F31" s="37"/>
      <c r="G31" s="37"/>
      <c r="H31" s="37"/>
      <c r="I31" s="37"/>
      <c r="J31" s="38"/>
    </row>
    <row r="32">
      <c r="A32" s="29" t="s">
        <v>27</v>
      </c>
      <c r="B32" s="29">
        <v>8</v>
      </c>
      <c r="C32" s="30" t="s">
        <v>103</v>
      </c>
      <c r="D32" s="29" t="s">
        <v>37</v>
      </c>
      <c r="E32" s="31" t="s">
        <v>104</v>
      </c>
      <c r="F32" s="32" t="s">
        <v>105</v>
      </c>
      <c r="G32" s="33">
        <v>120</v>
      </c>
      <c r="H32" s="34">
        <v>0</v>
      </c>
      <c r="I32" s="34">
        <f>ROUND(G32*H32,P4)</f>
        <v>0</v>
      </c>
      <c r="J32" s="32" t="s">
        <v>39</v>
      </c>
      <c r="O32" s="35">
        <f>I32*0.21</f>
        <v>0</v>
      </c>
      <c r="P32">
        <v>3</v>
      </c>
    </row>
    <row r="33">
      <c r="A33" s="29" t="s">
        <v>32</v>
      </c>
      <c r="B33" s="36"/>
      <c r="C33" s="37"/>
      <c r="D33" s="37"/>
      <c r="E33" s="31" t="s">
        <v>677</v>
      </c>
      <c r="F33" s="37"/>
      <c r="G33" s="37"/>
      <c r="H33" s="37"/>
      <c r="I33" s="37"/>
      <c r="J33" s="38"/>
    </row>
    <row r="34">
      <c r="A34" s="29" t="s">
        <v>34</v>
      </c>
      <c r="B34" s="36"/>
      <c r="C34" s="37"/>
      <c r="D34" s="37"/>
      <c r="E34" s="39" t="s">
        <v>678</v>
      </c>
      <c r="F34" s="37"/>
      <c r="G34" s="37"/>
      <c r="H34" s="37"/>
      <c r="I34" s="37"/>
      <c r="J34" s="38"/>
    </row>
    <row r="35">
      <c r="A35" s="29" t="s">
        <v>27</v>
      </c>
      <c r="B35" s="29">
        <v>9</v>
      </c>
      <c r="C35" s="30" t="s">
        <v>679</v>
      </c>
      <c r="D35" s="29" t="s">
        <v>37</v>
      </c>
      <c r="E35" s="31" t="s">
        <v>680</v>
      </c>
      <c r="F35" s="32" t="s">
        <v>50</v>
      </c>
      <c r="G35" s="33">
        <v>5</v>
      </c>
      <c r="H35" s="34">
        <v>0</v>
      </c>
      <c r="I35" s="34">
        <f>ROUND(G35*H35,P4)</f>
        <v>0</v>
      </c>
      <c r="J35" s="32" t="s">
        <v>39</v>
      </c>
      <c r="O35" s="35">
        <f>I35*0.21</f>
        <v>0</v>
      </c>
      <c r="P35">
        <v>3</v>
      </c>
    </row>
    <row r="36">
      <c r="A36" s="29" t="s">
        <v>32</v>
      </c>
      <c r="B36" s="36"/>
      <c r="C36" s="37"/>
      <c r="D36" s="37"/>
      <c r="E36" s="31" t="s">
        <v>677</v>
      </c>
      <c r="F36" s="37"/>
      <c r="G36" s="37"/>
      <c r="H36" s="37"/>
      <c r="I36" s="37"/>
      <c r="J36" s="38"/>
    </row>
    <row r="37" ht="30">
      <c r="A37" s="29" t="s">
        <v>27</v>
      </c>
      <c r="B37" s="29">
        <v>10</v>
      </c>
      <c r="C37" s="30" t="s">
        <v>112</v>
      </c>
      <c r="D37" s="29" t="s">
        <v>37</v>
      </c>
      <c r="E37" s="31" t="s">
        <v>113</v>
      </c>
      <c r="F37" s="32" t="s">
        <v>114</v>
      </c>
      <c r="G37" s="33">
        <v>4</v>
      </c>
      <c r="H37" s="34">
        <v>0</v>
      </c>
      <c r="I37" s="34">
        <f>ROUND(G37*H37,P4)</f>
        <v>0</v>
      </c>
      <c r="J37" s="32" t="s">
        <v>39</v>
      </c>
      <c r="O37" s="35">
        <f>I37*0.21</f>
        <v>0</v>
      </c>
      <c r="P37">
        <v>3</v>
      </c>
    </row>
    <row r="38">
      <c r="A38" s="29" t="s">
        <v>32</v>
      </c>
      <c r="B38" s="36"/>
      <c r="C38" s="37"/>
      <c r="D38" s="37"/>
      <c r="E38" s="31" t="s">
        <v>677</v>
      </c>
      <c r="F38" s="37"/>
      <c r="G38" s="37"/>
      <c r="H38" s="37"/>
      <c r="I38" s="37"/>
      <c r="J38" s="38"/>
    </row>
    <row r="39">
      <c r="A39" s="29" t="s">
        <v>34</v>
      </c>
      <c r="B39" s="36"/>
      <c r="C39" s="37"/>
      <c r="D39" s="37"/>
      <c r="E39" s="39" t="s">
        <v>681</v>
      </c>
      <c r="F39" s="37"/>
      <c r="G39" s="37"/>
      <c r="H39" s="37"/>
      <c r="I39" s="37"/>
      <c r="J39" s="38"/>
    </row>
    <row r="40" ht="30">
      <c r="A40" s="29" t="s">
        <v>27</v>
      </c>
      <c r="B40" s="29">
        <v>11</v>
      </c>
      <c r="C40" s="30" t="s">
        <v>125</v>
      </c>
      <c r="D40" s="29" t="s">
        <v>37</v>
      </c>
      <c r="E40" s="31" t="s">
        <v>126</v>
      </c>
      <c r="F40" s="32" t="s">
        <v>114</v>
      </c>
      <c r="G40" s="33">
        <v>8</v>
      </c>
      <c r="H40" s="34">
        <v>0</v>
      </c>
      <c r="I40" s="34">
        <f>ROUND(G40*H40,P4)</f>
        <v>0</v>
      </c>
      <c r="J40" s="32" t="s">
        <v>39</v>
      </c>
      <c r="O40" s="35">
        <f>I40*0.21</f>
        <v>0</v>
      </c>
      <c r="P40">
        <v>3</v>
      </c>
    </row>
    <row r="41">
      <c r="A41" s="29" t="s">
        <v>32</v>
      </c>
      <c r="B41" s="36"/>
      <c r="C41" s="37"/>
      <c r="D41" s="37"/>
      <c r="E41" s="31" t="s">
        <v>677</v>
      </c>
      <c r="F41" s="37"/>
      <c r="G41" s="37"/>
      <c r="H41" s="37"/>
      <c r="I41" s="37"/>
      <c r="J41" s="38"/>
    </row>
    <row r="42">
      <c r="A42" s="29" t="s">
        <v>34</v>
      </c>
      <c r="B42" s="36"/>
      <c r="C42" s="37"/>
      <c r="D42" s="37"/>
      <c r="E42" s="39" t="s">
        <v>682</v>
      </c>
      <c r="F42" s="37"/>
      <c r="G42" s="37"/>
      <c r="H42" s="37"/>
      <c r="I42" s="37"/>
      <c r="J42" s="38"/>
    </row>
    <row r="43">
      <c r="A43" s="29" t="s">
        <v>27</v>
      </c>
      <c r="B43" s="29">
        <v>12</v>
      </c>
      <c r="C43" s="30" t="s">
        <v>683</v>
      </c>
      <c r="D43" s="29" t="s">
        <v>37</v>
      </c>
      <c r="E43" s="31" t="s">
        <v>684</v>
      </c>
      <c r="F43" s="32" t="s">
        <v>114</v>
      </c>
      <c r="G43" s="33">
        <v>3.52</v>
      </c>
      <c r="H43" s="34">
        <v>0</v>
      </c>
      <c r="I43" s="34">
        <f>ROUND(G43*H43,P4)</f>
        <v>0</v>
      </c>
      <c r="J43" s="32" t="s">
        <v>39</v>
      </c>
      <c r="O43" s="35">
        <f>I43*0.21</f>
        <v>0</v>
      </c>
      <c r="P43">
        <v>3</v>
      </c>
    </row>
    <row r="44">
      <c r="A44" s="29" t="s">
        <v>32</v>
      </c>
      <c r="B44" s="36"/>
      <c r="C44" s="37"/>
      <c r="D44" s="37"/>
      <c r="E44" s="31" t="s">
        <v>685</v>
      </c>
      <c r="F44" s="37"/>
      <c r="G44" s="37"/>
      <c r="H44" s="37"/>
      <c r="I44" s="37"/>
      <c r="J44" s="38"/>
    </row>
    <row r="45">
      <c r="A45" s="29" t="s">
        <v>34</v>
      </c>
      <c r="B45" s="36"/>
      <c r="C45" s="37"/>
      <c r="D45" s="37"/>
      <c r="E45" s="39" t="s">
        <v>686</v>
      </c>
      <c r="F45" s="37"/>
      <c r="G45" s="37"/>
      <c r="H45" s="37"/>
      <c r="I45" s="37"/>
      <c r="J45" s="38"/>
    </row>
    <row r="46">
      <c r="A46" s="29" t="s">
        <v>27</v>
      </c>
      <c r="B46" s="29">
        <v>13</v>
      </c>
      <c r="C46" s="30" t="s">
        <v>687</v>
      </c>
      <c r="D46" s="29" t="s">
        <v>37</v>
      </c>
      <c r="E46" s="31" t="s">
        <v>688</v>
      </c>
      <c r="F46" s="32" t="s">
        <v>105</v>
      </c>
      <c r="G46" s="33">
        <v>120</v>
      </c>
      <c r="H46" s="34">
        <v>0</v>
      </c>
      <c r="I46" s="34">
        <f>ROUND(G46*H46,P4)</f>
        <v>0</v>
      </c>
      <c r="J46" s="32" t="s">
        <v>39</v>
      </c>
      <c r="O46" s="35">
        <f>I46*0.21</f>
        <v>0</v>
      </c>
      <c r="P46">
        <v>3</v>
      </c>
    </row>
    <row r="47">
      <c r="A47" s="29" t="s">
        <v>32</v>
      </c>
      <c r="B47" s="36"/>
      <c r="C47" s="37"/>
      <c r="D47" s="37"/>
      <c r="E47" s="43" t="s">
        <v>37</v>
      </c>
      <c r="F47" s="37"/>
      <c r="G47" s="37"/>
      <c r="H47" s="37"/>
      <c r="I47" s="37"/>
      <c r="J47" s="38"/>
    </row>
    <row r="48">
      <c r="A48" s="29" t="s">
        <v>34</v>
      </c>
      <c r="B48" s="36"/>
      <c r="C48" s="37"/>
      <c r="D48" s="37"/>
      <c r="E48" s="39" t="s">
        <v>689</v>
      </c>
      <c r="F48" s="37"/>
      <c r="G48" s="37"/>
      <c r="H48" s="37"/>
      <c r="I48" s="37"/>
      <c r="J48" s="38"/>
    </row>
    <row r="49">
      <c r="A49" s="29" t="s">
        <v>27</v>
      </c>
      <c r="B49" s="29">
        <v>14</v>
      </c>
      <c r="C49" s="30" t="s">
        <v>292</v>
      </c>
      <c r="D49" s="29" t="s">
        <v>37</v>
      </c>
      <c r="E49" s="31" t="s">
        <v>293</v>
      </c>
      <c r="F49" s="32" t="s">
        <v>105</v>
      </c>
      <c r="G49" s="33">
        <v>120</v>
      </c>
      <c r="H49" s="34">
        <v>0</v>
      </c>
      <c r="I49" s="34">
        <f>ROUND(G49*H49,P4)</f>
        <v>0</v>
      </c>
      <c r="J49" s="32" t="s">
        <v>39</v>
      </c>
      <c r="O49" s="35">
        <f>I49*0.21</f>
        <v>0</v>
      </c>
      <c r="P49">
        <v>3</v>
      </c>
    </row>
    <row r="50">
      <c r="A50" s="29" t="s">
        <v>32</v>
      </c>
      <c r="B50" s="36"/>
      <c r="C50" s="37"/>
      <c r="D50" s="37"/>
      <c r="E50" s="43" t="s">
        <v>37</v>
      </c>
      <c r="F50" s="37"/>
      <c r="G50" s="37"/>
      <c r="H50" s="37"/>
      <c r="I50" s="37"/>
      <c r="J50" s="38"/>
    </row>
    <row r="51">
      <c r="A51" s="29" t="s">
        <v>27</v>
      </c>
      <c r="B51" s="29">
        <v>15</v>
      </c>
      <c r="C51" s="30" t="s">
        <v>295</v>
      </c>
      <c r="D51" s="29" t="s">
        <v>37</v>
      </c>
      <c r="E51" s="31" t="s">
        <v>296</v>
      </c>
      <c r="F51" s="32" t="s">
        <v>105</v>
      </c>
      <c r="G51" s="33">
        <v>120</v>
      </c>
      <c r="H51" s="34">
        <v>0</v>
      </c>
      <c r="I51" s="34">
        <f>ROUND(G51*H51,P4)</f>
        <v>0</v>
      </c>
      <c r="J51" s="32" t="s">
        <v>39</v>
      </c>
      <c r="O51" s="35">
        <f>I51*0.21</f>
        <v>0</v>
      </c>
      <c r="P51">
        <v>3</v>
      </c>
    </row>
    <row r="52">
      <c r="A52" s="29" t="s">
        <v>32</v>
      </c>
      <c r="B52" s="36"/>
      <c r="C52" s="37"/>
      <c r="D52" s="37"/>
      <c r="E52" s="43" t="s">
        <v>37</v>
      </c>
      <c r="F52" s="37"/>
      <c r="G52" s="37"/>
      <c r="H52" s="37"/>
      <c r="I52" s="37"/>
      <c r="J52" s="38"/>
    </row>
    <row r="53">
      <c r="A53" s="23" t="s">
        <v>24</v>
      </c>
      <c r="B53" s="24"/>
      <c r="C53" s="25" t="s">
        <v>299</v>
      </c>
      <c r="D53" s="26"/>
      <c r="E53" s="23" t="s">
        <v>300</v>
      </c>
      <c r="F53" s="26"/>
      <c r="G53" s="26"/>
      <c r="H53" s="26"/>
      <c r="I53" s="27">
        <f>SUMIFS(I54:I59,A54:A59,"P")</f>
        <v>0</v>
      </c>
      <c r="J53" s="28"/>
    </row>
    <row r="54">
      <c r="A54" s="29" t="s">
        <v>27</v>
      </c>
      <c r="B54" s="29">
        <v>16</v>
      </c>
      <c r="C54" s="30" t="s">
        <v>690</v>
      </c>
      <c r="D54" s="29"/>
      <c r="E54" s="31" t="s">
        <v>691</v>
      </c>
      <c r="F54" s="32" t="s">
        <v>105</v>
      </c>
      <c r="G54" s="33">
        <v>45</v>
      </c>
      <c r="H54" s="34">
        <v>0</v>
      </c>
      <c r="I54" s="34">
        <f>ROUND(G54*H54,P4)</f>
        <v>0</v>
      </c>
      <c r="J54" s="32" t="s">
        <v>39</v>
      </c>
      <c r="O54" s="35">
        <f>I54*0.21</f>
        <v>0</v>
      </c>
      <c r="P54">
        <v>3</v>
      </c>
    </row>
    <row r="55" ht="30">
      <c r="A55" s="29" t="s">
        <v>32</v>
      </c>
      <c r="B55" s="36"/>
      <c r="C55" s="37"/>
      <c r="D55" s="37"/>
      <c r="E55" s="31" t="s">
        <v>692</v>
      </c>
      <c r="F55" s="37"/>
      <c r="G55" s="37"/>
      <c r="H55" s="37"/>
      <c r="I55" s="37"/>
      <c r="J55" s="38"/>
    </row>
    <row r="56" ht="30">
      <c r="A56" s="29" t="s">
        <v>34</v>
      </c>
      <c r="B56" s="36"/>
      <c r="C56" s="37"/>
      <c r="D56" s="37"/>
      <c r="E56" s="39" t="s">
        <v>693</v>
      </c>
      <c r="F56" s="37"/>
      <c r="G56" s="37"/>
      <c r="H56" s="37"/>
      <c r="I56" s="37"/>
      <c r="J56" s="38"/>
    </row>
    <row r="57">
      <c r="A57" s="29" t="s">
        <v>27</v>
      </c>
      <c r="B57" s="29">
        <v>17</v>
      </c>
      <c r="C57" s="30" t="s">
        <v>694</v>
      </c>
      <c r="D57" s="29" t="s">
        <v>37</v>
      </c>
      <c r="E57" s="31" t="s">
        <v>695</v>
      </c>
      <c r="F57" s="32" t="s">
        <v>131</v>
      </c>
      <c r="G57" s="33">
        <v>5</v>
      </c>
      <c r="H57" s="34">
        <v>0</v>
      </c>
      <c r="I57" s="34">
        <f>ROUND(G57*H57,P4)</f>
        <v>0</v>
      </c>
      <c r="J57" s="32" t="s">
        <v>39</v>
      </c>
      <c r="O57" s="35">
        <f>I57*0.21</f>
        <v>0</v>
      </c>
      <c r="P57">
        <v>3</v>
      </c>
    </row>
    <row r="58" ht="30">
      <c r="A58" s="29" t="s">
        <v>32</v>
      </c>
      <c r="B58" s="36"/>
      <c r="C58" s="37"/>
      <c r="D58" s="37"/>
      <c r="E58" s="31" t="s">
        <v>696</v>
      </c>
      <c r="F58" s="37"/>
      <c r="G58" s="37"/>
      <c r="H58" s="37"/>
      <c r="I58" s="37"/>
      <c r="J58" s="38"/>
    </row>
    <row r="59" ht="30">
      <c r="A59" s="29" t="s">
        <v>34</v>
      </c>
      <c r="B59" s="36"/>
      <c r="C59" s="37"/>
      <c r="D59" s="37"/>
      <c r="E59" s="39" t="s">
        <v>697</v>
      </c>
      <c r="F59" s="37"/>
      <c r="G59" s="37"/>
      <c r="H59" s="37"/>
      <c r="I59" s="37"/>
      <c r="J59" s="38"/>
    </row>
    <row r="60">
      <c r="A60" s="23" t="s">
        <v>24</v>
      </c>
      <c r="B60" s="24"/>
      <c r="C60" s="25" t="s">
        <v>355</v>
      </c>
      <c r="D60" s="26"/>
      <c r="E60" s="23" t="s">
        <v>356</v>
      </c>
      <c r="F60" s="26"/>
      <c r="G60" s="26"/>
      <c r="H60" s="26"/>
      <c r="I60" s="27">
        <f>SUMIFS(I61:I78,A61:A78,"P")</f>
        <v>0</v>
      </c>
      <c r="J60" s="28"/>
    </row>
    <row r="61" ht="30">
      <c r="A61" s="29" t="s">
        <v>27</v>
      </c>
      <c r="B61" s="29">
        <v>18</v>
      </c>
      <c r="C61" s="30" t="s">
        <v>698</v>
      </c>
      <c r="D61" s="29" t="s">
        <v>37</v>
      </c>
      <c r="E61" s="31" t="s">
        <v>699</v>
      </c>
      <c r="F61" s="32" t="s">
        <v>83</v>
      </c>
      <c r="G61" s="33">
        <v>0.14000000000000001</v>
      </c>
      <c r="H61" s="34">
        <v>0</v>
      </c>
      <c r="I61" s="34">
        <f>ROUND(G61*H61,P4)</f>
        <v>0</v>
      </c>
      <c r="J61" s="32" t="s">
        <v>39</v>
      </c>
      <c r="O61" s="35">
        <f>I61*0.21</f>
        <v>0</v>
      </c>
      <c r="P61">
        <v>3</v>
      </c>
    </row>
    <row r="62">
      <c r="A62" s="29" t="s">
        <v>32</v>
      </c>
      <c r="B62" s="36"/>
      <c r="C62" s="37"/>
      <c r="D62" s="37"/>
      <c r="E62" s="31" t="s">
        <v>700</v>
      </c>
      <c r="F62" s="37"/>
      <c r="G62" s="37"/>
      <c r="H62" s="37"/>
      <c r="I62" s="37"/>
      <c r="J62" s="38"/>
    </row>
    <row r="63">
      <c r="A63" s="29" t="s">
        <v>34</v>
      </c>
      <c r="B63" s="36"/>
      <c r="C63" s="37"/>
      <c r="D63" s="37"/>
      <c r="E63" s="39" t="s">
        <v>701</v>
      </c>
      <c r="F63" s="37"/>
      <c r="G63" s="37"/>
      <c r="H63" s="37"/>
      <c r="I63" s="37"/>
      <c r="J63" s="38"/>
    </row>
    <row r="64">
      <c r="A64" s="29" t="s">
        <v>27</v>
      </c>
      <c r="B64" s="29">
        <v>19</v>
      </c>
      <c r="C64" s="30" t="s">
        <v>702</v>
      </c>
      <c r="D64" s="29" t="s">
        <v>37</v>
      </c>
      <c r="E64" s="31" t="s">
        <v>703</v>
      </c>
      <c r="F64" s="32" t="s">
        <v>105</v>
      </c>
      <c r="G64" s="33">
        <v>30</v>
      </c>
      <c r="H64" s="34">
        <v>0</v>
      </c>
      <c r="I64" s="34">
        <f>ROUND(G64*H64,P4)</f>
        <v>0</v>
      </c>
      <c r="J64" s="32" t="s">
        <v>39</v>
      </c>
      <c r="O64" s="35">
        <f>I64*0.21</f>
        <v>0</v>
      </c>
      <c r="P64">
        <v>3</v>
      </c>
    </row>
    <row r="65">
      <c r="A65" s="29" t="s">
        <v>32</v>
      </c>
      <c r="B65" s="36"/>
      <c r="C65" s="37"/>
      <c r="D65" s="37"/>
      <c r="E65" s="43" t="s">
        <v>37</v>
      </c>
      <c r="F65" s="37"/>
      <c r="G65" s="37"/>
      <c r="H65" s="37"/>
      <c r="I65" s="37"/>
      <c r="J65" s="38"/>
    </row>
    <row r="66">
      <c r="A66" s="29" t="s">
        <v>34</v>
      </c>
      <c r="B66" s="36"/>
      <c r="C66" s="37"/>
      <c r="D66" s="37"/>
      <c r="E66" s="39" t="s">
        <v>704</v>
      </c>
      <c r="F66" s="37"/>
      <c r="G66" s="37"/>
      <c r="H66" s="37"/>
      <c r="I66" s="37"/>
      <c r="J66" s="38"/>
    </row>
    <row r="67">
      <c r="A67" s="29" t="s">
        <v>27</v>
      </c>
      <c r="B67" s="29">
        <v>20</v>
      </c>
      <c r="C67" s="30" t="s">
        <v>705</v>
      </c>
      <c r="D67" s="29" t="s">
        <v>37</v>
      </c>
      <c r="E67" s="31" t="s">
        <v>706</v>
      </c>
      <c r="F67" s="32" t="s">
        <v>114</v>
      </c>
      <c r="G67" s="33">
        <v>1.76</v>
      </c>
      <c r="H67" s="34">
        <v>0</v>
      </c>
      <c r="I67" s="34">
        <f>ROUND(G67*H67,P4)</f>
        <v>0</v>
      </c>
      <c r="J67" s="32" t="s">
        <v>39</v>
      </c>
      <c r="O67" s="35">
        <f>I67*0.21</f>
        <v>0</v>
      </c>
      <c r="P67">
        <v>3</v>
      </c>
    </row>
    <row r="68">
      <c r="A68" s="29" t="s">
        <v>32</v>
      </c>
      <c r="B68" s="36"/>
      <c r="C68" s="37"/>
      <c r="D68" s="37"/>
      <c r="E68" s="43" t="s">
        <v>37</v>
      </c>
      <c r="F68" s="37"/>
      <c r="G68" s="37"/>
      <c r="H68" s="37"/>
      <c r="I68" s="37"/>
      <c r="J68" s="38"/>
    </row>
    <row r="69">
      <c r="A69" s="29" t="s">
        <v>34</v>
      </c>
      <c r="B69" s="36"/>
      <c r="C69" s="37"/>
      <c r="D69" s="37"/>
      <c r="E69" s="39" t="s">
        <v>707</v>
      </c>
      <c r="F69" s="37"/>
      <c r="G69" s="37"/>
      <c r="H69" s="37"/>
      <c r="I69" s="37"/>
      <c r="J69" s="38"/>
    </row>
    <row r="70">
      <c r="A70" s="29" t="s">
        <v>27</v>
      </c>
      <c r="B70" s="29">
        <v>21</v>
      </c>
      <c r="C70" s="30" t="s">
        <v>708</v>
      </c>
      <c r="D70" s="29" t="s">
        <v>37</v>
      </c>
      <c r="E70" s="31" t="s">
        <v>709</v>
      </c>
      <c r="F70" s="32" t="s">
        <v>50</v>
      </c>
      <c r="G70" s="33">
        <v>1</v>
      </c>
      <c r="H70" s="34">
        <v>0</v>
      </c>
      <c r="I70" s="34">
        <f>ROUND(G70*H70,P4)</f>
        <v>0</v>
      </c>
      <c r="J70" s="32" t="s">
        <v>39</v>
      </c>
      <c r="O70" s="35">
        <f>I70*0.21</f>
        <v>0</v>
      </c>
      <c r="P70">
        <v>3</v>
      </c>
    </row>
    <row r="71">
      <c r="A71" s="29" t="s">
        <v>32</v>
      </c>
      <c r="B71" s="36"/>
      <c r="C71" s="37"/>
      <c r="D71" s="37"/>
      <c r="E71" s="31" t="s">
        <v>710</v>
      </c>
      <c r="F71" s="37"/>
      <c r="G71" s="37"/>
      <c r="H71" s="37"/>
      <c r="I71" s="37"/>
      <c r="J71" s="38"/>
    </row>
    <row r="72">
      <c r="A72" s="29" t="s">
        <v>34</v>
      </c>
      <c r="B72" s="36"/>
      <c r="C72" s="37"/>
      <c r="D72" s="37"/>
      <c r="E72" s="39" t="s">
        <v>711</v>
      </c>
      <c r="F72" s="37"/>
      <c r="G72" s="37"/>
      <c r="H72" s="37"/>
      <c r="I72" s="37"/>
      <c r="J72" s="38"/>
    </row>
    <row r="73">
      <c r="A73" s="29" t="s">
        <v>27</v>
      </c>
      <c r="B73" s="29">
        <v>22</v>
      </c>
      <c r="C73" s="30" t="s">
        <v>712</v>
      </c>
      <c r="D73" s="29" t="s">
        <v>37</v>
      </c>
      <c r="E73" s="31" t="s">
        <v>713</v>
      </c>
      <c r="F73" s="32" t="s">
        <v>50</v>
      </c>
      <c r="G73" s="33">
        <v>1</v>
      </c>
      <c r="H73" s="34">
        <v>0</v>
      </c>
      <c r="I73" s="34">
        <f>ROUND(G73*H73,P4)</f>
        <v>0</v>
      </c>
      <c r="J73" s="32" t="s">
        <v>39</v>
      </c>
      <c r="O73" s="35">
        <f>I73*0.21</f>
        <v>0</v>
      </c>
      <c r="P73">
        <v>3</v>
      </c>
    </row>
    <row r="74">
      <c r="A74" s="29" t="s">
        <v>32</v>
      </c>
      <c r="B74" s="36"/>
      <c r="C74" s="37"/>
      <c r="D74" s="37"/>
      <c r="E74" s="31" t="s">
        <v>714</v>
      </c>
      <c r="F74" s="37"/>
      <c r="G74" s="37"/>
      <c r="H74" s="37"/>
      <c r="I74" s="37"/>
      <c r="J74" s="38"/>
    </row>
    <row r="75">
      <c r="A75" s="29" t="s">
        <v>34</v>
      </c>
      <c r="B75" s="36"/>
      <c r="C75" s="37"/>
      <c r="D75" s="37"/>
      <c r="E75" s="39" t="s">
        <v>711</v>
      </c>
      <c r="F75" s="37"/>
      <c r="G75" s="37"/>
      <c r="H75" s="37"/>
      <c r="I75" s="37"/>
      <c r="J75" s="38"/>
    </row>
    <row r="76">
      <c r="A76" s="29" t="s">
        <v>27</v>
      </c>
      <c r="B76" s="29">
        <v>23</v>
      </c>
      <c r="C76" s="30" t="s">
        <v>715</v>
      </c>
      <c r="D76" s="29" t="s">
        <v>37</v>
      </c>
      <c r="E76" s="31" t="s">
        <v>716</v>
      </c>
      <c r="F76" s="32" t="s">
        <v>50</v>
      </c>
      <c r="G76" s="33">
        <v>1</v>
      </c>
      <c r="H76" s="34">
        <v>0</v>
      </c>
      <c r="I76" s="34">
        <f>ROUND(G76*H76,P4)</f>
        <v>0</v>
      </c>
      <c r="J76" s="32" t="s">
        <v>39</v>
      </c>
      <c r="O76" s="35">
        <f>I76*0.21</f>
        <v>0</v>
      </c>
      <c r="P76">
        <v>3</v>
      </c>
    </row>
    <row r="77">
      <c r="A77" s="29" t="s">
        <v>32</v>
      </c>
      <c r="B77" s="36"/>
      <c r="C77" s="37"/>
      <c r="D77" s="37"/>
      <c r="E77" s="31" t="s">
        <v>717</v>
      </c>
      <c r="F77" s="37"/>
      <c r="G77" s="37"/>
      <c r="H77" s="37"/>
      <c r="I77" s="37"/>
      <c r="J77" s="38"/>
    </row>
    <row r="78">
      <c r="A78" s="29" t="s">
        <v>34</v>
      </c>
      <c r="B78" s="36"/>
      <c r="C78" s="37"/>
      <c r="D78" s="37"/>
      <c r="E78" s="39" t="s">
        <v>711</v>
      </c>
      <c r="F78" s="37"/>
      <c r="G78" s="37"/>
      <c r="H78" s="37"/>
      <c r="I78" s="37"/>
      <c r="J78" s="38"/>
    </row>
    <row r="79">
      <c r="A79" s="23" t="s">
        <v>24</v>
      </c>
      <c r="B79" s="24"/>
      <c r="C79" s="25" t="s">
        <v>394</v>
      </c>
      <c r="D79" s="26"/>
      <c r="E79" s="23" t="s">
        <v>395</v>
      </c>
      <c r="F79" s="26"/>
      <c r="G79" s="26"/>
      <c r="H79" s="26"/>
      <c r="I79" s="27">
        <f>SUMIFS(I80:I82,A80:A82,"P")</f>
        <v>0</v>
      </c>
      <c r="J79" s="28"/>
    </row>
    <row r="80">
      <c r="A80" s="29" t="s">
        <v>27</v>
      </c>
      <c r="B80" s="29">
        <v>24</v>
      </c>
      <c r="C80" s="30" t="s">
        <v>456</v>
      </c>
      <c r="D80" s="29" t="s">
        <v>37</v>
      </c>
      <c r="E80" s="31" t="s">
        <v>457</v>
      </c>
      <c r="F80" s="32" t="s">
        <v>114</v>
      </c>
      <c r="G80" s="33">
        <v>4</v>
      </c>
      <c r="H80" s="34">
        <v>0</v>
      </c>
      <c r="I80" s="34">
        <f>ROUND(G80*H80,P4)</f>
        <v>0</v>
      </c>
      <c r="J80" s="32" t="s">
        <v>39</v>
      </c>
      <c r="O80" s="35">
        <f>I80*0.21</f>
        <v>0</v>
      </c>
      <c r="P80">
        <v>3</v>
      </c>
    </row>
    <row r="81">
      <c r="A81" s="29" t="s">
        <v>32</v>
      </c>
      <c r="B81" s="36"/>
      <c r="C81" s="37"/>
      <c r="D81" s="37"/>
      <c r="E81" s="31" t="s">
        <v>718</v>
      </c>
      <c r="F81" s="37"/>
      <c r="G81" s="37"/>
      <c r="H81" s="37"/>
      <c r="I81" s="37"/>
      <c r="J81" s="38"/>
    </row>
    <row r="82">
      <c r="A82" s="29" t="s">
        <v>34</v>
      </c>
      <c r="B82" s="36"/>
      <c r="C82" s="37"/>
      <c r="D82" s="37"/>
      <c r="E82" s="39" t="s">
        <v>719</v>
      </c>
      <c r="F82" s="37"/>
      <c r="G82" s="37"/>
      <c r="H82" s="37"/>
      <c r="I82" s="37"/>
      <c r="J82" s="38"/>
    </row>
    <row r="83">
      <c r="A83" s="23" t="s">
        <v>24</v>
      </c>
      <c r="B83" s="24"/>
      <c r="C83" s="25" t="s">
        <v>231</v>
      </c>
      <c r="D83" s="26"/>
      <c r="E83" s="23" t="s">
        <v>232</v>
      </c>
      <c r="F83" s="26"/>
      <c r="G83" s="26"/>
      <c r="H83" s="26"/>
      <c r="I83" s="27">
        <f>SUMIFS(I84:I92,A84:A92,"P")</f>
        <v>0</v>
      </c>
      <c r="J83" s="28"/>
    </row>
    <row r="84">
      <c r="A84" s="29" t="s">
        <v>27</v>
      </c>
      <c r="B84" s="29">
        <v>25</v>
      </c>
      <c r="C84" s="30" t="s">
        <v>720</v>
      </c>
      <c r="D84" s="29" t="s">
        <v>37</v>
      </c>
      <c r="E84" s="31" t="s">
        <v>721</v>
      </c>
      <c r="F84" s="32" t="s">
        <v>105</v>
      </c>
      <c r="G84" s="33">
        <v>40</v>
      </c>
      <c r="H84" s="34">
        <v>0</v>
      </c>
      <c r="I84" s="34">
        <f>ROUND(G84*H84,P4)</f>
        <v>0</v>
      </c>
      <c r="J84" s="32" t="s">
        <v>39</v>
      </c>
      <c r="O84" s="35">
        <f>I84*0.21</f>
        <v>0</v>
      </c>
      <c r="P84">
        <v>3</v>
      </c>
    </row>
    <row r="85">
      <c r="A85" s="29" t="s">
        <v>32</v>
      </c>
      <c r="B85" s="36"/>
      <c r="C85" s="37"/>
      <c r="D85" s="37"/>
      <c r="E85" s="43" t="s">
        <v>37</v>
      </c>
      <c r="F85" s="37"/>
      <c r="G85" s="37"/>
      <c r="H85" s="37"/>
      <c r="I85" s="37"/>
      <c r="J85" s="38"/>
    </row>
    <row r="86">
      <c r="A86" s="29" t="s">
        <v>34</v>
      </c>
      <c r="B86" s="36"/>
      <c r="C86" s="37"/>
      <c r="D86" s="37"/>
      <c r="E86" s="39" t="s">
        <v>722</v>
      </c>
      <c r="F86" s="37"/>
      <c r="G86" s="37"/>
      <c r="H86" s="37"/>
      <c r="I86" s="37"/>
      <c r="J86" s="38"/>
    </row>
    <row r="87">
      <c r="A87" s="29" t="s">
        <v>27</v>
      </c>
      <c r="B87" s="29">
        <v>26</v>
      </c>
      <c r="C87" s="30" t="s">
        <v>464</v>
      </c>
      <c r="D87" s="29" t="s">
        <v>37</v>
      </c>
      <c r="E87" s="31" t="s">
        <v>465</v>
      </c>
      <c r="F87" s="32" t="s">
        <v>105</v>
      </c>
      <c r="G87" s="33">
        <v>40</v>
      </c>
      <c r="H87" s="34">
        <v>0</v>
      </c>
      <c r="I87" s="34">
        <f>ROUND(G87*H87,P4)</f>
        <v>0</v>
      </c>
      <c r="J87" s="32" t="s">
        <v>39</v>
      </c>
      <c r="O87" s="35">
        <f>I87*0.21</f>
        <v>0</v>
      </c>
      <c r="P87">
        <v>3</v>
      </c>
    </row>
    <row r="88">
      <c r="A88" s="29" t="s">
        <v>32</v>
      </c>
      <c r="B88" s="36"/>
      <c r="C88" s="37"/>
      <c r="D88" s="37"/>
      <c r="E88" s="43" t="s">
        <v>37</v>
      </c>
      <c r="F88" s="37"/>
      <c r="G88" s="37"/>
      <c r="H88" s="37"/>
      <c r="I88" s="37"/>
      <c r="J88" s="38"/>
    </row>
    <row r="89">
      <c r="A89" s="29" t="s">
        <v>34</v>
      </c>
      <c r="B89" s="36"/>
      <c r="C89" s="37"/>
      <c r="D89" s="37"/>
      <c r="E89" s="39" t="s">
        <v>722</v>
      </c>
      <c r="F89" s="37"/>
      <c r="G89" s="37"/>
      <c r="H89" s="37"/>
      <c r="I89" s="37"/>
      <c r="J89" s="38"/>
    </row>
    <row r="90">
      <c r="A90" s="29" t="s">
        <v>27</v>
      </c>
      <c r="B90" s="29">
        <v>27</v>
      </c>
      <c r="C90" s="30" t="s">
        <v>723</v>
      </c>
      <c r="D90" s="29" t="s">
        <v>37</v>
      </c>
      <c r="E90" s="31" t="s">
        <v>724</v>
      </c>
      <c r="F90" s="32" t="s">
        <v>105</v>
      </c>
      <c r="G90" s="33">
        <v>40</v>
      </c>
      <c r="H90" s="34">
        <v>0</v>
      </c>
      <c r="I90" s="34">
        <f>ROUND(G90*H90,P4)</f>
        <v>0</v>
      </c>
      <c r="J90" s="32" t="s">
        <v>39</v>
      </c>
      <c r="O90" s="35">
        <f>I90*0.21</f>
        <v>0</v>
      </c>
      <c r="P90">
        <v>3</v>
      </c>
    </row>
    <row r="91">
      <c r="A91" s="29" t="s">
        <v>32</v>
      </c>
      <c r="B91" s="36"/>
      <c r="C91" s="37"/>
      <c r="D91" s="37"/>
      <c r="E91" s="43" t="s">
        <v>37</v>
      </c>
      <c r="F91" s="37"/>
      <c r="G91" s="37"/>
      <c r="H91" s="37"/>
      <c r="I91" s="37"/>
      <c r="J91" s="38"/>
    </row>
    <row r="92">
      <c r="A92" s="29" t="s">
        <v>34</v>
      </c>
      <c r="B92" s="36"/>
      <c r="C92" s="37"/>
      <c r="D92" s="37"/>
      <c r="E92" s="39" t="s">
        <v>722</v>
      </c>
      <c r="F92" s="37"/>
      <c r="G92" s="37"/>
      <c r="H92" s="37"/>
      <c r="I92" s="37"/>
      <c r="J92" s="38"/>
    </row>
    <row r="93">
      <c r="A93" s="23" t="s">
        <v>24</v>
      </c>
      <c r="B93" s="24"/>
      <c r="C93" s="25" t="s">
        <v>516</v>
      </c>
      <c r="D93" s="26"/>
      <c r="E93" s="23" t="s">
        <v>517</v>
      </c>
      <c r="F93" s="26"/>
      <c r="G93" s="26"/>
      <c r="H93" s="26"/>
      <c r="I93" s="27">
        <f>SUMIFS(I94:I99,A94:A99,"P")</f>
        <v>0</v>
      </c>
      <c r="J93" s="28"/>
    </row>
    <row r="94">
      <c r="A94" s="29" t="s">
        <v>27</v>
      </c>
      <c r="B94" s="29">
        <v>28</v>
      </c>
      <c r="C94" s="30" t="s">
        <v>725</v>
      </c>
      <c r="D94" s="29" t="s">
        <v>37</v>
      </c>
      <c r="E94" s="31" t="s">
        <v>726</v>
      </c>
      <c r="F94" s="32" t="s">
        <v>105</v>
      </c>
      <c r="G94" s="33">
        <v>20</v>
      </c>
      <c r="H94" s="34">
        <v>0</v>
      </c>
      <c r="I94" s="34">
        <f>ROUND(G94*H94,P4)</f>
        <v>0</v>
      </c>
      <c r="J94" s="32" t="s">
        <v>39</v>
      </c>
      <c r="O94" s="35">
        <f>I94*0.21</f>
        <v>0</v>
      </c>
      <c r="P94">
        <v>3</v>
      </c>
    </row>
    <row r="95">
      <c r="A95" s="29" t="s">
        <v>32</v>
      </c>
      <c r="B95" s="36"/>
      <c r="C95" s="37"/>
      <c r="D95" s="37"/>
      <c r="E95" s="43" t="s">
        <v>37</v>
      </c>
      <c r="F95" s="37"/>
      <c r="G95" s="37"/>
      <c r="H95" s="37"/>
      <c r="I95" s="37"/>
      <c r="J95" s="38"/>
    </row>
    <row r="96">
      <c r="A96" s="29" t="s">
        <v>34</v>
      </c>
      <c r="B96" s="36"/>
      <c r="C96" s="37"/>
      <c r="D96" s="37"/>
      <c r="E96" s="39" t="s">
        <v>727</v>
      </c>
      <c r="F96" s="37"/>
      <c r="G96" s="37"/>
      <c r="H96" s="37"/>
      <c r="I96" s="37"/>
      <c r="J96" s="38"/>
    </row>
    <row r="97">
      <c r="A97" s="29" t="s">
        <v>27</v>
      </c>
      <c r="B97" s="29">
        <v>29</v>
      </c>
      <c r="C97" s="30" t="s">
        <v>728</v>
      </c>
      <c r="D97" s="29" t="s">
        <v>37</v>
      </c>
      <c r="E97" s="31" t="s">
        <v>729</v>
      </c>
      <c r="F97" s="32" t="s">
        <v>105</v>
      </c>
      <c r="G97" s="33">
        <v>2</v>
      </c>
      <c r="H97" s="34">
        <v>0</v>
      </c>
      <c r="I97" s="34">
        <f>ROUND(G97*H97,P4)</f>
        <v>0</v>
      </c>
      <c r="J97" s="32" t="s">
        <v>39</v>
      </c>
      <c r="O97" s="35">
        <f>I97*0.21</f>
        <v>0</v>
      </c>
      <c r="P97">
        <v>3</v>
      </c>
    </row>
    <row r="98">
      <c r="A98" s="29" t="s">
        <v>32</v>
      </c>
      <c r="B98" s="36"/>
      <c r="C98" s="37"/>
      <c r="D98" s="37"/>
      <c r="E98" s="31" t="s">
        <v>730</v>
      </c>
      <c r="F98" s="37"/>
      <c r="G98" s="37"/>
      <c r="H98" s="37"/>
      <c r="I98" s="37"/>
      <c r="J98" s="38"/>
    </row>
    <row r="99">
      <c r="A99" s="29" t="s">
        <v>34</v>
      </c>
      <c r="B99" s="36"/>
      <c r="C99" s="37"/>
      <c r="D99" s="37"/>
      <c r="E99" s="39" t="s">
        <v>731</v>
      </c>
      <c r="F99" s="37"/>
      <c r="G99" s="37"/>
      <c r="H99" s="37"/>
      <c r="I99" s="37"/>
      <c r="J99" s="38"/>
    </row>
    <row r="100">
      <c r="A100" s="23" t="s">
        <v>24</v>
      </c>
      <c r="B100" s="24"/>
      <c r="C100" s="25" t="s">
        <v>153</v>
      </c>
      <c r="D100" s="26"/>
      <c r="E100" s="23" t="s">
        <v>154</v>
      </c>
      <c r="F100" s="26"/>
      <c r="G100" s="26"/>
      <c r="H100" s="26"/>
      <c r="I100" s="27">
        <f>SUMIFS(I101:I109,A101:A109,"P")</f>
        <v>0</v>
      </c>
      <c r="J100" s="28"/>
    </row>
    <row r="101">
      <c r="A101" s="29" t="s">
        <v>27</v>
      </c>
      <c r="B101" s="29">
        <v>30</v>
      </c>
      <c r="C101" s="30" t="s">
        <v>732</v>
      </c>
      <c r="D101" s="29" t="s">
        <v>37</v>
      </c>
      <c r="E101" s="31" t="s">
        <v>733</v>
      </c>
      <c r="F101" s="32" t="s">
        <v>650</v>
      </c>
      <c r="G101" s="33">
        <v>40</v>
      </c>
      <c r="H101" s="34">
        <v>0</v>
      </c>
      <c r="I101" s="34">
        <f>ROUND(G101*H101,P4)</f>
        <v>0</v>
      </c>
      <c r="J101" s="32" t="s">
        <v>39</v>
      </c>
      <c r="O101" s="35">
        <f>I101*0.21</f>
        <v>0</v>
      </c>
      <c r="P101">
        <v>3</v>
      </c>
    </row>
    <row r="102">
      <c r="A102" s="29" t="s">
        <v>32</v>
      </c>
      <c r="B102" s="36"/>
      <c r="C102" s="37"/>
      <c r="D102" s="37"/>
      <c r="E102" s="31" t="s">
        <v>677</v>
      </c>
      <c r="F102" s="37"/>
      <c r="G102" s="37"/>
      <c r="H102" s="37"/>
      <c r="I102" s="37"/>
      <c r="J102" s="38"/>
    </row>
    <row r="103">
      <c r="A103" s="29" t="s">
        <v>34</v>
      </c>
      <c r="B103" s="36"/>
      <c r="C103" s="37"/>
      <c r="D103" s="37"/>
      <c r="E103" s="39" t="s">
        <v>734</v>
      </c>
      <c r="F103" s="37"/>
      <c r="G103" s="37"/>
      <c r="H103" s="37"/>
      <c r="I103" s="37"/>
      <c r="J103" s="38"/>
    </row>
    <row r="104">
      <c r="A104" s="29" t="s">
        <v>27</v>
      </c>
      <c r="B104" s="29">
        <v>31</v>
      </c>
      <c r="C104" s="30" t="s">
        <v>735</v>
      </c>
      <c r="D104" s="29" t="s">
        <v>37</v>
      </c>
      <c r="E104" s="31" t="s">
        <v>736</v>
      </c>
      <c r="F104" s="32" t="s">
        <v>650</v>
      </c>
      <c r="G104" s="33">
        <v>12</v>
      </c>
      <c r="H104" s="34">
        <v>0</v>
      </c>
      <c r="I104" s="34">
        <f>ROUND(G104*H104,P4)</f>
        <v>0</v>
      </c>
      <c r="J104" s="32" t="s">
        <v>39</v>
      </c>
      <c r="O104" s="35">
        <f>I104*0.21</f>
        <v>0</v>
      </c>
      <c r="P104">
        <v>3</v>
      </c>
    </row>
    <row r="105">
      <c r="A105" s="29" t="s">
        <v>32</v>
      </c>
      <c r="B105" s="36"/>
      <c r="C105" s="37"/>
      <c r="D105" s="37"/>
      <c r="E105" s="31" t="s">
        <v>677</v>
      </c>
      <c r="F105" s="37"/>
      <c r="G105" s="37"/>
      <c r="H105" s="37"/>
      <c r="I105" s="37"/>
      <c r="J105" s="38"/>
    </row>
    <row r="106">
      <c r="A106" s="29" t="s">
        <v>34</v>
      </c>
      <c r="B106" s="36"/>
      <c r="C106" s="37"/>
      <c r="D106" s="37"/>
      <c r="E106" s="39" t="s">
        <v>737</v>
      </c>
      <c r="F106" s="37"/>
      <c r="G106" s="37"/>
      <c r="H106" s="37"/>
      <c r="I106" s="37"/>
      <c r="J106" s="38"/>
    </row>
    <row r="107">
      <c r="A107" s="29" t="s">
        <v>27</v>
      </c>
      <c r="B107" s="29">
        <v>32</v>
      </c>
      <c r="C107" s="30" t="s">
        <v>738</v>
      </c>
      <c r="D107" s="29" t="s">
        <v>37</v>
      </c>
      <c r="E107" s="31" t="s">
        <v>739</v>
      </c>
      <c r="F107" s="32" t="s">
        <v>650</v>
      </c>
      <c r="G107" s="33">
        <v>37.5</v>
      </c>
      <c r="H107" s="34">
        <v>0</v>
      </c>
      <c r="I107" s="34">
        <f>ROUND(G107*H107,P4)</f>
        <v>0</v>
      </c>
      <c r="J107" s="32" t="s">
        <v>39</v>
      </c>
      <c r="O107" s="35">
        <f>I107*0.21</f>
        <v>0</v>
      </c>
      <c r="P107">
        <v>3</v>
      </c>
    </row>
    <row r="108">
      <c r="A108" s="29" t="s">
        <v>32</v>
      </c>
      <c r="B108" s="36"/>
      <c r="C108" s="37"/>
      <c r="D108" s="37"/>
      <c r="E108" s="31" t="s">
        <v>740</v>
      </c>
      <c r="F108" s="37"/>
      <c r="G108" s="37"/>
      <c r="H108" s="37"/>
      <c r="I108" s="37"/>
      <c r="J108" s="38"/>
    </row>
    <row r="109">
      <c r="A109" s="29" t="s">
        <v>34</v>
      </c>
      <c r="B109" s="40"/>
      <c r="C109" s="41"/>
      <c r="D109" s="41"/>
      <c r="E109" s="39" t="s">
        <v>741</v>
      </c>
      <c r="F109" s="41"/>
      <c r="G109" s="41"/>
      <c r="H109" s="41"/>
      <c r="I109" s="41"/>
      <c r="J109" s="42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Kateřina Pejchalová</dc:creator>
  <cp:lastModifiedBy>Kateřina Pejchalová</cp:lastModifiedBy>
  <dcterms:created xsi:type="dcterms:W3CDTF">2024-10-01T13:20:00Z</dcterms:created>
  <dcterms:modified xsi:type="dcterms:W3CDTF">2024-10-01T13:20:01Z</dcterms:modified>
</cp:coreProperties>
</file>