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kretarka\Dropbox\sdileny Gabina\Veřejné zakázky\2025\Výtah\Vyberove_rizeni\Zadavaci_dokumentace\Prilohy\"/>
    </mc:Choice>
  </mc:AlternateContent>
  <xr:revisionPtr revIDLastSave="0" documentId="13_ncr:1_{CD88DDDB-320A-4D8D-B184-6DC1118E00DD}" xr6:coauthVersionLast="36" xr6:coauthVersionMax="36" xr10:uidLastSave="{00000000-0000-0000-0000-000000000000}"/>
  <bookViews>
    <workbookView xWindow="6000" yWindow="735" windowWidth="28800" windowHeight="19995" firstSheet="1" activeTab="1" xr2:uid="{00000000-000D-0000-FFFF-FFFF00000000}"/>
  </bookViews>
  <sheets>
    <sheet name="VSTUP" sheetId="11" state="hidden" r:id="rId1"/>
    <sheet name="0.1. Kalkulace" sheetId="14" r:id="rId2"/>
    <sheet name="3. Objednávka dílů" sheetId="17" state="hidden" r:id="rId3"/>
    <sheet name="List1" sheetId="19" state="hidden" r:id="rId4"/>
  </sheets>
  <definedNames>
    <definedName name="Nazev_zakazky">#REF!</definedName>
    <definedName name="Z_2D255090_B27E_4445_BA9E_C069E21B90AC_.wvu.Cols" localSheetId="1" hidden="1">'0.1. Kalkulace'!#REF!</definedName>
    <definedName name="Z_5F09A51F_FD41_4602_991D_FA823548E383_.wvu.Cols" localSheetId="1" hidden="1">'0.1. Kalkulace'!#REF!</definedName>
  </definedNames>
  <calcPr calcId="191029"/>
  <customWorkbookViews>
    <customWorkbookView name="_" guid="{5F09A51F-FD41-4602-991D-FA823548E383}" maximized="1" xWindow="-8" yWindow="-8" windowWidth="1936" windowHeight="1056" activeSheetId="12"/>
    <customWorkbookView name="Kalkulator voditek" guid="{2D255090-B27E-4445-BA9E-C069E21B90AC}" maximized="1" xWindow="-8" yWindow="-8" windowWidth="1936" windowHeight="1056" activeSheetId="12"/>
  </customWorkbookViews>
</workbook>
</file>

<file path=xl/calcChain.xml><?xml version="1.0" encoding="utf-8"?>
<calcChain xmlns="http://schemas.openxmlformats.org/spreadsheetml/2006/main">
  <c r="B20" i="14" l="1"/>
  <c r="A4" i="11" l="1"/>
  <c r="A47" i="11"/>
  <c r="A42" i="11"/>
  <c r="E39" i="11"/>
  <c r="A40" i="11"/>
  <c r="A39" i="11"/>
  <c r="A38" i="11"/>
  <c r="A45" i="11"/>
  <c r="A44" i="11"/>
  <c r="A43" i="11"/>
  <c r="A50" i="11" l="1"/>
  <c r="A49" i="11"/>
  <c r="A48" i="11"/>
  <c r="A37" i="11"/>
  <c r="A36" i="11"/>
  <c r="A35" i="11"/>
  <c r="A33" i="11"/>
  <c r="A32" i="11"/>
  <c r="A31" i="11"/>
  <c r="A30" i="11"/>
  <c r="A27" i="11"/>
  <c r="A20" i="11"/>
  <c r="A19" i="11"/>
  <c r="A18" i="11"/>
  <c r="A17" i="11"/>
  <c r="A16" i="11"/>
  <c r="A15" i="11"/>
  <c r="A14" i="11"/>
  <c r="A6" i="11"/>
  <c r="A5" i="11"/>
  <c r="A2" i="11"/>
  <c r="A3" i="11"/>
  <c r="A26" i="11"/>
  <c r="A25" i="11"/>
  <c r="A23" i="11"/>
  <c r="A52" i="11" s="1"/>
  <c r="A22" i="11"/>
  <c r="A24" i="11"/>
  <c r="A55" i="11" l="1"/>
  <c r="A29" i="11"/>
  <c r="C1" i="17" l="1"/>
  <c r="C13" i="17"/>
  <c r="C8" i="17"/>
  <c r="C9" i="17" l="1"/>
  <c r="C11" i="17" l="1"/>
  <c r="C14" i="17" l="1"/>
  <c r="C12" i="17"/>
  <c r="C3" i="17"/>
  <c r="C4" i="17"/>
  <c r="C7" i="17"/>
  <c r="C10" i="17"/>
</calcChain>
</file>

<file path=xl/sharedStrings.xml><?xml version="1.0" encoding="utf-8"?>
<sst xmlns="http://schemas.openxmlformats.org/spreadsheetml/2006/main" count="130" uniqueCount="109">
  <si>
    <t>DATA</t>
  </si>
  <si>
    <t>Nosnost:</t>
  </si>
  <si>
    <t>Adresa:</t>
  </si>
  <si>
    <t>Kabina</t>
  </si>
  <si>
    <t>Hm. Protiváhy</t>
  </si>
  <si>
    <t>Poč. stanic:</t>
  </si>
  <si>
    <t>Poč. Lan</t>
  </si>
  <si>
    <t>Název 2 (IČO)</t>
  </si>
  <si>
    <t>Hlava</t>
  </si>
  <si>
    <t>Typ</t>
  </si>
  <si>
    <t>Název firmy</t>
  </si>
  <si>
    <t>Prohlubeň</t>
  </si>
  <si>
    <t>150 00</t>
  </si>
  <si>
    <t>Praha 5</t>
  </si>
  <si>
    <t>Popis / Typ výtahu</t>
  </si>
  <si>
    <t>Zdvih:</t>
  </si>
  <si>
    <t>Pohon:</t>
  </si>
  <si>
    <t>Typ Výtahu:</t>
  </si>
  <si>
    <t>Výrobce</t>
  </si>
  <si>
    <t>Nosnost</t>
  </si>
  <si>
    <t>VÝTAHY PETERSIK s.r.o.</t>
  </si>
  <si>
    <t>Poč. stanic</t>
  </si>
  <si>
    <t>Základní parametry výtahu</t>
  </si>
  <si>
    <t>Šrouby,matky,lepidla,kotouče,kotvy,ochr.pom.,nářadí</t>
  </si>
  <si>
    <t>Délka lan</t>
  </si>
  <si>
    <t>Město</t>
  </si>
  <si>
    <t>PSČ</t>
  </si>
  <si>
    <t>Email</t>
  </si>
  <si>
    <t>Rychlost</t>
  </si>
  <si>
    <t>Rychlost:</t>
  </si>
  <si>
    <t>Šířka</t>
  </si>
  <si>
    <t>POPIS</t>
  </si>
  <si>
    <t>Poč. osob</t>
  </si>
  <si>
    <t>Telefon</t>
  </si>
  <si>
    <t>Název 2</t>
  </si>
  <si>
    <t>Název 1</t>
  </si>
  <si>
    <t>Umístění:</t>
  </si>
  <si>
    <t>Projekt:</t>
  </si>
  <si>
    <t>Vodítka</t>
  </si>
  <si>
    <t>Montáž</t>
  </si>
  <si>
    <t>Hloubka</t>
  </si>
  <si>
    <t>Rozteč konzol</t>
  </si>
  <si>
    <t>Xaveriova 1894/39</t>
  </si>
  <si>
    <t>Zdvih</t>
  </si>
  <si>
    <t>Ulice</t>
  </si>
  <si>
    <t>Umístění strojovny:</t>
  </si>
  <si>
    <t>Šachta</t>
  </si>
  <si>
    <t>250 105 49</t>
  </si>
  <si>
    <t>Výška</t>
  </si>
  <si>
    <t xml:space="preserve">Datum </t>
  </si>
  <si>
    <t>Celkem 1 ks výtahu</t>
  </si>
  <si>
    <t>Montáž technologie</t>
  </si>
  <si>
    <t>Položky</t>
  </si>
  <si>
    <t>Doprava materiálu</t>
  </si>
  <si>
    <t>Cena celkem bez DPH</t>
  </si>
  <si>
    <t>Elektroinstalace</t>
  </si>
  <si>
    <t>Technologie</t>
  </si>
  <si>
    <t>Lana</t>
  </si>
  <si>
    <t>Barva na šachtu</t>
  </si>
  <si>
    <t>Doprava na stavbu</t>
  </si>
  <si>
    <t>Stavební a bourací práce, jádrové vrtání …</t>
  </si>
  <si>
    <t xml:space="preserve">Drobný stavební materiál </t>
  </si>
  <si>
    <t>Zkouška po ukončení montáže + Inspekce</t>
  </si>
  <si>
    <t>Inženýring + zkoušky</t>
  </si>
  <si>
    <t>Vybavení:</t>
  </si>
  <si>
    <t>Výrobní číslo:</t>
  </si>
  <si>
    <t>Rám kabiny</t>
  </si>
  <si>
    <t>Kladky</t>
  </si>
  <si>
    <t>Protiváha</t>
  </si>
  <si>
    <t>Převáděcí</t>
  </si>
  <si>
    <t>Nosná</t>
  </si>
  <si>
    <t>O.R.</t>
  </si>
  <si>
    <t>Vyvažovací</t>
  </si>
  <si>
    <t>Nárazníky</t>
  </si>
  <si>
    <t>Vodiče</t>
  </si>
  <si>
    <t>Mazače</t>
  </si>
  <si>
    <t>Zachycovač</t>
  </si>
  <si>
    <t>Šach. Dveře</t>
  </si>
  <si>
    <t>Kab. Dveře</t>
  </si>
  <si>
    <t>Stroj</t>
  </si>
  <si>
    <t>report č.</t>
  </si>
  <si>
    <t>T.K.</t>
  </si>
  <si>
    <t>Rám stroje</t>
  </si>
  <si>
    <t>dle formuláře</t>
  </si>
  <si>
    <t>kabina</t>
  </si>
  <si>
    <t>kabinové dveře</t>
  </si>
  <si>
    <t>šachetní dveře</t>
  </si>
  <si>
    <t>Sedátko</t>
  </si>
  <si>
    <t>Zrcadlo velké</t>
  </si>
  <si>
    <t>Zrcadlo malé</t>
  </si>
  <si>
    <t>Madlo</t>
  </si>
  <si>
    <t>Strop</t>
  </si>
  <si>
    <t>Podlaha</t>
  </si>
  <si>
    <t>Stěny</t>
  </si>
  <si>
    <t>Vnější opláštění</t>
  </si>
  <si>
    <t>Rámy kabiny</t>
  </si>
  <si>
    <t>RK</t>
  </si>
  <si>
    <t>RKB</t>
  </si>
  <si>
    <t>RK-H</t>
  </si>
  <si>
    <t>LKD</t>
  </si>
  <si>
    <t>LKN</t>
  </si>
  <si>
    <t>LZ</t>
  </si>
  <si>
    <t>Zavěšení</t>
  </si>
  <si>
    <t>Z</t>
  </si>
  <si>
    <t>P</t>
  </si>
  <si>
    <t>Stavebnice</t>
  </si>
  <si>
    <t>Montáž elektro</t>
  </si>
  <si>
    <t>Demontáž</t>
  </si>
  <si>
    <t>Řešení montážních podlážek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</si>
</sst>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mo"/>
      <family val="2"/>
    </font>
    <font>
      <sz val="8"/>
      <color theme="1"/>
      <name val="Arimo"/>
      <family val="2"/>
    </font>
    <font>
      <b/>
      <sz val="10"/>
      <color theme="1"/>
      <name val="Arimo"/>
      <family val="2"/>
    </font>
    <font>
      <b/>
      <sz val="8"/>
      <color theme="1"/>
      <name val="Arimo"/>
      <family val="2"/>
    </font>
    <font>
      <b/>
      <sz val="20"/>
      <color theme="1"/>
      <name val="Arimo"/>
      <family val="2"/>
    </font>
    <font>
      <sz val="9"/>
      <color theme="1"/>
      <name val="Arimo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mo"/>
      <family val="2"/>
      <charset val="238"/>
    </font>
    <font>
      <i/>
      <sz val="9"/>
      <color rgb="FF000000"/>
      <name val="Arimo"/>
      <family val="2"/>
      <charset val="238"/>
    </font>
    <font>
      <i/>
      <sz val="9"/>
      <color theme="1"/>
      <name val="Arimo"/>
      <family val="2"/>
      <charset val="238"/>
    </font>
    <font>
      <b/>
      <sz val="11"/>
      <color rgb="FF000000"/>
      <name val="Arimo"/>
      <family val="2"/>
      <charset val="238"/>
    </font>
    <font>
      <b/>
      <sz val="9"/>
      <color theme="1"/>
      <name val="Arimo"/>
      <family val="2"/>
      <charset val="238"/>
    </font>
    <font>
      <b/>
      <sz val="8"/>
      <color theme="1"/>
      <name val="Arimo"/>
      <family val="2"/>
      <charset val="238"/>
    </font>
    <font>
      <b/>
      <sz val="9"/>
      <color theme="1"/>
      <name val="Arimo"/>
      <family val="2"/>
    </font>
    <font>
      <sz val="9"/>
      <color theme="1"/>
      <name val="Arimo"/>
      <family val="2"/>
      <charset val="238"/>
    </font>
    <font>
      <b/>
      <sz val="14"/>
      <color theme="1"/>
      <name val="Arimo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C99FF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6" fillId="0" borderId="14" xfId="0" applyFont="1" applyBorder="1" applyAlignment="1">
      <alignment horizontal="left" vertical="center"/>
    </xf>
    <xf numFmtId="0" fontId="0" fillId="6" borderId="7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6" fillId="0" borderId="11" xfId="0" applyFont="1" applyBorder="1" applyAlignment="1">
      <alignment horizontal="left" vertical="center"/>
    </xf>
    <xf numFmtId="0" fontId="0" fillId="5" borderId="7" xfId="0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9" fillId="8" borderId="29" xfId="0" applyFont="1" applyFill="1" applyBorder="1" applyAlignment="1">
      <alignment horizontal="left" vertical="center"/>
    </xf>
    <xf numFmtId="165" fontId="0" fillId="11" borderId="30" xfId="0" applyNumberFormat="1" applyFill="1" applyBorder="1"/>
    <xf numFmtId="165" fontId="0" fillId="12" borderId="30" xfId="0" applyNumberFormat="1" applyFill="1" applyBorder="1"/>
    <xf numFmtId="165" fontId="0" fillId="15" borderId="31" xfId="0" applyNumberFormat="1" applyFill="1" applyBorder="1"/>
    <xf numFmtId="0" fontId="10" fillId="11" borderId="30" xfId="0" applyFont="1" applyFill="1" applyBorder="1" applyAlignment="1">
      <alignment horizontal="left"/>
    </xf>
    <xf numFmtId="0" fontId="10" fillId="11" borderId="31" xfId="0" applyFont="1" applyFill="1" applyBorder="1" applyAlignment="1">
      <alignment horizontal="left"/>
    </xf>
    <xf numFmtId="0" fontId="10" fillId="11" borderId="32" xfId="0" applyFont="1" applyFill="1" applyBorder="1" applyAlignment="1">
      <alignment horizontal="left"/>
    </xf>
    <xf numFmtId="0" fontId="10" fillId="12" borderId="31" xfId="0" applyFont="1" applyFill="1" applyBorder="1" applyAlignment="1">
      <alignment horizontal="left"/>
    </xf>
    <xf numFmtId="0" fontId="11" fillId="15" borderId="31" xfId="0" applyFont="1" applyFill="1" applyBorder="1"/>
    <xf numFmtId="0" fontId="11" fillId="17" borderId="32" xfId="0" applyFont="1" applyFill="1" applyBorder="1"/>
    <xf numFmtId="0" fontId="12" fillId="10" borderId="24" xfId="0" applyFont="1" applyFill="1" applyBorder="1" applyAlignment="1">
      <alignment horizontal="left"/>
    </xf>
    <xf numFmtId="165" fontId="8" fillId="10" borderId="24" xfId="0" applyNumberFormat="1" applyFont="1" applyFill="1" applyBorder="1"/>
    <xf numFmtId="0" fontId="12" fillId="13" borderId="24" xfId="0" applyFont="1" applyFill="1" applyBorder="1" applyAlignment="1">
      <alignment horizontal="left"/>
    </xf>
    <xf numFmtId="165" fontId="8" fillId="13" borderId="24" xfId="0" applyNumberFormat="1" applyFont="1" applyFill="1" applyBorder="1"/>
    <xf numFmtId="0" fontId="9" fillId="14" borderId="24" xfId="0" applyFont="1" applyFill="1" applyBorder="1"/>
    <xf numFmtId="165" fontId="8" fillId="14" borderId="24" xfId="0" applyNumberFormat="1" applyFont="1" applyFill="1" applyBorder="1"/>
    <xf numFmtId="0" fontId="9" fillId="16" borderId="24" xfId="0" applyFont="1" applyFill="1" applyBorder="1"/>
    <xf numFmtId="165" fontId="8" fillId="16" borderId="24" xfId="0" applyNumberFormat="1" applyFont="1" applyFill="1" applyBorder="1"/>
    <xf numFmtId="0" fontId="15" fillId="3" borderId="3" xfId="0" applyFont="1" applyFill="1" applyBorder="1"/>
    <xf numFmtId="0" fontId="15" fillId="3" borderId="5" xfId="0" applyFont="1" applyFill="1" applyBorder="1"/>
    <xf numFmtId="0" fontId="0" fillId="2" borderId="0" xfId="0" applyFill="1"/>
    <xf numFmtId="0" fontId="9" fillId="4" borderId="19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0" fillId="4" borderId="19" xfId="0" applyFill="1" applyBorder="1"/>
    <xf numFmtId="0" fontId="14" fillId="4" borderId="1" xfId="0" applyFont="1" applyFill="1" applyBorder="1"/>
    <xf numFmtId="0" fontId="0" fillId="4" borderId="3" xfId="0" applyFill="1" applyBorder="1"/>
    <xf numFmtId="0" fontId="14" fillId="4" borderId="5" xfId="0" applyFont="1" applyFill="1" applyBorder="1"/>
    <xf numFmtId="0" fontId="6" fillId="0" borderId="0" xfId="0" applyFont="1" applyAlignment="1">
      <alignment horizontal="left" vertical="center"/>
    </xf>
    <xf numFmtId="1" fontId="0" fillId="5" borderId="7" xfId="0" applyNumberForma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6" borderId="33" xfId="0" applyFill="1" applyBorder="1" applyAlignment="1">
      <alignment horizontal="right"/>
    </xf>
    <xf numFmtId="0" fontId="0" fillId="6" borderId="34" xfId="0" applyFill="1" applyBorder="1" applyAlignment="1">
      <alignment horizontal="right"/>
    </xf>
    <xf numFmtId="0" fontId="0" fillId="6" borderId="28" xfId="0" applyFill="1" applyBorder="1" applyAlignment="1">
      <alignment horizontal="right"/>
    </xf>
    <xf numFmtId="0" fontId="0" fillId="5" borderId="35" xfId="0" applyFill="1" applyBorder="1" applyAlignment="1">
      <alignment horizontal="right"/>
    </xf>
    <xf numFmtId="0" fontId="0" fillId="5" borderId="36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6" borderId="27" xfId="0" applyFill="1" applyBorder="1" applyAlignment="1">
      <alignment horizontal="right"/>
    </xf>
    <xf numFmtId="0" fontId="0" fillId="20" borderId="7" xfId="0" applyFill="1" applyBorder="1" applyAlignment="1">
      <alignment horizontal="right"/>
    </xf>
    <xf numFmtId="0" fontId="0" fillId="19" borderId="0" xfId="0" applyFill="1"/>
    <xf numFmtId="14" fontId="0" fillId="5" borderId="7" xfId="0" applyNumberFormat="1" applyFill="1" applyBorder="1" applyAlignment="1">
      <alignment horizontal="right"/>
    </xf>
    <xf numFmtId="0" fontId="0" fillId="9" borderId="15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/>
    <xf numFmtId="0" fontId="0" fillId="9" borderId="17" xfId="0" applyFill="1" applyBorder="1"/>
    <xf numFmtId="0" fontId="0" fillId="9" borderId="10" xfId="0" applyFill="1" applyBorder="1" applyAlignment="1">
      <alignment horizontal="center"/>
    </xf>
    <xf numFmtId="0" fontId="17" fillId="0" borderId="0" xfId="0" applyFont="1"/>
    <xf numFmtId="0" fontId="12" fillId="22" borderId="24" xfId="0" applyFont="1" applyFill="1" applyBorder="1" applyAlignment="1">
      <alignment horizontal="left"/>
    </xf>
    <xf numFmtId="165" fontId="8" fillId="22" borderId="24" xfId="0" applyNumberFormat="1" applyFont="1" applyFill="1" applyBorder="1"/>
    <xf numFmtId="165" fontId="0" fillId="17" borderId="32" xfId="0" applyNumberFormat="1" applyFill="1" applyBorder="1"/>
    <xf numFmtId="0" fontId="2" fillId="0" borderId="2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18" borderId="22" xfId="0" applyFill="1" applyBorder="1" applyAlignment="1">
      <alignment horizontal="right"/>
    </xf>
    <xf numFmtId="0" fontId="0" fillId="18" borderId="27" xfId="0" applyFill="1" applyBorder="1" applyAlignment="1">
      <alignment horizontal="right"/>
    </xf>
    <xf numFmtId="0" fontId="0" fillId="21" borderId="18" xfId="0" applyFill="1" applyBorder="1" applyAlignment="1">
      <alignment horizontal="right"/>
    </xf>
    <xf numFmtId="0" fontId="0" fillId="21" borderId="26" xfId="0" applyFill="1" applyBorder="1" applyAlignment="1">
      <alignment horizontal="right"/>
    </xf>
    <xf numFmtId="0" fontId="0" fillId="21" borderId="23" xfId="0" applyFill="1" applyBorder="1" applyAlignment="1">
      <alignment horizontal="right"/>
    </xf>
    <xf numFmtId="0" fontId="0" fillId="21" borderId="25" xfId="0" applyFill="1" applyBorder="1" applyAlignment="1">
      <alignment horizontal="right"/>
    </xf>
    <xf numFmtId="0" fontId="9" fillId="7" borderId="37" xfId="0" applyFont="1" applyFill="1" applyBorder="1" applyAlignment="1">
      <alignment horizontal="left" vertical="center"/>
    </xf>
    <xf numFmtId="0" fontId="9" fillId="7" borderId="38" xfId="0" applyFont="1" applyFill="1" applyBorder="1" applyAlignment="1">
      <alignment horizontal="left" vertical="center"/>
    </xf>
    <xf numFmtId="164" fontId="8" fillId="7" borderId="6" xfId="0" applyNumberFormat="1" applyFont="1" applyFill="1" applyBorder="1"/>
    <xf numFmtId="164" fontId="8" fillId="7" borderId="5" xfId="0" applyNumberFormat="1" applyFont="1" applyFill="1" applyBorder="1"/>
    <xf numFmtId="0" fontId="13" fillId="3" borderId="2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3" borderId="20" xfId="0" applyFont="1" applyFill="1" applyBorder="1" applyAlignment="1">
      <alignment horizontal="right" wrapText="1"/>
    </xf>
    <xf numFmtId="0" fontId="13" fillId="3" borderId="2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 wrapText="1"/>
    </xf>
    <xf numFmtId="0" fontId="13" fillId="3" borderId="4" xfId="0" applyFont="1" applyFill="1" applyBorder="1" applyAlignment="1">
      <alignment horizontal="right" wrapText="1"/>
    </xf>
    <xf numFmtId="0" fontId="13" fillId="3" borderId="5" xfId="0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right" wrapText="1"/>
    </xf>
    <xf numFmtId="0" fontId="13" fillId="2" borderId="5" xfId="0" applyFont="1" applyFill="1" applyBorder="1" applyAlignment="1">
      <alignment horizontal="right" wrapText="1"/>
    </xf>
    <xf numFmtId="0" fontId="13" fillId="3" borderId="12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3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/>
    </xf>
    <xf numFmtId="0" fontId="13" fillId="2" borderId="12" xfId="0" applyFont="1" applyFill="1" applyBorder="1" applyAlignment="1">
      <alignment horizontal="right"/>
    </xf>
    <xf numFmtId="0" fontId="13" fillId="2" borderId="13" xfId="0" applyFont="1" applyFill="1" applyBorder="1" applyAlignment="1">
      <alignment horizontal="right"/>
    </xf>
    <xf numFmtId="0" fontId="16" fillId="2" borderId="2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right"/>
    </xf>
    <xf numFmtId="0" fontId="13" fillId="3" borderId="9" xfId="0" applyFont="1" applyFill="1" applyBorder="1" applyAlignment="1">
      <alignment horizontal="center"/>
    </xf>
  </cellXfs>
  <cellStyles count="2">
    <cellStyle name="Měna" xfId="1" builtinId="4" customBuiltin="1"/>
    <cellStyle name="Normální" xfId="0" builtinId="0"/>
  </cellStyles>
  <dxfs count="0"/>
  <tableStyles count="0" defaultTableStyle="TableStyleMedium2" defaultPivotStyle="PivotStyleLight16"/>
  <colors>
    <mruColors>
      <color rgb="FFCC99FF"/>
      <color rgb="FFCCECFF"/>
      <color rgb="FFCCFF66"/>
      <color rgb="FF009999"/>
      <color rgb="FFCCCC00"/>
      <color rgb="FF99CC00"/>
      <color rgb="FF66CCFF"/>
      <color rgb="FF3399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95250</xdr:rowOff>
    </xdr:from>
    <xdr:to>
      <xdr:col>8</xdr:col>
      <xdr:colOff>628650</xdr:colOff>
      <xdr:row>14</xdr:row>
      <xdr:rowOff>95250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47625" y="4972050"/>
          <a:ext cx="5838825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3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tabColor rgb="FFC00000"/>
  </sheetPr>
  <dimension ref="A1:E55"/>
  <sheetViews>
    <sheetView topLeftCell="A12" zoomScaleNormal="100" zoomScaleSheetLayoutView="100" workbookViewId="0">
      <selection activeCell="A43" sqref="A43"/>
    </sheetView>
  </sheetViews>
  <sheetFormatPr defaultRowHeight="15"/>
  <cols>
    <col min="1" max="1" width="33.5703125" bestFit="1" customWidth="1"/>
    <col min="2" max="2" width="24.85546875" customWidth="1"/>
    <col min="4" max="4" width="21.5703125" bestFit="1" customWidth="1"/>
    <col min="5" max="5" width="12.85546875" bestFit="1" customWidth="1"/>
  </cols>
  <sheetData>
    <row r="1" spans="1:4" ht="42" customHeight="1">
      <c r="A1" s="1" t="s">
        <v>0</v>
      </c>
      <c r="B1" s="4" t="s">
        <v>31</v>
      </c>
      <c r="D1" s="36"/>
    </row>
    <row r="2" spans="1:4">
      <c r="A2" s="5" t="e">
        <f>#REF!</f>
        <v>#REF!</v>
      </c>
      <c r="B2" s="2" t="s">
        <v>35</v>
      </c>
    </row>
    <row r="3" spans="1:4">
      <c r="A3" s="5" t="e">
        <f>#REF!</f>
        <v>#REF!</v>
      </c>
      <c r="B3" s="2" t="s">
        <v>34</v>
      </c>
    </row>
    <row r="4" spans="1:4">
      <c r="A4" s="49" t="e">
        <f>#REF!</f>
        <v>#REF!</v>
      </c>
      <c r="B4" s="2" t="s">
        <v>49</v>
      </c>
    </row>
    <row r="5" spans="1:4">
      <c r="A5" s="5" t="e">
        <f>#REF!</f>
        <v>#REF!</v>
      </c>
      <c r="B5" s="2" t="s">
        <v>44</v>
      </c>
    </row>
    <row r="6" spans="1:4">
      <c r="A6" s="5" t="e">
        <f>#REF!</f>
        <v>#REF!</v>
      </c>
      <c r="B6" s="2" t="s">
        <v>25</v>
      </c>
    </row>
    <row r="7" spans="1:4">
      <c r="A7" s="62"/>
      <c r="B7" s="63"/>
    </row>
    <row r="8" spans="1:4">
      <c r="A8" s="5" t="s">
        <v>20</v>
      </c>
      <c r="B8" s="2" t="s">
        <v>10</v>
      </c>
    </row>
    <row r="9" spans="1:4">
      <c r="A9" s="5" t="s">
        <v>47</v>
      </c>
      <c r="B9" s="2" t="s">
        <v>7</v>
      </c>
    </row>
    <row r="10" spans="1:4">
      <c r="A10" s="5" t="s">
        <v>42</v>
      </c>
      <c r="B10" s="2" t="s">
        <v>44</v>
      </c>
    </row>
    <row r="11" spans="1:4">
      <c r="A11" s="5" t="s">
        <v>12</v>
      </c>
      <c r="B11" s="2" t="s">
        <v>26</v>
      </c>
    </row>
    <row r="12" spans="1:4">
      <c r="A12" s="5" t="s">
        <v>13</v>
      </c>
      <c r="B12" s="2" t="s">
        <v>25</v>
      </c>
    </row>
    <row r="13" spans="1:4">
      <c r="A13" s="62"/>
      <c r="B13" s="63"/>
    </row>
    <row r="14" spans="1:4">
      <c r="A14" s="5" t="e">
        <f>#REF!</f>
        <v>#REF!</v>
      </c>
      <c r="B14" s="2" t="s">
        <v>10</v>
      </c>
    </row>
    <row r="15" spans="1:4">
      <c r="A15" s="5" t="e">
        <f>#REF!</f>
        <v>#REF!</v>
      </c>
      <c r="B15" s="2" t="s">
        <v>7</v>
      </c>
    </row>
    <row r="16" spans="1:4">
      <c r="A16" s="5" t="e">
        <f>#REF!</f>
        <v>#REF!</v>
      </c>
      <c r="B16" s="2" t="s">
        <v>44</v>
      </c>
    </row>
    <row r="17" spans="1:2">
      <c r="A17" s="5" t="e">
        <f>#REF!</f>
        <v>#REF!</v>
      </c>
      <c r="B17" s="2" t="s">
        <v>25</v>
      </c>
    </row>
    <row r="18" spans="1:2">
      <c r="A18" s="5" t="e">
        <f>#REF!</f>
        <v>#REF!</v>
      </c>
      <c r="B18" s="2" t="s">
        <v>26</v>
      </c>
    </row>
    <row r="19" spans="1:2">
      <c r="A19" s="5" t="e">
        <f>#REF!</f>
        <v>#REF!</v>
      </c>
      <c r="B19" s="2" t="s">
        <v>33</v>
      </c>
    </row>
    <row r="20" spans="1:2" ht="15.75" thickBot="1">
      <c r="A20" s="5" t="e">
        <f>#REF!</f>
        <v>#REF!</v>
      </c>
      <c r="B20" s="2" t="s">
        <v>27</v>
      </c>
    </row>
    <row r="21" spans="1:2">
      <c r="A21" s="64"/>
      <c r="B21" s="65"/>
    </row>
    <row r="22" spans="1:2">
      <c r="A22" s="5" t="e">
        <f>#REF!&amp;#REF!&amp;"/"&amp;#REF!</f>
        <v>#REF!</v>
      </c>
      <c r="B22" s="2" t="s">
        <v>14</v>
      </c>
    </row>
    <row r="23" spans="1:2">
      <c r="A23" s="37" t="e">
        <f>#REF!</f>
        <v>#REF!</v>
      </c>
      <c r="B23" s="2" t="s">
        <v>19</v>
      </c>
    </row>
    <row r="24" spans="1:2">
      <c r="A24" s="5" t="e">
        <f>#REF!</f>
        <v>#REF!</v>
      </c>
      <c r="B24" s="2" t="s">
        <v>32</v>
      </c>
    </row>
    <row r="25" spans="1:2">
      <c r="A25" s="5" t="e">
        <f>#REF!</f>
        <v>#REF!</v>
      </c>
      <c r="B25" s="2" t="s">
        <v>28</v>
      </c>
    </row>
    <row r="26" spans="1:2">
      <c r="A26" s="5" t="e">
        <f>#REF!</f>
        <v>#REF!</v>
      </c>
      <c r="B26" s="2" t="s">
        <v>43</v>
      </c>
    </row>
    <row r="27" spans="1:2">
      <c r="A27" s="5" t="e">
        <f>#REF!</f>
        <v>#REF!</v>
      </c>
      <c r="B27" s="2" t="s">
        <v>21</v>
      </c>
    </row>
    <row r="28" spans="1:2">
      <c r="A28" s="62"/>
      <c r="B28" s="63"/>
    </row>
    <row r="29" spans="1:2">
      <c r="A29" s="5" t="e">
        <f>A26+A30+A31</f>
        <v>#REF!</v>
      </c>
      <c r="B29" s="2" t="s">
        <v>48</v>
      </c>
    </row>
    <row r="30" spans="1:2">
      <c r="A30" s="5" t="e">
        <f>#REF!</f>
        <v>#REF!</v>
      </c>
      <c r="B30" s="2" t="s">
        <v>8</v>
      </c>
    </row>
    <row r="31" spans="1:2">
      <c r="A31" s="5" t="e">
        <f>#REF!</f>
        <v>#REF!</v>
      </c>
      <c r="B31" s="2" t="s">
        <v>11</v>
      </c>
    </row>
    <row r="32" spans="1:2">
      <c r="A32" s="5" t="e">
        <f>#REF!</f>
        <v>#REF!</v>
      </c>
      <c r="B32" s="2" t="s">
        <v>30</v>
      </c>
    </row>
    <row r="33" spans="1:5" ht="15.75" thickBot="1">
      <c r="A33" s="38" t="e">
        <f>#REF!</f>
        <v>#REF!</v>
      </c>
      <c r="B33" s="3" t="s">
        <v>40</v>
      </c>
    </row>
    <row r="34" spans="1:5" ht="15.75" thickBot="1">
      <c r="A34" s="59" t="s">
        <v>84</v>
      </c>
      <c r="B34" s="60"/>
      <c r="C34" s="60"/>
      <c r="D34" s="60"/>
      <c r="E34" s="61"/>
    </row>
    <row r="35" spans="1:5">
      <c r="A35" s="42" t="e">
        <f>#REF!</f>
        <v>#REF!</v>
      </c>
      <c r="B35" s="39" t="s">
        <v>48</v>
      </c>
      <c r="C35" s="68" t="s">
        <v>87</v>
      </c>
      <c r="D35" s="69"/>
      <c r="E35" s="53" t="b">
        <v>0</v>
      </c>
    </row>
    <row r="36" spans="1:5">
      <c r="A36" s="42" t="e">
        <f>#REF!</f>
        <v>#REF!</v>
      </c>
      <c r="B36" s="39" t="s">
        <v>30</v>
      </c>
      <c r="C36" s="70" t="s">
        <v>88</v>
      </c>
      <c r="D36" s="71"/>
      <c r="E36" s="50" t="b">
        <v>0</v>
      </c>
    </row>
    <row r="37" spans="1:5">
      <c r="A37" s="43" t="e">
        <f>#REF!</f>
        <v>#REF!</v>
      </c>
      <c r="B37" s="40" t="s">
        <v>40</v>
      </c>
      <c r="C37" s="70" t="s">
        <v>89</v>
      </c>
      <c r="D37" s="71"/>
      <c r="E37" s="50" t="b">
        <v>0</v>
      </c>
    </row>
    <row r="38" spans="1:5">
      <c r="A38" s="44" t="e">
        <f>#REF!</f>
        <v>#REF!</v>
      </c>
      <c r="B38" s="41" t="s">
        <v>91</v>
      </c>
      <c r="C38" s="70" t="s">
        <v>90</v>
      </c>
      <c r="D38" s="71"/>
      <c r="E38" s="50" t="b">
        <v>0</v>
      </c>
    </row>
    <row r="39" spans="1:5" ht="15.75" thickBot="1">
      <c r="A39" s="44" t="e">
        <f>#REF!</f>
        <v>#REF!</v>
      </c>
      <c r="B39" s="41" t="s">
        <v>92</v>
      </c>
      <c r="C39" s="66" t="s">
        <v>94</v>
      </c>
      <c r="D39" s="67"/>
      <c r="E39" s="54" t="e">
        <f>#REF!</f>
        <v>#REF!</v>
      </c>
    </row>
    <row r="40" spans="1:5" ht="15.75" thickBot="1">
      <c r="A40" s="45" t="e">
        <f>#REF!</f>
        <v>#REF!</v>
      </c>
      <c r="B40" s="46" t="s">
        <v>93</v>
      </c>
      <c r="C40" s="51"/>
      <c r="D40" s="51"/>
      <c r="E40" s="52"/>
    </row>
    <row r="41" spans="1:5">
      <c r="A41" s="62" t="s">
        <v>85</v>
      </c>
      <c r="B41" s="63"/>
    </row>
    <row r="42" spans="1:5">
      <c r="A42" s="47" t="e">
        <f>'0.1. Kalkulace'!#REF!</f>
        <v>#REF!</v>
      </c>
      <c r="B42" s="2" t="s">
        <v>18</v>
      </c>
    </row>
    <row r="43" spans="1:5">
      <c r="A43" s="48" t="e">
        <f>#REF!</f>
        <v>#REF!</v>
      </c>
      <c r="B43" s="2" t="s">
        <v>9</v>
      </c>
    </row>
    <row r="44" spans="1:5">
      <c r="A44" s="5" t="e">
        <f>#REF!</f>
        <v>#REF!</v>
      </c>
      <c r="B44" s="2" t="s">
        <v>30</v>
      </c>
    </row>
    <row r="45" spans="1:5">
      <c r="A45" s="5" t="e">
        <f>#REF!</f>
        <v>#REF!</v>
      </c>
      <c r="B45" s="2" t="s">
        <v>48</v>
      </c>
    </row>
    <row r="46" spans="1:5">
      <c r="A46" s="62" t="s">
        <v>86</v>
      </c>
      <c r="B46" s="63"/>
    </row>
    <row r="47" spans="1:5">
      <c r="A47" s="47" t="e">
        <f>'0.1. Kalkulace'!#REF!</f>
        <v>#REF!</v>
      </c>
      <c r="B47" s="2" t="s">
        <v>18</v>
      </c>
    </row>
    <row r="48" spans="1:5">
      <c r="A48" s="5" t="e">
        <f>#REF!&amp;", "&amp;#REF!</f>
        <v>#REF!</v>
      </c>
      <c r="B48" s="2" t="s">
        <v>9</v>
      </c>
    </row>
    <row r="49" spans="1:2">
      <c r="A49" s="5" t="e">
        <f>#REF!</f>
        <v>#REF!</v>
      </c>
      <c r="B49" s="2" t="s">
        <v>30</v>
      </c>
    </row>
    <row r="50" spans="1:2" ht="15.75" thickBot="1">
      <c r="A50" s="5" t="e">
        <f>#REF!</f>
        <v>#REF!</v>
      </c>
      <c r="B50" s="3" t="s">
        <v>48</v>
      </c>
    </row>
    <row r="51" spans="1:2">
      <c r="A51" s="64"/>
      <c r="B51" s="65"/>
    </row>
    <row r="52" spans="1:2">
      <c r="A52" s="5" t="e">
        <f>IF(A23&lt;=550,((A23/1.1)+(80*#REF!))+(VSTUP!A23*0.45),(VSTUP!A23*1.1)+(VSTUP!A23*0.45))</f>
        <v>#REF!</v>
      </c>
      <c r="B52" s="2" t="s">
        <v>4</v>
      </c>
    </row>
    <row r="53" spans="1:2">
      <c r="A53" s="5">
        <v>1500</v>
      </c>
      <c r="B53" s="2" t="s">
        <v>41</v>
      </c>
    </row>
    <row r="54" spans="1:2">
      <c r="A54" s="5">
        <v>6</v>
      </c>
      <c r="B54" s="2" t="s">
        <v>6</v>
      </c>
    </row>
    <row r="55" spans="1:2">
      <c r="A55" s="5" t="e">
        <f>(A30*2)+A36+(2*A26)</f>
        <v>#REF!</v>
      </c>
      <c r="B55" s="2" t="s">
        <v>24</v>
      </c>
    </row>
  </sheetData>
  <customSheetViews>
    <customSheetView guid="{5F09A51F-FD41-4602-991D-FA823548E383}">
      <selection activeCell="B41" sqref="B41"/>
      <pageMargins left="0.7" right="0.7" top="0.78740157499999996" bottom="0.78740157499999996" header="0.3" footer="0.3"/>
      <pageSetup paperSize="9" orientation="portrait" horizontalDpi="0" verticalDpi="0" r:id="rId1"/>
    </customSheetView>
    <customSheetView guid="{2D255090-B27E-4445-BA9E-C069E21B90AC}">
      <selection activeCell="B41" sqref="B41"/>
      <pageMargins left="0.7" right="0.7" top="0.78740157499999996" bottom="0.78740157499999996" header="0.3" footer="0.3"/>
      <pageSetup paperSize="9" orientation="portrait" horizontalDpi="0" verticalDpi="0" r:id="rId2"/>
    </customSheetView>
  </customSheetViews>
  <mergeCells count="13">
    <mergeCell ref="A34:E34"/>
    <mergeCell ref="A41:B41"/>
    <mergeCell ref="A46:B46"/>
    <mergeCell ref="A51:B51"/>
    <mergeCell ref="A7:B7"/>
    <mergeCell ref="A13:B13"/>
    <mergeCell ref="A21:B21"/>
    <mergeCell ref="A28:B28"/>
    <mergeCell ref="C39:D39"/>
    <mergeCell ref="C35:D35"/>
    <mergeCell ref="C36:D36"/>
    <mergeCell ref="C37:D37"/>
    <mergeCell ref="C38:D38"/>
  </mergeCells>
  <pageMargins left="0.7" right="0.7" top="0.78740157499999996" bottom="0.78740157499999996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CAB9-4A65-4935-A7DF-7DB5BD972C75}">
  <sheetPr codeName="List2">
    <tabColor rgb="FFFFFF00"/>
  </sheetPr>
  <dimension ref="A1:B21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RowHeight="15" outlineLevelRow="1"/>
  <cols>
    <col min="1" max="1" width="44.42578125" bestFit="1" customWidth="1"/>
    <col min="2" max="2" width="23.5703125" customWidth="1"/>
  </cols>
  <sheetData>
    <row r="1" spans="1:2" s="6" customFormat="1" ht="31.5" customHeight="1" thickBot="1">
      <c r="A1" s="7" t="s">
        <v>52</v>
      </c>
      <c r="B1" s="7" t="s">
        <v>54</v>
      </c>
    </row>
    <row r="2" spans="1:2" ht="15.75" thickBot="1">
      <c r="A2" s="17" t="s">
        <v>56</v>
      </c>
      <c r="B2" s="18"/>
    </row>
    <row r="3" spans="1:2" outlineLevel="1">
      <c r="A3" s="11" t="s">
        <v>105</v>
      </c>
      <c r="B3" s="8"/>
    </row>
    <row r="4" spans="1:2" outlineLevel="1">
      <c r="A4" s="12" t="s">
        <v>23</v>
      </c>
      <c r="B4" s="8"/>
    </row>
    <row r="5" spans="1:2" ht="15.75" outlineLevel="1" thickBot="1">
      <c r="A5" s="13" t="s">
        <v>53</v>
      </c>
      <c r="B5" s="8"/>
    </row>
    <row r="6" spans="1:2" ht="15.75" thickBot="1">
      <c r="A6" s="19" t="s">
        <v>46</v>
      </c>
      <c r="B6" s="20"/>
    </row>
    <row r="7" spans="1:2" ht="15.75" outlineLevel="1" thickBot="1">
      <c r="A7" s="14" t="s">
        <v>58</v>
      </c>
      <c r="B7" s="9"/>
    </row>
    <row r="8" spans="1:2" ht="15.75" outlineLevel="1" thickBot="1">
      <c r="A8" s="56" t="s">
        <v>107</v>
      </c>
      <c r="B8" s="57"/>
    </row>
    <row r="9" spans="1:2" ht="15.75" thickBot="1">
      <c r="A9" s="21" t="s">
        <v>39</v>
      </c>
      <c r="B9" s="22"/>
    </row>
    <row r="10" spans="1:2" outlineLevel="1">
      <c r="A10" s="15" t="s">
        <v>106</v>
      </c>
      <c r="B10" s="10"/>
    </row>
    <row r="11" spans="1:2" outlineLevel="1">
      <c r="A11" s="15" t="s">
        <v>51</v>
      </c>
      <c r="B11" s="10"/>
    </row>
    <row r="12" spans="1:2" outlineLevel="1">
      <c r="A12" s="15" t="s">
        <v>59</v>
      </c>
      <c r="B12" s="10"/>
    </row>
    <row r="13" spans="1:2" outlineLevel="1">
      <c r="A13" s="15" t="s">
        <v>60</v>
      </c>
      <c r="B13" s="10"/>
    </row>
    <row r="14" spans="1:2" outlineLevel="1">
      <c r="A14" s="15" t="s">
        <v>61</v>
      </c>
      <c r="B14" s="10"/>
    </row>
    <row r="15" spans="1:2" ht="15.75" outlineLevel="1" thickBot="1">
      <c r="A15" s="15" t="s">
        <v>108</v>
      </c>
      <c r="B15" s="10"/>
    </row>
    <row r="16" spans="1:2" ht="15.75" thickBot="1">
      <c r="A16" s="23" t="s">
        <v>63</v>
      </c>
      <c r="B16" s="24"/>
    </row>
    <row r="17" spans="1:2" ht="15.75" outlineLevel="1" thickBot="1">
      <c r="A17" s="16" t="s">
        <v>62</v>
      </c>
      <c r="B17" s="58"/>
    </row>
    <row r="19" spans="1:2" ht="15.75" outlineLevel="1" thickBot="1"/>
    <row r="20" spans="1:2" outlineLevel="1">
      <c r="A20" s="72" t="s">
        <v>50</v>
      </c>
      <c r="B20" s="74">
        <f>B16+B9+B8+B6+B2</f>
        <v>0</v>
      </c>
    </row>
    <row r="21" spans="1:2" ht="15.75" thickBot="1">
      <c r="A21" s="73"/>
      <c r="B21" s="75"/>
    </row>
  </sheetData>
  <customSheetViews>
    <customSheetView guid="{5F09A51F-FD41-4602-991D-FA823548E383}" scale="85" hiddenColumns="1">
      <pane ySplit="1" topLeftCell="A2" activePane="bottomLeft" state="frozen"/>
      <selection pane="bottomLeft" activeCell="M11" sqref="M11"/>
      <pageMargins left="0.7" right="0.7" top="0.78740157499999996" bottom="0.78740157499999996" header="0.3" footer="0.3"/>
      <pageSetup paperSize="9" orientation="portrait" horizontalDpi="0" verticalDpi="0" r:id="rId1"/>
    </customSheetView>
    <customSheetView guid="{2D255090-B27E-4445-BA9E-C069E21B90AC}" scale="85" hiddenColumns="1">
      <pane ySplit="1" topLeftCell="A2" activePane="bottomLeft" state="frozen"/>
      <selection pane="bottomLeft" activeCell="M11" sqref="M11"/>
      <pageMargins left="0.7" right="0.7" top="0.78740157499999996" bottom="0.78740157499999996" header="0.3" footer="0.3"/>
      <pageSetup paperSize="9" orientation="portrait" horizontalDpi="0" verticalDpi="0" r:id="rId2"/>
    </customSheetView>
  </customSheetViews>
  <mergeCells count="2">
    <mergeCell ref="A20:A21"/>
    <mergeCell ref="B20:B21"/>
  </mergeCell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309F-B2DA-4871-8AD8-B9CF2A705583}">
  <sheetPr codeName="List7">
    <tabColor rgb="FF00B050"/>
  </sheetPr>
  <dimension ref="A1:I43"/>
  <sheetViews>
    <sheetView view="pageLayout" zoomScaleNormal="100" workbookViewId="0">
      <selection activeCell="C16" sqref="C16:I16"/>
    </sheetView>
  </sheetViews>
  <sheetFormatPr defaultRowHeight="15"/>
  <sheetData>
    <row r="1" spans="1:9" ht="17.25" customHeight="1" thickBot="1">
      <c r="A1" s="118" t="s">
        <v>65</v>
      </c>
      <c r="B1" s="119"/>
      <c r="C1" s="120" t="e">
        <f>#REF!</f>
        <v>#REF!</v>
      </c>
      <c r="D1" s="121"/>
      <c r="E1" s="121"/>
      <c r="F1" s="121"/>
      <c r="G1" s="121"/>
      <c r="H1" s="121"/>
      <c r="I1" s="122"/>
    </row>
    <row r="2" spans="1:9" ht="11.25" customHeight="1" thickBot="1">
      <c r="A2" s="27"/>
      <c r="B2" s="27"/>
      <c r="C2" s="27"/>
      <c r="D2" s="27"/>
      <c r="E2" s="27"/>
      <c r="F2" s="27"/>
      <c r="G2" s="27"/>
      <c r="H2" s="27"/>
      <c r="I2" s="27"/>
    </row>
    <row r="3" spans="1:9" ht="12.75" customHeight="1">
      <c r="A3" s="123" t="s">
        <v>37</v>
      </c>
      <c r="B3" s="124"/>
      <c r="C3" s="125" t="e">
        <f>#REF!</f>
        <v>#REF!</v>
      </c>
      <c r="D3" s="126"/>
      <c r="E3" s="126"/>
      <c r="F3" s="126"/>
      <c r="G3" s="126"/>
      <c r="H3" s="126"/>
      <c r="I3" s="127"/>
    </row>
    <row r="4" spans="1:9" ht="14.25" customHeight="1" thickBot="1">
      <c r="A4" s="25"/>
      <c r="B4" s="26" t="s">
        <v>2</v>
      </c>
      <c r="C4" s="128" t="e">
        <f>#REF!</f>
        <v>#REF!</v>
      </c>
      <c r="D4" s="129"/>
      <c r="E4" s="129"/>
      <c r="F4" s="129"/>
      <c r="G4" s="129"/>
      <c r="H4" s="129"/>
      <c r="I4" s="130"/>
    </row>
    <row r="5" spans="1:9" ht="7.5" customHeight="1" thickBot="1">
      <c r="A5" s="27"/>
      <c r="B5" s="27"/>
      <c r="C5" s="27"/>
      <c r="D5" s="27"/>
      <c r="E5" s="27"/>
      <c r="F5" s="27"/>
      <c r="G5" s="27"/>
      <c r="H5" s="27"/>
      <c r="I5" s="27"/>
    </row>
    <row r="6" spans="1:9" ht="15" customHeight="1" thickBot="1">
      <c r="A6" s="131" t="s">
        <v>22</v>
      </c>
      <c r="B6" s="132"/>
      <c r="C6" s="132"/>
      <c r="D6" s="132"/>
      <c r="E6" s="132"/>
      <c r="F6" s="132"/>
      <c r="G6" s="132"/>
      <c r="H6" s="132"/>
      <c r="I6" s="133"/>
    </row>
    <row r="7" spans="1:9" ht="15" customHeight="1">
      <c r="A7" s="104" t="s">
        <v>17</v>
      </c>
      <c r="B7" s="105"/>
      <c r="C7" s="134" t="e">
        <f>#REF!</f>
        <v>#REF!</v>
      </c>
      <c r="D7" s="135"/>
      <c r="E7" s="135"/>
      <c r="F7" s="135"/>
      <c r="G7" s="135"/>
      <c r="H7" s="135"/>
      <c r="I7" s="136"/>
    </row>
    <row r="8" spans="1:9" ht="15" customHeight="1">
      <c r="A8" s="104" t="s">
        <v>36</v>
      </c>
      <c r="B8" s="105"/>
      <c r="C8" s="106" t="e">
        <f>#REF!</f>
        <v>#REF!</v>
      </c>
      <c r="D8" s="107"/>
      <c r="E8" s="107"/>
      <c r="F8" s="107"/>
      <c r="G8" s="107"/>
      <c r="H8" s="107"/>
      <c r="I8" s="108"/>
    </row>
    <row r="9" spans="1:9" ht="15" customHeight="1">
      <c r="A9" s="104" t="s">
        <v>1</v>
      </c>
      <c r="B9" s="105"/>
      <c r="C9" s="106" t="e">
        <f>#REF!</f>
        <v>#REF!</v>
      </c>
      <c r="D9" s="107"/>
      <c r="E9" s="107"/>
      <c r="F9" s="107"/>
      <c r="G9" s="107"/>
      <c r="H9" s="107"/>
      <c r="I9" s="108"/>
    </row>
    <row r="10" spans="1:9" ht="15" customHeight="1">
      <c r="A10" s="104" t="s">
        <v>29</v>
      </c>
      <c r="B10" s="105"/>
      <c r="C10" s="106" t="e">
        <f>#REF!</f>
        <v>#REF!</v>
      </c>
      <c r="D10" s="107"/>
      <c r="E10" s="107"/>
      <c r="F10" s="107"/>
      <c r="G10" s="107"/>
      <c r="H10" s="107"/>
      <c r="I10" s="108"/>
    </row>
    <row r="11" spans="1:9" ht="15" customHeight="1">
      <c r="A11" s="104" t="s">
        <v>15</v>
      </c>
      <c r="B11" s="105"/>
      <c r="C11" s="106" t="e">
        <f>#REF!</f>
        <v>#REF!</v>
      </c>
      <c r="D11" s="107"/>
      <c r="E11" s="107"/>
      <c r="F11" s="107"/>
      <c r="G11" s="107"/>
      <c r="H11" s="107"/>
      <c r="I11" s="108"/>
    </row>
    <row r="12" spans="1:9" ht="15" customHeight="1">
      <c r="A12" s="104" t="s">
        <v>5</v>
      </c>
      <c r="B12" s="105"/>
      <c r="C12" s="106" t="e">
        <f>#REF!</f>
        <v>#REF!</v>
      </c>
      <c r="D12" s="107"/>
      <c r="E12" s="107"/>
      <c r="F12" s="107"/>
      <c r="G12" s="107"/>
      <c r="H12" s="107"/>
      <c r="I12" s="108"/>
    </row>
    <row r="13" spans="1:9" ht="15" customHeight="1">
      <c r="A13" s="104" t="s">
        <v>45</v>
      </c>
      <c r="B13" s="105"/>
      <c r="C13" s="106" t="e">
        <f>#REF!</f>
        <v>#REF!</v>
      </c>
      <c r="D13" s="107"/>
      <c r="E13" s="107"/>
      <c r="F13" s="107"/>
      <c r="G13" s="107"/>
      <c r="H13" s="107"/>
      <c r="I13" s="108"/>
    </row>
    <row r="14" spans="1:9" ht="15" customHeight="1" thickBot="1">
      <c r="A14" s="109" t="s">
        <v>16</v>
      </c>
      <c r="B14" s="110"/>
      <c r="C14" s="111" t="e">
        <f>#REF!</f>
        <v>#REF!</v>
      </c>
      <c r="D14" s="112"/>
      <c r="E14" s="112"/>
      <c r="F14" s="112"/>
      <c r="G14" s="112"/>
      <c r="H14" s="112"/>
      <c r="I14" s="113"/>
    </row>
    <row r="15" spans="1:9" ht="15.75" customHeight="1" thickBot="1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15" customHeight="1" thickBot="1">
      <c r="A16" s="114" t="s">
        <v>66</v>
      </c>
      <c r="B16" s="115"/>
      <c r="C16" s="116"/>
      <c r="D16" s="116"/>
      <c r="E16" s="116"/>
      <c r="F16" s="116"/>
      <c r="G16" s="116"/>
      <c r="H16" s="116"/>
      <c r="I16" s="117"/>
    </row>
    <row r="17" spans="1:9" ht="15" customHeight="1">
      <c r="A17" s="28"/>
      <c r="B17" s="29" t="s">
        <v>74</v>
      </c>
      <c r="C17" s="98"/>
      <c r="D17" s="98"/>
      <c r="E17" s="98"/>
      <c r="F17" s="98"/>
      <c r="G17" s="98"/>
      <c r="H17" s="98"/>
      <c r="I17" s="99"/>
    </row>
    <row r="18" spans="1:9" ht="15" customHeight="1">
      <c r="A18" s="28"/>
      <c r="B18" s="29" t="s">
        <v>75</v>
      </c>
      <c r="C18" s="98"/>
      <c r="D18" s="98"/>
      <c r="E18" s="98"/>
      <c r="F18" s="98"/>
      <c r="G18" s="98"/>
      <c r="H18" s="98"/>
      <c r="I18" s="99"/>
    </row>
    <row r="19" spans="1:9" ht="15" customHeight="1" thickBot="1">
      <c r="A19" s="30"/>
      <c r="B19" s="31" t="s">
        <v>76</v>
      </c>
      <c r="C19" s="100"/>
      <c r="D19" s="100"/>
      <c r="E19" s="100"/>
      <c r="F19" s="100"/>
      <c r="G19" s="100"/>
      <c r="H19" s="100"/>
      <c r="I19" s="101"/>
    </row>
    <row r="20" spans="1:9" ht="15" customHeight="1" thickBot="1">
      <c r="A20" s="84" t="s">
        <v>67</v>
      </c>
      <c r="B20" s="85"/>
      <c r="C20" s="102"/>
      <c r="D20" s="102"/>
      <c r="E20" s="102"/>
      <c r="F20" s="102"/>
      <c r="G20" s="102"/>
      <c r="H20" s="102"/>
      <c r="I20" s="103"/>
    </row>
    <row r="21" spans="1:9" ht="15" customHeight="1">
      <c r="A21" s="32"/>
      <c r="B21" s="33" t="s">
        <v>66</v>
      </c>
      <c r="C21" s="88"/>
      <c r="D21" s="88"/>
      <c r="E21" s="88"/>
      <c r="F21" s="88"/>
      <c r="G21" s="88"/>
      <c r="H21" s="88"/>
      <c r="I21" s="89"/>
    </row>
    <row r="22" spans="1:9" ht="15" customHeight="1">
      <c r="A22" s="32"/>
      <c r="B22" s="33" t="s">
        <v>68</v>
      </c>
      <c r="C22" s="88"/>
      <c r="D22" s="88"/>
      <c r="E22" s="88"/>
      <c r="F22" s="88"/>
      <c r="G22" s="88"/>
      <c r="H22" s="88"/>
      <c r="I22" s="89"/>
    </row>
    <row r="23" spans="1:9" ht="15" customHeight="1" thickBot="1">
      <c r="A23" s="34"/>
      <c r="B23" s="35" t="s">
        <v>69</v>
      </c>
      <c r="C23" s="90"/>
      <c r="D23" s="90"/>
      <c r="E23" s="90"/>
      <c r="F23" s="90"/>
      <c r="G23" s="90"/>
      <c r="H23" s="90"/>
      <c r="I23" s="91"/>
    </row>
    <row r="24" spans="1:9" ht="15" customHeight="1" thickBot="1">
      <c r="A24" s="84" t="s">
        <v>57</v>
      </c>
      <c r="B24" s="85"/>
      <c r="C24" s="102"/>
      <c r="D24" s="102"/>
      <c r="E24" s="102"/>
      <c r="F24" s="102"/>
      <c r="G24" s="102"/>
      <c r="H24" s="102"/>
      <c r="I24" s="103"/>
    </row>
    <row r="25" spans="1:9" ht="15" customHeight="1">
      <c r="A25" s="32"/>
      <c r="B25" s="33" t="s">
        <v>70</v>
      </c>
      <c r="C25" s="88"/>
      <c r="D25" s="88"/>
      <c r="E25" s="88"/>
      <c r="F25" s="88"/>
      <c r="G25" s="88"/>
      <c r="H25" s="88"/>
      <c r="I25" s="89"/>
    </row>
    <row r="26" spans="1:9" ht="15" customHeight="1">
      <c r="A26" s="32"/>
      <c r="B26" s="33" t="s">
        <v>71</v>
      </c>
      <c r="C26" s="88"/>
      <c r="D26" s="88"/>
      <c r="E26" s="88"/>
      <c r="F26" s="88"/>
      <c r="G26" s="88"/>
      <c r="H26" s="88"/>
      <c r="I26" s="89"/>
    </row>
    <row r="27" spans="1:9" ht="15" customHeight="1" thickBot="1">
      <c r="A27" s="34"/>
      <c r="B27" s="35" t="s">
        <v>72</v>
      </c>
      <c r="C27" s="90"/>
      <c r="D27" s="90"/>
      <c r="E27" s="90"/>
      <c r="F27" s="90"/>
      <c r="G27" s="90"/>
      <c r="H27" s="90"/>
      <c r="I27" s="91"/>
    </row>
    <row r="28" spans="1:9" ht="15" customHeight="1" thickBot="1">
      <c r="A28" s="84" t="s">
        <v>73</v>
      </c>
      <c r="B28" s="85"/>
      <c r="C28" s="102"/>
      <c r="D28" s="102"/>
      <c r="E28" s="102"/>
      <c r="F28" s="102"/>
      <c r="G28" s="102"/>
      <c r="H28" s="102"/>
      <c r="I28" s="103"/>
    </row>
    <row r="29" spans="1:9" ht="15" customHeight="1">
      <c r="A29" s="32"/>
      <c r="B29" s="33" t="s">
        <v>3</v>
      </c>
      <c r="C29" s="88"/>
      <c r="D29" s="88"/>
      <c r="E29" s="88"/>
      <c r="F29" s="88"/>
      <c r="G29" s="88"/>
      <c r="H29" s="88"/>
      <c r="I29" s="89"/>
    </row>
    <row r="30" spans="1:9" ht="15" customHeight="1" thickBot="1">
      <c r="A30" s="34"/>
      <c r="B30" s="35" t="s">
        <v>68</v>
      </c>
      <c r="C30" s="90"/>
      <c r="D30" s="90"/>
      <c r="E30" s="90"/>
      <c r="F30" s="90"/>
      <c r="G30" s="90"/>
      <c r="H30" s="90"/>
      <c r="I30" s="91"/>
    </row>
    <row r="31" spans="1:9" ht="15" customHeight="1" thickBot="1">
      <c r="A31" s="84" t="s">
        <v>38</v>
      </c>
      <c r="B31" s="85"/>
      <c r="C31" s="102"/>
      <c r="D31" s="102"/>
      <c r="E31" s="102"/>
      <c r="F31" s="102"/>
      <c r="G31" s="102"/>
      <c r="H31" s="102"/>
      <c r="I31" s="103"/>
    </row>
    <row r="32" spans="1:9" ht="15" customHeight="1">
      <c r="A32" s="32"/>
      <c r="B32" s="33" t="s">
        <v>3</v>
      </c>
      <c r="C32" s="88"/>
      <c r="D32" s="88"/>
      <c r="E32" s="88"/>
      <c r="F32" s="88"/>
      <c r="G32" s="88"/>
      <c r="H32" s="88"/>
      <c r="I32" s="89"/>
    </row>
    <row r="33" spans="1:9" ht="15" customHeight="1" thickBot="1">
      <c r="A33" s="34"/>
      <c r="B33" s="35" t="s">
        <v>68</v>
      </c>
      <c r="C33" s="90"/>
      <c r="D33" s="90"/>
      <c r="E33" s="90"/>
      <c r="F33" s="90"/>
      <c r="G33" s="90"/>
      <c r="H33" s="90"/>
      <c r="I33" s="91"/>
    </row>
    <row r="34" spans="1:9" ht="15" customHeight="1">
      <c r="A34" s="76" t="s">
        <v>77</v>
      </c>
      <c r="B34" s="77"/>
      <c r="C34" s="92"/>
      <c r="D34" s="93"/>
      <c r="E34" s="93"/>
      <c r="F34" s="93"/>
      <c r="G34" s="93"/>
      <c r="H34" s="93"/>
      <c r="I34" s="94"/>
    </row>
    <row r="35" spans="1:9" ht="15" customHeight="1" thickBot="1">
      <c r="A35" s="78"/>
      <c r="B35" s="79"/>
      <c r="C35" s="95"/>
      <c r="D35" s="96"/>
      <c r="E35" s="96"/>
      <c r="F35" s="96"/>
      <c r="G35" s="96"/>
      <c r="H35" s="96"/>
      <c r="I35" s="97"/>
    </row>
    <row r="36" spans="1:9" ht="15" customHeight="1">
      <c r="A36" s="76" t="s">
        <v>78</v>
      </c>
      <c r="B36" s="77"/>
      <c r="C36" s="80"/>
      <c r="D36" s="80"/>
      <c r="E36" s="80"/>
      <c r="F36" s="80"/>
      <c r="G36" s="80"/>
      <c r="H36" s="80"/>
      <c r="I36" s="81"/>
    </row>
    <row r="37" spans="1:9" ht="15" customHeight="1" thickBot="1">
      <c r="A37" s="78"/>
      <c r="B37" s="79"/>
      <c r="C37" s="82"/>
      <c r="D37" s="82"/>
      <c r="E37" s="82"/>
      <c r="F37" s="82"/>
      <c r="G37" s="82"/>
      <c r="H37" s="82"/>
      <c r="I37" s="83"/>
    </row>
    <row r="38" spans="1:9" ht="15" customHeight="1" thickBot="1">
      <c r="A38" s="84" t="s">
        <v>3</v>
      </c>
      <c r="B38" s="85"/>
      <c r="C38" s="86"/>
      <c r="D38" s="86"/>
      <c r="E38" s="86"/>
      <c r="F38" s="86"/>
      <c r="G38" s="86"/>
      <c r="H38" s="86"/>
      <c r="I38" s="87"/>
    </row>
    <row r="39" spans="1:9" ht="15" customHeight="1" thickBot="1">
      <c r="A39" s="34"/>
      <c r="B39" s="35" t="s">
        <v>64</v>
      </c>
      <c r="C39" s="137"/>
      <c r="D39" s="138"/>
      <c r="E39" s="138"/>
      <c r="F39" s="138"/>
      <c r="G39" s="138"/>
      <c r="H39" s="138"/>
      <c r="I39" s="139"/>
    </row>
    <row r="40" spans="1:9" ht="15.75" thickBot="1">
      <c r="A40" s="84" t="s">
        <v>55</v>
      </c>
      <c r="B40" s="85"/>
      <c r="C40" s="102" t="s">
        <v>83</v>
      </c>
      <c r="D40" s="102"/>
      <c r="E40" s="102"/>
      <c r="F40" s="102"/>
      <c r="G40" s="102"/>
      <c r="H40" s="102"/>
      <c r="I40" s="103"/>
    </row>
    <row r="41" spans="1:9" ht="15.75" thickBot="1">
      <c r="A41" s="84" t="s">
        <v>79</v>
      </c>
      <c r="B41" s="85"/>
      <c r="C41" s="146" t="s">
        <v>80</v>
      </c>
      <c r="D41" s="102"/>
      <c r="E41" s="102"/>
      <c r="F41" s="102"/>
      <c r="G41" s="102"/>
      <c r="H41" s="147"/>
      <c r="I41" s="87"/>
    </row>
    <row r="42" spans="1:9">
      <c r="A42" s="32"/>
      <c r="B42" s="33" t="s">
        <v>81</v>
      </c>
      <c r="C42" s="140"/>
      <c r="D42" s="141"/>
      <c r="E42" s="141"/>
      <c r="F42" s="141"/>
      <c r="G42" s="141"/>
      <c r="H42" s="141"/>
      <c r="I42" s="142"/>
    </row>
    <row r="43" spans="1:9" ht="15.75" thickBot="1">
      <c r="A43" s="34"/>
      <c r="B43" s="35" t="s">
        <v>82</v>
      </c>
      <c r="C43" s="143"/>
      <c r="D43" s="144"/>
      <c r="E43" s="144"/>
      <c r="F43" s="144"/>
      <c r="G43" s="144"/>
      <c r="H43" s="144"/>
      <c r="I43" s="145"/>
    </row>
  </sheetData>
  <customSheetViews>
    <customSheetView guid="{5F09A51F-FD41-4602-991D-FA823548E383}" showPageBreaks="1" view="pageLayout">
      <selection activeCell="E44" sqref="E44"/>
      <pageMargins left="0.7" right="0.7" top="0.78740157499999996" bottom="0.78740157499999996" header="0.3" footer="0.3"/>
      <pageSetup paperSize="9" orientation="portrait" r:id="rId1"/>
      <headerFooter>
        <oddHeader>&amp;L&amp;G&amp;C&amp;"Arimo,Tučné"SPECIFIKACE DÍLŮ PRO OBJEDNÁVKU</oddHeader>
      </headerFooter>
    </customSheetView>
    <customSheetView guid="{2D255090-B27E-4445-BA9E-C069E21B90AC}" showPageBreaks="1" view="pageLayout">
      <selection activeCell="E44" sqref="E44"/>
      <pageMargins left="0.7" right="0.7" top="0.78740157499999996" bottom="0.78740157499999996" header="0.3" footer="0.3"/>
      <pageSetup paperSize="9" orientation="portrait" r:id="rId2"/>
      <headerFooter>
        <oddHeader>&amp;L&amp;G&amp;C&amp;"Arimo,Tučné"SPECIFIKACE DÍLŮ PRO OBJEDNÁVKU</oddHeader>
      </headerFooter>
    </customSheetView>
  </customSheetViews>
  <mergeCells count="59">
    <mergeCell ref="C39:I39"/>
    <mergeCell ref="C42:I42"/>
    <mergeCell ref="C43:I43"/>
    <mergeCell ref="C41:G41"/>
    <mergeCell ref="H41:I41"/>
    <mergeCell ref="A40:B40"/>
    <mergeCell ref="C40:I40"/>
    <mergeCell ref="A41:B41"/>
    <mergeCell ref="A1:B1"/>
    <mergeCell ref="C1:I1"/>
    <mergeCell ref="A3:B3"/>
    <mergeCell ref="C3:I3"/>
    <mergeCell ref="C4:I4"/>
    <mergeCell ref="A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6:B16"/>
    <mergeCell ref="C16:I16"/>
    <mergeCell ref="A24:B24"/>
    <mergeCell ref="C24:I24"/>
    <mergeCell ref="A20:B20"/>
    <mergeCell ref="C30:I30"/>
    <mergeCell ref="A28:B28"/>
    <mergeCell ref="C28:I28"/>
    <mergeCell ref="C22:I22"/>
    <mergeCell ref="C23:I23"/>
    <mergeCell ref="C25:I25"/>
    <mergeCell ref="A31:B31"/>
    <mergeCell ref="C31:I31"/>
    <mergeCell ref="C26:I26"/>
    <mergeCell ref="C27:I27"/>
    <mergeCell ref="C29:I29"/>
    <mergeCell ref="C17:I17"/>
    <mergeCell ref="C18:I18"/>
    <mergeCell ref="C19:I19"/>
    <mergeCell ref="C20:I20"/>
    <mergeCell ref="C21:I21"/>
    <mergeCell ref="A36:B37"/>
    <mergeCell ref="C36:I37"/>
    <mergeCell ref="A38:B38"/>
    <mergeCell ref="C38:I38"/>
    <mergeCell ref="C32:I32"/>
    <mergeCell ref="C33:I33"/>
    <mergeCell ref="A34:B35"/>
    <mergeCell ref="C34:I35"/>
  </mergeCells>
  <dataValidations count="3">
    <dataValidation type="list" allowBlank="1" showInputMessage="1" showErrorMessage="1" sqref="C14" xr:uid="{639757BB-632E-44D7-93F4-B64F8D93757C}">
      <formula1>" - ,stávající,Trakční (lanový), Hydraulický"</formula1>
    </dataValidation>
    <dataValidation type="list" allowBlank="1" showInputMessage="1" showErrorMessage="1" sqref="C13" xr:uid="{4D5F54A0-0165-4D63-8323-4216C2CFC42E}">
      <formula1>" - , původní, nahoře, nad šachtou, dole, vedle šachty, dole, pod šachtou, bez strojovny (MRL)"</formula1>
    </dataValidation>
    <dataValidation type="list" allowBlank="1" showInputMessage="1" showErrorMessage="1" sqref="C8" xr:uid="{63E48BE0-7349-494C-A205-85EF76DFD153}">
      <formula1>" - ,Vnější, Vnitřní, Do stávající šachty"</formula1>
    </dataValidation>
  </dataValidations>
  <pageMargins left="0.7" right="0.79166666666666663" top="0.78740157499999996" bottom="0.78740157499999996" header="0.3" footer="0.3"/>
  <pageSetup paperSize="9" orientation="portrait" r:id="rId3"/>
  <headerFooter>
    <oddHeader>&amp;L&amp;G&amp;C&amp;"Arimo,Tučné"SPECIFIKACE DÍLŮ PRO OBJEDNÁVKU&amp;R&amp;"Arimo,Obyčejné"&amp;D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314A-66B8-443A-B506-25F80855A36F}">
  <dimension ref="A1:A11"/>
  <sheetViews>
    <sheetView workbookViewId="0">
      <selection activeCell="B11" sqref="B11"/>
    </sheetView>
  </sheetViews>
  <sheetFormatPr defaultRowHeight="15"/>
  <cols>
    <col min="1" max="1" width="21.42578125" customWidth="1"/>
  </cols>
  <sheetData>
    <row r="1" spans="1:1" ht="18">
      <c r="A1" s="55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6" spans="1:1" ht="18">
      <c r="A6" s="55" t="s">
        <v>102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103</v>
      </c>
    </row>
    <row r="11" spans="1:1">
      <c r="A11" t="s">
        <v>104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VSTUP</vt:lpstr>
      <vt:lpstr>0.1. Kalkulace</vt:lpstr>
      <vt:lpstr>3. Objednávka dílů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Bažant</dc:creator>
  <cp:lastModifiedBy>Gabriela Papoušková</cp:lastModifiedBy>
  <cp:lastPrinted>2024-08-26T10:33:17Z</cp:lastPrinted>
  <dcterms:created xsi:type="dcterms:W3CDTF">2023-01-19T14:03:07Z</dcterms:created>
  <dcterms:modified xsi:type="dcterms:W3CDTF">2025-03-21T07:39:44Z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2023-08-04T06:43:53Z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6c8cfef5-7eaf-463c-9fcb-df3327069e1e</vt:lpwstr>
  </property>
  <property fmtid="{D5CDD505-2E9C-101B-9397-08002B2CF9AE}" pid="7" name="MSIP_Label_defa4170-0d19-0005-0004-bc88714345d2_ActionId">
    <vt:lpwstr>0b6bbd3d-e604-4703-b1b0-e5b7674a1b04</vt:lpwstr>
  </property>
  <property fmtid="{D5CDD505-2E9C-101B-9397-08002B2CF9AE}" pid="8" name="MSIP_Label_defa4170-0d19-0005-0004-bc88714345d2_ContentBits">
    <vt:lpwstr>0</vt:lpwstr>
  </property>
</Properties>
</file>