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_201 Zbečno, odstranění havárie opěrné zdi - PD/Oznámení o výběru dodavatele/"/>
    </mc:Choice>
  </mc:AlternateContent>
  <xr:revisionPtr revIDLastSave="492" documentId="8_{2DCB25FD-80D7-45B2-A56E-358B76064BDB}" xr6:coauthVersionLast="47" xr6:coauthVersionMax="47" xr10:uidLastSave="{D4F53700-FBCF-4914-B377-C5E906C61F11}"/>
  <bookViews>
    <workbookView xWindow="-120" yWindow="-120" windowWidth="29040" windowHeight="15720" xr2:uid="{5754C423-B832-4A85-905C-37462EC19302}"/>
  </bookViews>
  <sheets>
    <sheet name="Tabulka hodnocení" sheetId="1" r:id="rId1"/>
    <sheet name="Tabulky hodnocení zkušenost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G20" i="2"/>
  <c r="G9" i="2"/>
  <c r="H8" i="1"/>
  <c r="H9" i="1"/>
  <c r="H10" i="1"/>
  <c r="H11" i="1"/>
  <c r="H12" i="1"/>
  <c r="H13" i="1"/>
  <c r="D7" i="1"/>
  <c r="D6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<sst xmlns="http://schemas.openxmlformats.org/spreadsheetml/2006/main" count="98" uniqueCount="60">
  <si>
    <t>Zhotovitel</t>
  </si>
  <si>
    <t>Cena bez DPH</t>
  </si>
  <si>
    <t>Cena s DPH</t>
  </si>
  <si>
    <t>Body za cenu</t>
  </si>
  <si>
    <t>Počet referencí</t>
  </si>
  <si>
    <t>Body za reference</t>
  </si>
  <si>
    <t>Body celkem</t>
  </si>
  <si>
    <t>Pořadí nabídky na profilu</t>
  </si>
  <si>
    <t>1.</t>
  </si>
  <si>
    <t>2.</t>
  </si>
  <si>
    <t>3.</t>
  </si>
  <si>
    <t>4.</t>
  </si>
  <si>
    <t>5.</t>
  </si>
  <si>
    <t>Název zakázky, popis prací</t>
  </si>
  <si>
    <t>Popis činnosti u zakázky</t>
  </si>
  <si>
    <t>Fin. objem zak. v Kč bez DPH</t>
  </si>
  <si>
    <t>Datum ukončení</t>
  </si>
  <si>
    <t>Objednatel (název, IČO)</t>
  </si>
  <si>
    <t>Počet bodů</t>
  </si>
  <si>
    <t>Nabídka č. 3</t>
  </si>
  <si>
    <t>Počet bodů celkem</t>
  </si>
  <si>
    <t>HIP, zpracování projektové dokumentace silničních objektů, koordinace projektantů ostatních profesí, koordinace projektu a stavby v rámci Design and Built</t>
  </si>
  <si>
    <t>AUREL CZ s.r.o., IČO: 28526392</t>
  </si>
  <si>
    <t xml:space="preserve">I/16 most ev. č. 16-011 za obcí Nová Ves – celková oprava, DUSP, ZDS, IČ, AD (rekonstrukce mostu a vozovky na mostě a v předpolích) </t>
  </si>
  <si>
    <t>HIP, zpracování projektové dokumentace silničních objektů, koordinace projektantů ostatních profesí, koordinace projektu a stavby</t>
  </si>
  <si>
    <t>6/2021</t>
  </si>
  <si>
    <t>Ředitelství silnic a dálnic ČR, IČO: 65993390</t>
  </si>
  <si>
    <t xml:space="preserve">I/18 most ev. č. 18-019, Obory, celková oprava, DSP, ZDS, IČ, AD (rekonstrukce mostu a vozovky na mostě a v předpolích) </t>
  </si>
  <si>
    <t>12/2021</t>
  </si>
  <si>
    <t>VZ: II/201 Zbečno, odstranění havárie opěrné zdi - PD</t>
  </si>
  <si>
    <t>Ing. Ivan Šír, proj. dop. staveb CZ</t>
  </si>
  <si>
    <t>STATICITY</t>
  </si>
  <si>
    <t>Nabídka č. 1</t>
  </si>
  <si>
    <r>
      <rPr>
        <b/>
        <sz val="10"/>
        <color theme="1"/>
        <rFont val="Aptos Narrow"/>
        <family val="2"/>
        <charset val="238"/>
        <scheme val="minor"/>
      </rPr>
      <t>Modernizace silnice II/343 Vršov - Seč, křižovatka s II/337</t>
    </r>
    <r>
      <rPr>
        <sz val="10"/>
        <color theme="1"/>
        <rFont val="Aptos Narrow"/>
        <family val="2"/>
        <scheme val="minor"/>
      </rPr>
      <t>. Modernizace dvoupruhové pozemní komunikace včetně opěrných zdí, mostu a tunelu. Stupně projektové dokumentace DUR, DSP a PDPS.</t>
    </r>
  </si>
  <si>
    <t>hlavní inženýr projektu, odpovědný projektant</t>
  </si>
  <si>
    <r>
      <rPr>
        <b/>
        <sz val="10"/>
        <color theme="1"/>
        <rFont val="Aptos Narrow"/>
        <family val="2"/>
        <charset val="238"/>
        <scheme val="minor"/>
      </rPr>
      <t>III/2997 Josefov - Hradec králové (odbočka Piletice)</t>
    </r>
    <r>
      <rPr>
        <sz val="10"/>
        <color theme="1"/>
        <rFont val="Aptos Narrow"/>
        <family val="2"/>
        <scheme val="minor"/>
      </rPr>
      <t xml:space="preserve"> - část II.: Silnice III, hranice okresu Náchod - Hradec Králové (odbočka Piletice).
Projekt opravy dvoupruhové pozemní komunikace, součástí zakázky je mapový podklad, stavebně technický průzkum, diagnostika vozovky, sanace vozovky a propustků. Stupně projektové dokumentace DUSP a PDPS.
</t>
    </r>
  </si>
  <si>
    <r>
      <rPr>
        <b/>
        <sz val="10"/>
        <color theme="1"/>
        <rFont val="Aptos Narrow"/>
        <family val="2"/>
        <charset val="238"/>
        <scheme val="minor"/>
      </rPr>
      <t xml:space="preserve">II/295 revitalizace ,,Polských mostů“ – ev. č. 295-014, 295-014B, 295-014C – Přední Labská
</t>
    </r>
    <r>
      <rPr>
        <sz val="10"/>
        <color theme="1"/>
        <rFont val="Aptos Narrow"/>
        <family val="2"/>
        <scheme val="minor"/>
      </rPr>
      <t xml:space="preserve">Sanace dvoupruhové pozemní komunikace, opěrných zdi a výstavba nových mostů, součástí zakázky je mapový podklad, stavebně technický průzkum, IGP, projektová dokumentace komunikace, mostů a opěrných zdí včetně sanací stávajících konstrukcí. Stupně projektové dokumentace DUSP a PDPS
</t>
    </r>
  </si>
  <si>
    <r>
      <rPr>
        <b/>
        <sz val="10"/>
        <color theme="1"/>
        <rFont val="Aptos Narrow"/>
        <family val="2"/>
        <charset val="238"/>
        <scheme val="minor"/>
      </rPr>
      <t xml:space="preserve">"II/280 Libáň - Kopidlno"
</t>
    </r>
    <r>
      <rPr>
        <sz val="10"/>
        <color theme="1"/>
        <rFont val="Aptos Narrow"/>
        <family val="2"/>
        <scheme val="minor"/>
      </rPr>
      <t xml:space="preserve">Projekt opravy dvoupruhové pozemní komunikace, součástí zakázky je mapový podklad, stavebně technický průzkum, diagnostika vozovky, sanace vozovky a propustků
</t>
    </r>
  </si>
  <si>
    <r>
      <rPr>
        <b/>
        <sz val="10"/>
        <color theme="1"/>
        <rFont val="Aptos Narrow"/>
        <family val="2"/>
        <charset val="238"/>
        <scheme val="minor"/>
      </rPr>
      <t>Modernizace silnice II/312 České Libchavy - Žamberk</t>
    </r>
    <r>
      <rPr>
        <sz val="10"/>
        <color theme="1"/>
        <rFont val="Aptos Narrow"/>
        <family val="2"/>
        <scheme val="minor"/>
      </rPr>
      <t xml:space="preserve">
Modernizace dvoupruhové pozemní komunikace, součástí zakázky je mapový podklad, stavebně technický průzkum, hluková studie, diagnostika vozovky, projektová dokumentace sanace vozovky. Stupně projektové dokumentace
</t>
    </r>
  </si>
  <si>
    <t>Pardubický kraj</t>
  </si>
  <si>
    <t>Královéhradecký kraj</t>
  </si>
  <si>
    <t>Správa a údržba silnic Pardubického kraje</t>
  </si>
  <si>
    <t>Poznámka: Zakázka č. 4 a 5 nebyla uznána, protože neobsahuje stupně projektové dokumentace požadované zadávacími podmínkami.</t>
  </si>
  <si>
    <t>Nabídka č. 2</t>
  </si>
  <si>
    <t>Vývojové a inovační centrum pro autonomní vozy Břehyně - Etapa 1 (projektování překážek pro testování autonomních vozů, areálových komunikací včetně inženýrských sítí)</t>
  </si>
  <si>
    <t>6/2023</t>
  </si>
  <si>
    <t>I/64 Rekonstrukce mostu 64-006 Pata – PD (rekonstrukce mostu a vozovky na mostě a v předpolích včetně provizorní přeložky komunikace)</t>
  </si>
  <si>
    <t>4/2024</t>
  </si>
  <si>
    <t>I/35 ŽĎÁREK – MOSTY 35-043..1 a 35-043..2 (rekonstrukce mostu a vozovky na mostě a v předpolích včetně provizorní přeložky komunikace a rekonstrukce stoupacího pruhu před mostem v rozsahu 2 km)</t>
  </si>
  <si>
    <t>5/2024</t>
  </si>
  <si>
    <t>Poznámka: Zakázky nebyly uznány, protože neodpovídají definici dopravní stavby v článku dvě Výzvy k podání nabídek a zadávací dokumentace - Pojmy a zkratky.</t>
  </si>
  <si>
    <t>D3 0310/2 - Hodějovice - Třebobín, DSP/IČ/ZDS/AD
D3 0310/II - Hodějovice - Třebonín, VD-ZDS</t>
  </si>
  <si>
    <t>Hlavní inženýr projektu</t>
  </si>
  <si>
    <t>31 955 000 Kč bez DPH
50 839 600 Kč bez DPH</t>
  </si>
  <si>
    <t>11. 03. 2013 - 16. 09. 2016
04. 01. 2017 - 14. 09. 2017</t>
  </si>
  <si>
    <t>D1 úsek 2 - MÚK Mirošovice - MÚK Hvězdonice, PDPS v rozsahu RDS/AD (dokumentace DSP + PDPS)</t>
  </si>
  <si>
    <t>22 842 760 Kč bez DPH</t>
  </si>
  <si>
    <t>02. 01. 2015 - 09. 03. 2018</t>
  </si>
  <si>
    <t>Ředitelství silnic a dálnic s. p., IČ: 65993390</t>
  </si>
  <si>
    <t>Spol. DIPONT+SUDOP-Zbečno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</si>
</sst>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44" fontId="1" fillId="3" borderId="5" xfId="1" applyFont="1" applyFill="1" applyBorder="1"/>
    <xf numFmtId="0" fontId="1" fillId="3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44" fontId="1" fillId="0" borderId="8" xfId="1" applyFont="1" applyBorder="1"/>
    <xf numFmtId="0" fontId="1" fillId="0" borderId="1" xfId="0" applyFont="1" applyBorder="1" applyAlignment="1">
      <alignment horizontal="center"/>
    </xf>
    <xf numFmtId="44" fontId="1" fillId="0" borderId="2" xfId="1" applyFont="1" applyBorder="1"/>
    <xf numFmtId="44" fontId="1" fillId="2" borderId="2" xfId="1" applyFont="1" applyFill="1" applyBorder="1"/>
    <xf numFmtId="44" fontId="1" fillId="2" borderId="5" xfId="1" applyFont="1" applyFill="1" applyBorder="1"/>
    <xf numFmtId="44" fontId="1" fillId="2" borderId="8" xfId="1" applyFont="1" applyFill="1" applyBorder="1"/>
    <xf numFmtId="0" fontId="3" fillId="2" borderId="11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9" xfId="0" applyFont="1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4" borderId="1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0" fontId="5" fillId="6" borderId="5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164" fontId="5" fillId="5" borderId="5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left" vertical="top" wrapText="1"/>
    </xf>
    <xf numFmtId="0" fontId="6" fillId="7" borderId="13" xfId="0" applyFont="1" applyFill="1" applyBorder="1"/>
    <xf numFmtId="0" fontId="6" fillId="7" borderId="14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" fillId="0" borderId="2" xfId="0" applyNumberFormat="1" applyFont="1" applyBorder="1"/>
    <xf numFmtId="2" fontId="1" fillId="3" borderId="5" xfId="0" applyNumberFormat="1" applyFont="1" applyFill="1" applyBorder="1"/>
    <xf numFmtId="2" fontId="1" fillId="4" borderId="3" xfId="0" applyNumberFormat="1" applyFont="1" applyFill="1" applyBorder="1"/>
    <xf numFmtId="2" fontId="1" fillId="4" borderId="6" xfId="0" applyNumberFormat="1" applyFont="1" applyFill="1" applyBorder="1"/>
    <xf numFmtId="0" fontId="5" fillId="4" borderId="15" xfId="2" applyFont="1" applyFill="1" applyBorder="1" applyAlignment="1">
      <alignment horizontal="center" vertical="center"/>
    </xf>
    <xf numFmtId="0" fontId="5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6" fillId="7" borderId="18" xfId="0" applyFont="1" applyFill="1" applyBorder="1"/>
    <xf numFmtId="164" fontId="5" fillId="5" borderId="2" xfId="0" applyNumberFormat="1" applyFont="1" applyFill="1" applyBorder="1" applyAlignment="1">
      <alignment horizontal="left" vertical="top" wrapText="1"/>
    </xf>
    <xf numFmtId="14" fontId="5" fillId="5" borderId="2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164" fontId="5" fillId="6" borderId="5" xfId="0" applyNumberFormat="1" applyFont="1" applyFill="1" applyBorder="1" applyAlignment="1">
      <alignment horizontal="left" vertical="top" wrapText="1"/>
    </xf>
    <xf numFmtId="14" fontId="5" fillId="6" borderId="5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vertical="top" wrapText="1"/>
    </xf>
    <xf numFmtId="164" fontId="5" fillId="5" borderId="5" xfId="0" applyNumberFormat="1" applyFont="1" applyFill="1" applyBorder="1" applyAlignment="1">
      <alignment horizontal="left" vertical="top" wrapText="1"/>
    </xf>
    <xf numFmtId="14" fontId="5" fillId="5" borderId="5" xfId="0" applyNumberFormat="1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vertical="top" wrapText="1"/>
    </xf>
    <xf numFmtId="164" fontId="5" fillId="5" borderId="8" xfId="0" applyNumberFormat="1" applyFont="1" applyFill="1" applyBorder="1" applyAlignment="1">
      <alignment horizontal="left" vertical="top" wrapText="1"/>
    </xf>
    <xf numFmtId="14" fontId="5" fillId="5" borderId="8" xfId="0" applyNumberFormat="1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vertical="top" wrapText="1"/>
    </xf>
    <xf numFmtId="0" fontId="5" fillId="5" borderId="20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1" fontId="6" fillId="7" borderId="14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164" fontId="5" fillId="5" borderId="8" xfId="0" applyNumberFormat="1" applyFont="1" applyFill="1" applyBorder="1" applyAlignment="1">
      <alignment vertical="top" wrapText="1"/>
    </xf>
    <xf numFmtId="49" fontId="5" fillId="5" borderId="8" xfId="0" applyNumberFormat="1" applyFont="1" applyFill="1" applyBorder="1" applyAlignment="1">
      <alignment horizontal="left" vertical="top" wrapText="1"/>
    </xf>
    <xf numFmtId="2" fontId="6" fillId="7" borderId="14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top" wrapText="1"/>
    </xf>
    <xf numFmtId="164" fontId="5" fillId="6" borderId="22" xfId="0" applyNumberFormat="1" applyFont="1" applyFill="1" applyBorder="1" applyAlignment="1">
      <alignment horizontal="left" vertical="top" wrapText="1"/>
    </xf>
    <xf numFmtId="0" fontId="5" fillId="6" borderId="22" xfId="0" applyFont="1" applyFill="1" applyBorder="1" applyAlignment="1">
      <alignment vertical="top" wrapText="1"/>
    </xf>
  </cellXfs>
  <cellStyles count="3">
    <cellStyle name="Měna" xfId="1" builtinId="4"/>
    <cellStyle name="Normální" xfId="0" builtinId="0"/>
    <cellStyle name="Normální 2" xfId="2" xr:uid="{586F41FE-1EC0-45E3-B73E-4E5D64F51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657-B80E-4867-A8A1-E901CF196071}">
  <sheetPr>
    <pageSetUpPr fitToPage="1"/>
  </sheetPr>
  <dimension ref="A2:I23"/>
  <sheetViews>
    <sheetView tabSelected="1" workbookViewId="0">
      <selection activeCell="B11" sqref="B11"/>
    </sheetView>
  </sheetViews>
  <sheetFormatPr defaultRowHeight="15" x14ac:dyDescent="0.25"/>
  <cols>
    <col min="1" max="1" width="41.7109375" bestFit="1" customWidth="1"/>
    <col min="2" max="2" width="56.5703125" customWidth="1"/>
    <col min="3" max="3" width="30" customWidth="1"/>
    <col min="4" max="4" width="29.42578125" customWidth="1"/>
    <col min="5" max="5" width="27" customWidth="1"/>
    <col min="6" max="6" width="22.85546875" customWidth="1"/>
    <col min="7" max="7" width="30" customWidth="1"/>
    <col min="8" max="8" width="25.5703125" customWidth="1"/>
    <col min="9" max="9" width="9.42578125" customWidth="1"/>
  </cols>
  <sheetData>
    <row r="2" spans="1:9" ht="26.25" x14ac:dyDescent="0.4">
      <c r="A2" s="45" t="s">
        <v>29</v>
      </c>
    </row>
    <row r="3" spans="1:9" ht="15.75" thickBot="1" x14ac:dyDescent="0.3"/>
    <row r="4" spans="1:9" ht="30" customHeight="1" thickBot="1" x14ac:dyDescent="0.45">
      <c r="A4" s="43" t="s">
        <v>7</v>
      </c>
      <c r="B4" s="18" t="s">
        <v>0</v>
      </c>
      <c r="C4" s="18" t="s">
        <v>1</v>
      </c>
      <c r="D4" s="18" t="s">
        <v>2</v>
      </c>
      <c r="E4" s="18" t="s">
        <v>4</v>
      </c>
      <c r="F4" s="18" t="s">
        <v>3</v>
      </c>
      <c r="G4" s="18" t="s">
        <v>5</v>
      </c>
      <c r="H4" s="44" t="s">
        <v>6</v>
      </c>
      <c r="I4" s="1"/>
    </row>
    <row r="5" spans="1:9" ht="30" customHeight="1" x14ac:dyDescent="0.4">
      <c r="A5" s="13">
        <v>1</v>
      </c>
      <c r="B5" s="4" t="s">
        <v>30</v>
      </c>
      <c r="C5" s="15">
        <v>1400000</v>
      </c>
      <c r="D5" s="14">
        <f t="shared" ref="D5:D13" si="0">C5*C$18</f>
        <v>1694000</v>
      </c>
      <c r="E5" s="4">
        <v>3</v>
      </c>
      <c r="F5" s="49">
        <v>80</v>
      </c>
      <c r="G5" s="49">
        <v>20</v>
      </c>
      <c r="H5" s="51">
        <f t="shared" ref="H5:H13" si="1">F5+G5</f>
        <v>100</v>
      </c>
      <c r="I5" s="1"/>
    </row>
    <row r="6" spans="1:9" ht="30" customHeight="1" x14ac:dyDescent="0.4">
      <c r="A6" s="5">
        <v>2</v>
      </c>
      <c r="B6" s="6" t="s">
        <v>31</v>
      </c>
      <c r="C6" s="16">
        <v>1973000</v>
      </c>
      <c r="D6" s="8">
        <f t="shared" si="0"/>
        <v>2387330</v>
      </c>
      <c r="E6" s="9">
        <v>0</v>
      </c>
      <c r="F6" s="50">
        <v>56.76</v>
      </c>
      <c r="G6" s="50">
        <v>0</v>
      </c>
      <c r="H6" s="52">
        <f t="shared" si="1"/>
        <v>56.76</v>
      </c>
      <c r="I6" s="1"/>
    </row>
    <row r="7" spans="1:9" ht="30" customHeight="1" x14ac:dyDescent="0.4">
      <c r="A7" s="5">
        <v>3</v>
      </c>
      <c r="B7" s="6" t="s">
        <v>59</v>
      </c>
      <c r="C7" s="16">
        <v>2745000</v>
      </c>
      <c r="D7" s="8">
        <f t="shared" si="0"/>
        <v>3321450</v>
      </c>
      <c r="E7" s="9">
        <v>2</v>
      </c>
      <c r="F7" s="50">
        <v>40.799999999999997</v>
      </c>
      <c r="G7" s="50">
        <v>13.33</v>
      </c>
      <c r="H7" s="52">
        <f t="shared" si="1"/>
        <v>54.129999999999995</v>
      </c>
      <c r="I7" s="1"/>
    </row>
    <row r="8" spans="1:9" ht="30" customHeight="1" x14ac:dyDescent="0.4">
      <c r="A8" s="5"/>
      <c r="B8" s="6"/>
      <c r="C8" s="16"/>
      <c r="D8" s="8">
        <f t="shared" si="0"/>
        <v>0</v>
      </c>
      <c r="E8" s="9"/>
      <c r="F8" s="9"/>
      <c r="G8" s="9"/>
      <c r="H8" s="19">
        <f t="shared" si="1"/>
        <v>0</v>
      </c>
      <c r="I8" s="1"/>
    </row>
    <row r="9" spans="1:9" ht="30" customHeight="1" x14ac:dyDescent="0.4">
      <c r="A9" s="5"/>
      <c r="B9" s="6"/>
      <c r="C9" s="16"/>
      <c r="D9" s="8">
        <f t="shared" si="0"/>
        <v>0</v>
      </c>
      <c r="E9" s="9"/>
      <c r="F9" s="9"/>
      <c r="G9" s="9"/>
      <c r="H9" s="19">
        <f t="shared" si="1"/>
        <v>0</v>
      </c>
      <c r="I9" s="1"/>
    </row>
    <row r="10" spans="1:9" ht="30" customHeight="1" x14ac:dyDescent="0.4">
      <c r="A10" s="5"/>
      <c r="B10" s="6"/>
      <c r="C10" s="16"/>
      <c r="D10" s="8">
        <f t="shared" si="0"/>
        <v>0</v>
      </c>
      <c r="E10" s="9"/>
      <c r="F10" s="9"/>
      <c r="G10" s="9"/>
      <c r="H10" s="19">
        <f t="shared" si="1"/>
        <v>0</v>
      </c>
      <c r="I10" s="1"/>
    </row>
    <row r="11" spans="1:9" ht="30" customHeight="1" x14ac:dyDescent="0.4">
      <c r="A11" s="5"/>
      <c r="B11" s="6"/>
      <c r="C11" s="16"/>
      <c r="D11" s="8">
        <f t="shared" si="0"/>
        <v>0</v>
      </c>
      <c r="E11" s="9"/>
      <c r="F11" s="9"/>
      <c r="G11" s="9"/>
      <c r="H11" s="19">
        <f t="shared" si="1"/>
        <v>0</v>
      </c>
      <c r="I11" s="1"/>
    </row>
    <row r="12" spans="1:9" ht="30" customHeight="1" x14ac:dyDescent="0.4">
      <c r="A12" s="5"/>
      <c r="B12" s="9"/>
      <c r="C12" s="16"/>
      <c r="D12" s="7">
        <f t="shared" si="0"/>
        <v>0</v>
      </c>
      <c r="E12" s="6"/>
      <c r="F12" s="6"/>
      <c r="G12" s="6"/>
      <c r="H12" s="19">
        <f t="shared" si="1"/>
        <v>0</v>
      </c>
      <c r="I12" s="1"/>
    </row>
    <row r="13" spans="1:9" ht="30" customHeight="1" thickBot="1" x14ac:dyDescent="0.45">
      <c r="A13" s="10"/>
      <c r="B13" s="11"/>
      <c r="C13" s="17"/>
      <c r="D13" s="12">
        <f t="shared" si="0"/>
        <v>0</v>
      </c>
      <c r="E13" s="11"/>
      <c r="F13" s="11"/>
      <c r="G13" s="11"/>
      <c r="H13" s="20">
        <f t="shared" si="1"/>
        <v>0</v>
      </c>
      <c r="I13" s="1"/>
    </row>
    <row r="14" spans="1:9" ht="30" customHeight="1" x14ac:dyDescent="0.4">
      <c r="A14" s="2"/>
      <c r="B14" s="1"/>
      <c r="C14" s="3"/>
      <c r="D14" s="3"/>
      <c r="E14" s="1"/>
      <c r="F14" s="1"/>
      <c r="G14" s="1"/>
      <c r="H14" s="1"/>
      <c r="I14" s="1"/>
    </row>
    <row r="15" spans="1:9" ht="30" customHeight="1" x14ac:dyDescent="0.4">
      <c r="A15" s="2"/>
      <c r="B15" s="1"/>
      <c r="C15" s="3"/>
      <c r="D15" s="3"/>
      <c r="E15" s="1"/>
      <c r="F15" s="1"/>
      <c r="G15" s="1"/>
      <c r="H15" s="1"/>
      <c r="I15" s="1"/>
    </row>
    <row r="16" spans="1:9" ht="30" customHeight="1" x14ac:dyDescent="0.4">
      <c r="A16" s="1"/>
      <c r="B16" s="1"/>
      <c r="C16" s="1"/>
      <c r="D16" s="1"/>
      <c r="E16" s="1"/>
      <c r="F16" s="1"/>
    </row>
    <row r="17" spans="1:6" ht="30" customHeight="1" x14ac:dyDescent="0.4">
      <c r="A17" s="1"/>
      <c r="B17" s="1"/>
      <c r="C17" s="1"/>
      <c r="D17" s="1"/>
      <c r="E17" s="1"/>
      <c r="F17" s="1"/>
    </row>
    <row r="18" spans="1:6" ht="30" customHeight="1" x14ac:dyDescent="0.4">
      <c r="A18" s="1"/>
      <c r="B18" s="1"/>
      <c r="C18" s="1">
        <v>1.21</v>
      </c>
      <c r="D18" s="1"/>
      <c r="E18" s="1"/>
      <c r="F18" s="1"/>
    </row>
    <row r="19" spans="1:6" ht="30" customHeight="1" x14ac:dyDescent="0.4">
      <c r="A19" s="1"/>
      <c r="B19" s="1"/>
      <c r="C19" s="1"/>
      <c r="D19" s="1"/>
      <c r="E19" s="1"/>
      <c r="F19" s="1"/>
    </row>
    <row r="20" spans="1:6" ht="30" customHeight="1" x14ac:dyDescent="0.4">
      <c r="A20" s="1"/>
      <c r="B20" s="1"/>
      <c r="C20" s="1"/>
      <c r="D20" s="1"/>
      <c r="E20" s="1"/>
      <c r="F20" s="1"/>
    </row>
    <row r="21" spans="1:6" ht="30" customHeight="1" x14ac:dyDescent="0.4">
      <c r="A21" s="1"/>
      <c r="B21" s="1"/>
      <c r="C21" s="1"/>
      <c r="D21" s="1"/>
      <c r="E21" s="1"/>
      <c r="F21" s="1"/>
    </row>
    <row r="22" spans="1:6" ht="30" customHeight="1" x14ac:dyDescent="0.25"/>
    <row r="23" spans="1:6" ht="30" customHeight="1" x14ac:dyDescent="0.25"/>
  </sheetData>
  <sortState xmlns:xlrd2="http://schemas.microsoft.com/office/spreadsheetml/2017/richdata2" ref="A5:H13">
    <sortCondition descending="1" ref="H4:H13"/>
  </sortState>
  <pageMargins left="0.7" right="0.7" top="0.78740157499999996" bottom="0.78740157499999996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187B-D7C1-4AB1-9454-BD376C2A9983}">
  <dimension ref="A2:K35"/>
  <sheetViews>
    <sheetView topLeftCell="A18" workbookViewId="0">
      <selection activeCell="D34" sqref="D34"/>
    </sheetView>
  </sheetViews>
  <sheetFormatPr defaultRowHeight="15" x14ac:dyDescent="0.25"/>
  <cols>
    <col min="1" max="5" width="26.85546875" customWidth="1"/>
    <col min="6" max="6" width="29.85546875" customWidth="1"/>
    <col min="7" max="7" width="18.42578125" customWidth="1"/>
  </cols>
  <sheetData>
    <row r="2" spans="1:7" x14ac:dyDescent="0.25">
      <c r="A2" s="24" t="s">
        <v>32</v>
      </c>
    </row>
    <row r="3" spans="1:7" ht="15.75" thickBot="1" x14ac:dyDescent="0.3">
      <c r="B3" s="25" t="s">
        <v>13</v>
      </c>
      <c r="C3" s="25" t="s">
        <v>14</v>
      </c>
      <c r="D3" s="25" t="s">
        <v>15</v>
      </c>
      <c r="E3" s="25" t="s">
        <v>16</v>
      </c>
      <c r="F3" s="25" t="s">
        <v>17</v>
      </c>
      <c r="G3" s="25" t="s">
        <v>18</v>
      </c>
    </row>
    <row r="4" spans="1:7" ht="94.5" x14ac:dyDescent="0.25">
      <c r="A4" s="53" t="s">
        <v>8</v>
      </c>
      <c r="B4" s="73" t="s">
        <v>33</v>
      </c>
      <c r="C4" s="30" t="s">
        <v>34</v>
      </c>
      <c r="D4" s="57">
        <v>3300000</v>
      </c>
      <c r="E4" s="58">
        <v>43615</v>
      </c>
      <c r="F4" s="68" t="s">
        <v>39</v>
      </c>
      <c r="G4" s="21">
        <v>6.66</v>
      </c>
    </row>
    <row r="5" spans="1:7" ht="175.5" x14ac:dyDescent="0.25">
      <c r="A5" s="54" t="s">
        <v>9</v>
      </c>
      <c r="B5" s="74" t="s">
        <v>35</v>
      </c>
      <c r="C5" s="59" t="s">
        <v>34</v>
      </c>
      <c r="D5" s="60">
        <v>2098000</v>
      </c>
      <c r="E5" s="61">
        <v>44494</v>
      </c>
      <c r="F5" s="69" t="s">
        <v>40</v>
      </c>
      <c r="G5" s="22">
        <v>6.66</v>
      </c>
    </row>
    <row r="6" spans="1:7" ht="189" x14ac:dyDescent="0.25">
      <c r="A6" s="54" t="s">
        <v>10</v>
      </c>
      <c r="B6" s="75" t="s">
        <v>36</v>
      </c>
      <c r="C6" s="62" t="s">
        <v>34</v>
      </c>
      <c r="D6" s="63">
        <v>1700000</v>
      </c>
      <c r="E6" s="64">
        <v>44895</v>
      </c>
      <c r="F6" s="70" t="s">
        <v>40</v>
      </c>
      <c r="G6" s="22">
        <v>6.66</v>
      </c>
    </row>
    <row r="7" spans="1:7" ht="108" x14ac:dyDescent="0.25">
      <c r="A7" s="54" t="s">
        <v>11</v>
      </c>
      <c r="B7" s="74" t="s">
        <v>37</v>
      </c>
      <c r="C7" s="59" t="s">
        <v>34</v>
      </c>
      <c r="D7" s="60">
        <v>2331000</v>
      </c>
      <c r="E7" s="61">
        <v>45432</v>
      </c>
      <c r="F7" s="69" t="s">
        <v>40</v>
      </c>
      <c r="G7" s="22">
        <v>0</v>
      </c>
    </row>
    <row r="8" spans="1:7" ht="149.25" thickBot="1" x14ac:dyDescent="0.3">
      <c r="A8" s="55" t="s">
        <v>12</v>
      </c>
      <c r="B8" s="76" t="s">
        <v>38</v>
      </c>
      <c r="C8" s="65" t="s">
        <v>34</v>
      </c>
      <c r="D8" s="66">
        <v>2097000</v>
      </c>
      <c r="E8" s="67">
        <v>45453</v>
      </c>
      <c r="F8" s="71" t="s">
        <v>41</v>
      </c>
      <c r="G8" s="23">
        <v>0</v>
      </c>
    </row>
    <row r="9" spans="1:7" ht="15.75" thickBot="1" x14ac:dyDescent="0.3">
      <c r="F9" s="56" t="s">
        <v>20</v>
      </c>
      <c r="G9" s="72">
        <f>SUM(G4:G8)</f>
        <v>19.98</v>
      </c>
    </row>
    <row r="11" spans="1:7" x14ac:dyDescent="0.25">
      <c r="A11" s="24" t="s">
        <v>42</v>
      </c>
      <c r="B11" s="24"/>
      <c r="C11" s="24"/>
      <c r="D11" s="24"/>
      <c r="E11" s="24"/>
    </row>
    <row r="13" spans="1:7" x14ac:dyDescent="0.25">
      <c r="A13" s="24" t="s">
        <v>43</v>
      </c>
    </row>
    <row r="14" spans="1:7" ht="15.75" thickBot="1" x14ac:dyDescent="0.3">
      <c r="B14" s="25" t="s">
        <v>13</v>
      </c>
      <c r="C14" s="25" t="s">
        <v>14</v>
      </c>
      <c r="D14" s="25" t="s">
        <v>15</v>
      </c>
      <c r="E14" s="25" t="s">
        <v>16</v>
      </c>
      <c r="F14" s="25" t="s">
        <v>17</v>
      </c>
      <c r="G14" s="25" t="s">
        <v>18</v>
      </c>
    </row>
    <row r="15" spans="1:7" ht="81" x14ac:dyDescent="0.25">
      <c r="A15" s="26" t="s">
        <v>8</v>
      </c>
      <c r="B15" s="29" t="s">
        <v>44</v>
      </c>
      <c r="C15" s="30" t="s">
        <v>21</v>
      </c>
      <c r="D15" s="31">
        <v>6500000</v>
      </c>
      <c r="E15" s="32" t="s">
        <v>45</v>
      </c>
      <c r="F15" s="30" t="s">
        <v>22</v>
      </c>
      <c r="G15" s="21">
        <v>0</v>
      </c>
    </row>
    <row r="16" spans="1:7" ht="67.5" x14ac:dyDescent="0.25">
      <c r="A16" s="27" t="s">
        <v>9</v>
      </c>
      <c r="B16" s="33" t="s">
        <v>23</v>
      </c>
      <c r="C16" s="33" t="s">
        <v>24</v>
      </c>
      <c r="D16" s="34">
        <v>1773010</v>
      </c>
      <c r="E16" s="35" t="s">
        <v>25</v>
      </c>
      <c r="F16" s="33" t="s">
        <v>26</v>
      </c>
      <c r="G16" s="22">
        <v>0</v>
      </c>
    </row>
    <row r="17" spans="1:11" ht="67.5" x14ac:dyDescent="0.25">
      <c r="A17" s="27" t="s">
        <v>10</v>
      </c>
      <c r="B17" s="36" t="s">
        <v>27</v>
      </c>
      <c r="C17" s="36" t="s">
        <v>24</v>
      </c>
      <c r="D17" s="37">
        <v>1694800</v>
      </c>
      <c r="E17" s="38" t="s">
        <v>28</v>
      </c>
      <c r="F17" s="36" t="s">
        <v>26</v>
      </c>
      <c r="G17" s="22">
        <v>0</v>
      </c>
    </row>
    <row r="18" spans="1:11" ht="67.5" x14ac:dyDescent="0.25">
      <c r="A18" s="27" t="s">
        <v>11</v>
      </c>
      <c r="B18" s="33" t="s">
        <v>46</v>
      </c>
      <c r="C18" s="33" t="s">
        <v>24</v>
      </c>
      <c r="D18" s="34">
        <v>1503200</v>
      </c>
      <c r="E18" s="35" t="s">
        <v>47</v>
      </c>
      <c r="F18" s="33" t="s">
        <v>26</v>
      </c>
      <c r="G18" s="22">
        <v>0</v>
      </c>
    </row>
    <row r="19" spans="1:11" ht="95.25" thickBot="1" x14ac:dyDescent="0.3">
      <c r="A19" s="28" t="s">
        <v>12</v>
      </c>
      <c r="B19" s="77" t="s">
        <v>48</v>
      </c>
      <c r="C19" s="77" t="s">
        <v>24</v>
      </c>
      <c r="D19" s="78">
        <v>1752000</v>
      </c>
      <c r="E19" s="79" t="s">
        <v>49</v>
      </c>
      <c r="F19" s="77" t="s">
        <v>26</v>
      </c>
      <c r="G19" s="22">
        <v>0</v>
      </c>
    </row>
    <row r="20" spans="1:11" ht="15.75" thickBot="1" x14ac:dyDescent="0.3">
      <c r="F20" s="56" t="s">
        <v>20</v>
      </c>
      <c r="G20" s="40">
        <f>SUM(G15:G19)</f>
        <v>0</v>
      </c>
    </row>
    <row r="22" spans="1:11" s="47" customFormat="1" ht="18.75" x14ac:dyDescent="0.3">
      <c r="A22" s="24" t="s">
        <v>50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s="42" customFormat="1" ht="18.75" x14ac:dyDescent="0.3">
      <c r="A23" s="41"/>
      <c r="B23" s="41"/>
      <c r="C23" s="41"/>
      <c r="D23" s="41"/>
      <c r="E23" s="41"/>
    </row>
    <row r="25" spans="1:11" x14ac:dyDescent="0.25">
      <c r="A25" s="24" t="s">
        <v>19</v>
      </c>
    </row>
    <row r="26" spans="1:11" ht="15.75" thickBot="1" x14ac:dyDescent="0.3">
      <c r="B26" s="25" t="s">
        <v>13</v>
      </c>
      <c r="C26" s="25" t="s">
        <v>14</v>
      </c>
      <c r="D26" s="25" t="s">
        <v>15</v>
      </c>
      <c r="E26" s="25" t="s">
        <v>16</v>
      </c>
      <c r="F26" s="25" t="s">
        <v>17</v>
      </c>
      <c r="G26" s="25" t="s">
        <v>18</v>
      </c>
    </row>
    <row r="27" spans="1:11" ht="54" x14ac:dyDescent="0.25">
      <c r="A27" s="26" t="s">
        <v>8</v>
      </c>
      <c r="B27" s="29" t="s">
        <v>51</v>
      </c>
      <c r="C27" s="30" t="s">
        <v>52</v>
      </c>
      <c r="D27" s="31" t="s">
        <v>53</v>
      </c>
      <c r="E27" s="30" t="s">
        <v>54</v>
      </c>
      <c r="F27" s="30" t="s">
        <v>58</v>
      </c>
      <c r="G27" s="21">
        <v>6.66</v>
      </c>
    </row>
    <row r="28" spans="1:11" ht="54" x14ac:dyDescent="0.25">
      <c r="A28" s="27" t="s">
        <v>9</v>
      </c>
      <c r="B28" s="81" t="s">
        <v>55</v>
      </c>
      <c r="C28" s="81" t="s">
        <v>52</v>
      </c>
      <c r="D28" s="82" t="s">
        <v>56</v>
      </c>
      <c r="E28" s="81" t="s">
        <v>57</v>
      </c>
      <c r="F28" s="83" t="s">
        <v>58</v>
      </c>
      <c r="G28" s="22">
        <v>6.66</v>
      </c>
    </row>
    <row r="29" spans="1:11" x14ac:dyDescent="0.25">
      <c r="A29" s="27" t="s">
        <v>10</v>
      </c>
      <c r="B29" s="36"/>
      <c r="C29" s="36"/>
      <c r="D29" s="37"/>
      <c r="E29" s="38"/>
      <c r="F29" s="36"/>
      <c r="G29" s="22">
        <v>0</v>
      </c>
    </row>
    <row r="30" spans="1:11" x14ac:dyDescent="0.25">
      <c r="A30" s="27" t="s">
        <v>11</v>
      </c>
      <c r="B30" s="33"/>
      <c r="C30" s="33"/>
      <c r="D30" s="34"/>
      <c r="E30" s="35"/>
      <c r="F30" s="33"/>
      <c r="G30" s="22">
        <v>0</v>
      </c>
    </row>
    <row r="31" spans="1:11" ht="15.75" thickBot="1" x14ac:dyDescent="0.3">
      <c r="A31" s="28" t="s">
        <v>12</v>
      </c>
      <c r="B31" s="77"/>
      <c r="C31" s="77"/>
      <c r="D31" s="78"/>
      <c r="E31" s="79"/>
      <c r="F31" s="77"/>
      <c r="G31" s="22">
        <v>0</v>
      </c>
    </row>
    <row r="32" spans="1:11" ht="15.75" thickBot="1" x14ac:dyDescent="0.3">
      <c r="F32" s="39" t="s">
        <v>20</v>
      </c>
      <c r="G32" s="80">
        <v>13.33</v>
      </c>
    </row>
    <row r="34" spans="1:3" s="47" customFormat="1" ht="18.75" x14ac:dyDescent="0.3">
      <c r="A34" s="46"/>
    </row>
    <row r="35" spans="1:3" s="48" customFormat="1" ht="18.75" x14ac:dyDescent="0.3">
      <c r="A35" s="46"/>
      <c r="B35" s="47"/>
      <c r="C35" s="4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hodnocení</vt:lpstr>
      <vt:lpstr>Tabulky hodnocení zkušeností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Karafiát Martin</dc:creator>
  <cp:lastModifiedBy>Karafiát Martin</cp:lastModifiedBy>
  <cp:lastPrinted>2024-12-17T13:01:02Z</cp:lastPrinted>
  <dcterms:created xsi:type="dcterms:W3CDTF">2024-12-17T11:28:51Z</dcterms:created>
  <dcterms:modified xsi:type="dcterms:W3CDTF">2025-02-24T08:23:00Z</dcterms:modified>
</cp:coreProperties>
</file>