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5_1 - Přízemí" sheetId="2" r:id="rId2"/>
    <sheet name="2025_2 - 1 NP" sheetId="3" r:id="rId3"/>
    <sheet name="2025_3 - 2 NP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'2025_1 - Přízemí'!$C$80:$K$109</definedName>
    <definedName name="_xlnm.Print_Area" localSheetId="1">'2025_1 - Přízemí'!$C$4:$J$39,'2025_1 - Přízemí'!$C$45:$J$62,'2025_1 - Přízemí'!$C$68:$K$109</definedName>
    <definedName name="_xlnm.Print_Titles" localSheetId="1">'2025_1 - Přízemí'!$80:$80</definedName>
    <definedName name="_xlnm._FilterDatabase" localSheetId="2" hidden="1">'2025_2 - 1 NP'!$C$80:$K$109</definedName>
    <definedName name="_xlnm.Print_Area" localSheetId="2">'2025_2 - 1 NP'!$C$4:$J$39,'2025_2 - 1 NP'!$C$45:$J$62,'2025_2 - 1 NP'!$C$68:$K$109</definedName>
    <definedName name="_xlnm.Print_Titles" localSheetId="2">'2025_2 - 1 NP'!$80:$80</definedName>
    <definedName name="_xlnm._FilterDatabase" localSheetId="3" hidden="1">'2025_3 - 2 NP'!$C$80:$K$109</definedName>
    <definedName name="_xlnm.Print_Area" localSheetId="3">'2025_3 - 2 NP'!$C$4:$J$39,'2025_3 - 2 NP'!$C$45:$J$62,'2025_3 - 2 NP'!$C$68:$K$109</definedName>
    <definedName name="_xlnm.Print_Titles" localSheetId="3">'2025_3 - 2 NP'!$80:$80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6"/>
  <c r="BH86"/>
  <c r="BG86"/>
  <c r="BE86"/>
  <c r="T86"/>
  <c r="R86"/>
  <c r="P86"/>
  <c r="BI84"/>
  <c r="BH84"/>
  <c r="BG84"/>
  <c r="BE84"/>
  <c r="T84"/>
  <c r="R84"/>
  <c r="P84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54"/>
  <c r="J14"/>
  <c r="J12"/>
  <c r="J75"/>
  <c r="E7"/>
  <c r="E71"/>
  <c i="3" r="J37"/>
  <c r="J36"/>
  <c i="1" r="AY56"/>
  <c i="3" r="J35"/>
  <c i="1" r="AX56"/>
  <c i="3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6"/>
  <c r="BH86"/>
  <c r="BG86"/>
  <c r="BE86"/>
  <c r="T86"/>
  <c r="R86"/>
  <c r="P86"/>
  <c r="BI84"/>
  <c r="BH84"/>
  <c r="BG84"/>
  <c r="BE84"/>
  <c r="T84"/>
  <c r="R84"/>
  <c r="P84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54"/>
  <c r="J14"/>
  <c r="J12"/>
  <c r="J75"/>
  <c r="E7"/>
  <c r="E71"/>
  <c i="2" r="J37"/>
  <c r="J36"/>
  <c i="1" r="AY55"/>
  <c i="2" r="J35"/>
  <c i="1" r="AX55"/>
  <c i="2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6"/>
  <c r="BH86"/>
  <c r="BG86"/>
  <c r="BE86"/>
  <c r="T86"/>
  <c r="R86"/>
  <c r="P86"/>
  <c r="BI84"/>
  <c r="BH84"/>
  <c r="BG84"/>
  <c r="BE84"/>
  <c r="T84"/>
  <c r="R84"/>
  <c r="P84"/>
  <c r="F75"/>
  <c r="E73"/>
  <c r="F52"/>
  <c r="E50"/>
  <c r="J24"/>
  <c r="E24"/>
  <c r="J78"/>
  <c r="J23"/>
  <c r="J21"/>
  <c r="E21"/>
  <c r="J77"/>
  <c r="J20"/>
  <c r="J18"/>
  <c r="E18"/>
  <c r="F55"/>
  <c r="J17"/>
  <c r="J15"/>
  <c r="E15"/>
  <c r="F77"/>
  <c r="J14"/>
  <c r="J12"/>
  <c r="J52"/>
  <c r="E7"/>
  <c r="E71"/>
  <c i="1" r="L50"/>
  <c r="AM50"/>
  <c r="AM49"/>
  <c r="L49"/>
  <c r="AM47"/>
  <c r="L47"/>
  <c r="L45"/>
  <c r="L44"/>
  <c i="2" r="BK108"/>
  <c r="BK92"/>
  <c i="1" r="AS54"/>
  <c i="4" r="BK88"/>
  <c i="2" r="BK102"/>
  <c r="J89"/>
  <c i="3" r="BK90"/>
  <c i="4" r="J90"/>
  <c i="2" r="F37"/>
  <c i="4" r="BK106"/>
  <c r="J89"/>
  <c r="J96"/>
  <c i="2" r="BK90"/>
  <c i="3" r="J108"/>
  <c i="4" r="J94"/>
  <c i="2" r="BK100"/>
  <c i="3" r="BK108"/>
  <c r="BK84"/>
  <c i="2" r="BK104"/>
  <c r="J94"/>
  <c r="BK86"/>
  <c i="3" r="J94"/>
  <c r="F36"/>
  <c i="4" r="BK104"/>
  <c r="BK92"/>
  <c i="2" r="J86"/>
  <c r="BK88"/>
  <c i="3" r="J100"/>
  <c r="BK106"/>
  <c r="BK96"/>
  <c i="4" r="BK96"/>
  <c r="J98"/>
  <c r="BK102"/>
  <c r="BK84"/>
  <c i="2" r="BK84"/>
  <c i="3" r="J88"/>
  <c i="4" r="BK89"/>
  <c i="2" r="J96"/>
  <c i="3" r="BK92"/>
  <c r="BK94"/>
  <c i="4" r="J84"/>
  <c i="2" r="J100"/>
  <c i="3" r="BK104"/>
  <c r="BK89"/>
  <c i="4" r="BK86"/>
  <c r="BK98"/>
  <c i="2" r="BK106"/>
  <c i="3" r="J102"/>
  <c i="4" r="BK94"/>
  <c i="2" r="J92"/>
  <c i="3" r="J89"/>
  <c r="J86"/>
  <c i="4" r="J100"/>
  <c i="2" r="J104"/>
  <c i="3" r="BK98"/>
  <c i="2" r="J106"/>
  <c i="3" r="BK100"/>
  <c i="2" r="J98"/>
  <c i="3" r="BK86"/>
  <c i="4" r="J108"/>
  <c r="J102"/>
  <c r="J106"/>
  <c i="2" r="BK96"/>
  <c i="3" r="J98"/>
  <c i="2" r="BK89"/>
  <c i="3" r="J106"/>
  <c r="J104"/>
  <c i="4" r="BK108"/>
  <c i="2" r="BK98"/>
  <c i="3" r="J90"/>
  <c i="2" r="J90"/>
  <c i="4" r="BK90"/>
  <c i="2" r="J102"/>
  <c i="3" r="J96"/>
  <c i="4" r="J92"/>
  <c r="J86"/>
  <c r="BK100"/>
  <c i="2" r="J88"/>
  <c i="3" r="BK88"/>
  <c i="2" r="BK94"/>
  <c i="3" r="J84"/>
  <c r="J92"/>
  <c i="4" r="J88"/>
  <c i="2" r="J108"/>
  <c i="3" r="BK102"/>
  <c i="2" r="J84"/>
  <c i="4" r="J104"/>
  <c i="2" l="1" r="T83"/>
  <c r="T82"/>
  <c r="T81"/>
  <c r="R83"/>
  <c r="R82"/>
  <c r="R81"/>
  <c i="3" r="BK83"/>
  <c r="J83"/>
  <c r="J61"/>
  <c i="2" r="BK83"/>
  <c r="J83"/>
  <c r="J61"/>
  <c i="3" r="P83"/>
  <c r="P82"/>
  <c r="P81"/>
  <c i="1" r="AU56"/>
  <c i="3" r="R83"/>
  <c r="R82"/>
  <c r="R81"/>
  <c i="4" r="R83"/>
  <c r="R82"/>
  <c r="R81"/>
  <c i="2" r="P83"/>
  <c r="P82"/>
  <c r="P81"/>
  <c i="1" r="AU55"/>
  <c i="3" r="T83"/>
  <c r="T82"/>
  <c r="T81"/>
  <c i="4" r="BK83"/>
  <c r="J83"/>
  <c r="J61"/>
  <c r="P83"/>
  <c r="P82"/>
  <c r="P81"/>
  <c i="1" r="AU57"/>
  <c i="4" r="T83"/>
  <c r="T82"/>
  <c r="T81"/>
  <c r="E48"/>
  <c r="F55"/>
  <c r="F77"/>
  <c r="BF89"/>
  <c r="BF106"/>
  <c r="J78"/>
  <c r="BF84"/>
  <c r="BF86"/>
  <c r="BF90"/>
  <c r="BF96"/>
  <c r="J52"/>
  <c r="BF88"/>
  <c r="BF100"/>
  <c r="J54"/>
  <c r="BF92"/>
  <c r="BF94"/>
  <c r="BF108"/>
  <c r="BF98"/>
  <c r="BF102"/>
  <c r="BF104"/>
  <c i="2" r="BK82"/>
  <c r="J82"/>
  <c r="J60"/>
  <c i="3" r="F55"/>
  <c r="E48"/>
  <c r="J52"/>
  <c r="J54"/>
  <c r="F77"/>
  <c r="J78"/>
  <c r="BF92"/>
  <c r="BF102"/>
  <c r="BF104"/>
  <c r="BF108"/>
  <c r="BF84"/>
  <c r="BF86"/>
  <c r="BF88"/>
  <c r="BF89"/>
  <c r="BF90"/>
  <c r="BF94"/>
  <c r="BF96"/>
  <c r="BF98"/>
  <c r="BF100"/>
  <c r="BF106"/>
  <c i="1" r="BC56"/>
  <c i="2" r="F54"/>
  <c r="J55"/>
  <c r="J75"/>
  <c r="F78"/>
  <c r="BF86"/>
  <c r="BF88"/>
  <c r="J54"/>
  <c r="E48"/>
  <c r="BF84"/>
  <c r="BF89"/>
  <c r="BF90"/>
  <c r="BF92"/>
  <c r="BF94"/>
  <c r="BF96"/>
  <c r="BF98"/>
  <c r="BF100"/>
  <c r="BF102"/>
  <c r="BF104"/>
  <c r="BF106"/>
  <c r="BF108"/>
  <c i="1" r="BD55"/>
  <c i="2" r="F33"/>
  <c i="1" r="AZ55"/>
  <c i="3" r="J33"/>
  <c i="1" r="AV56"/>
  <c i="3" r="F37"/>
  <c i="1" r="BD56"/>
  <c i="2" r="J33"/>
  <c i="1" r="AV55"/>
  <c i="2" r="F36"/>
  <c i="1" r="BC55"/>
  <c i="4" r="F37"/>
  <c i="1" r="BD57"/>
  <c i="4" r="F36"/>
  <c i="1" r="BC57"/>
  <c i="3" r="F35"/>
  <c i="1" r="BB56"/>
  <c i="4" r="J33"/>
  <c i="1" r="AV57"/>
  <c i="4" r="F33"/>
  <c i="1" r="AZ57"/>
  <c i="4" r="F35"/>
  <c i="1" r="BB57"/>
  <c i="2" r="F35"/>
  <c i="1" r="BB55"/>
  <c i="3" r="F33"/>
  <c i="1" r="AZ56"/>
  <c i="3" l="1" r="BK82"/>
  <c r="J82"/>
  <c r="J60"/>
  <c i="4" r="BK82"/>
  <c r="J82"/>
  <c r="J60"/>
  <c i="2" r="BK81"/>
  <c r="J81"/>
  <c r="J59"/>
  <c i="3" r="J34"/>
  <c i="1" r="AW56"/>
  <c r="AT56"/>
  <c i="2" r="F34"/>
  <c i="1" r="BA55"/>
  <c r="BD54"/>
  <c r="W33"/>
  <c i="2" r="J34"/>
  <c i="1" r="AW55"/>
  <c r="AT55"/>
  <c r="BB54"/>
  <c r="W31"/>
  <c r="BC54"/>
  <c r="W32"/>
  <c r="AZ54"/>
  <c r="AV54"/>
  <c r="AK29"/>
  <c i="4" r="F34"/>
  <c i="1" r="BA57"/>
  <c i="4" r="J34"/>
  <c i="1" r="AW57"/>
  <c r="AT57"/>
  <c r="AU54"/>
  <c i="3" r="F34"/>
  <c i="1" r="BA56"/>
  <c i="4" l="1" r="BK81"/>
  <c r="J81"/>
  <c r="J59"/>
  <c i="3" r="BK81"/>
  <c r="J81"/>
  <c i="1" r="AY54"/>
  <c r="W29"/>
  <c r="AX54"/>
  <c i="2" r="J30"/>
  <c i="1" r="AG55"/>
  <c r="BA54"/>
  <c r="W30"/>
  <c i="3" r="J30"/>
  <c i="1" r="AG56"/>
  <c i="3" l="1" r="J39"/>
  <c r="J59"/>
  <c i="2" r="J39"/>
  <c i="1" r="AN55"/>
  <c r="AN56"/>
  <c i="4" r="J30"/>
  <c i="1" r="AG57"/>
  <c r="AG54"/>
  <c r="AK26"/>
  <c r="AW54"/>
  <c r="AK30"/>
  <c r="AK35"/>
  <c i="4" l="1" r="J39"/>
  <c i="1" r="AN57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<sst xmlns="http://schemas.openxmlformats.org/spreadsheetml/2006/main">
  <si>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</si>
  <si>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</si>
  <si>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</si>
  <si>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</si>
  <si>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</si>
  <si>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{42bdb46a-6171-4c5f-a5af-2272c98d1292}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</si>
  <si>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</si>
  <si>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</si>
  <si>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</si>
  <si>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</si>
  <si>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</si>
  <si>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</si>
  <si>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</si>
  <si>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</si>
  <si>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</si>
  <si>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</si>
  <si>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</si>
  <si>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Malba zámeček Suchomasty - Koniklec</t>
  </si>
  <si>
    <t>KSO:</t>
  </si>
  <si>
    <t/>
  </si>
  <si>
    <t>CC-CZ:</t>
  </si>
  <si>
    <t>Místo:</t>
  </si>
  <si>
    <t xml:space="preserve"> </t>
  </si>
  <si>
    <t>Datum:</t>
  </si>
  <si>
    <t>19. 1. 2025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</si>
  <si>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</si>
  <si>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</si>
  <si>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</si>
  <si>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</si>
  <si>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</si>
  <si>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</si>
  <si>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</si>
  <si>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</si>
  <si>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</si>
  <si>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</si>
  <si>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</si>
  <si>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</si>
  <si>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</si>
  <si>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</si>
  <si>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</si>
  <si>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</si>
  <si>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</si>
  <si>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</si>
  <si>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</si>
  <si>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</si>
  <si>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</si>
  <si>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</si>
  <si>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</si>
  <si>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</si>
  <si>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</si>
  <si>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</si>
  <si>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</si>
  <si>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</si>
  <si>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</si>
  <si>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</si>
  <si>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</si>
  <si>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</si>
  <si>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</si>
  <si>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</si>
  <si>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</si>
  <si>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</si>
  <si>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</si>
  <si>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</si>
  <si>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</si>
  <si>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</si>
  <si>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</si>
  <si>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</si>
  <si>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</si>
  <si>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</si>
  <si>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</si>
  <si>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</si>
  <si>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</si>
  <si>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</si>
  <si>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</si>
  <si>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Přízemí</t>
  </si>
  <si>
    <t>STA</t>
  </si>
  <si>
    <t>1</t>
  </si>
  <si>
    <t>{1bf8ff66-2798-4a40-884a-c0cf75f89dfd}</t>
  </si>
  <si>
    <t>2025_2</t>
  </si>
  <si>
    <t>1 NP</t>
  </si>
  <si>
    <t>{e0ae3f06-2b29-4b50-b744-41dd7e1d6041}</t>
  </si>
  <si>
    <t>2025_3</t>
  </si>
  <si>
    <t>2 NP</t>
  </si>
  <si>
    <t>{eca0e383-586f-455e-9790-77fd9502d200}</t>
  </si>
  <si>
    <t>KRYCÍ LIST SOUPISU PRACÍ</t>
  </si>
  <si>
    <t>Objekt:</t>
  </si>
  <si>
    <t>2025_1 - Přízemí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</si>
  <si>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</si>
  <si>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</si>
  <si>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</si>
  <si>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</si>
  <si>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</si>
  <si>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</si>
  <si>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</si>
  <si>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</si>
  <si>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</si>
  <si>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</si>
  <si>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</si>
  <si>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</si>
  <si>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</si>
  <si>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</si>
  <si>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</si>
  <si>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</si>
  <si>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</si>
  <si>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</si>
  <si>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</si>
  <si>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</si>
  <si>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</si>
  <si>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</si>
  <si>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</si>
  <si>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784</t>
  </si>
  <si>
    <t>Dokončovací práce - malby a tapety</t>
  </si>
  <si>
    <t>K</t>
  </si>
  <si>
    <t>784121003</t>
  </si>
  <si>
    <t>Oškrabání malby v místnostech výšky přes 3,80 do 5,00 m</t>
  </si>
  <si>
    <t>m2</t>
  </si>
  <si>
    <t>CS ÚRS 2024 02</t>
  </si>
  <si>
    <t>16</t>
  </si>
  <si>
    <t>1034238707</t>
  </si>
  <si>
    <t>Online PSC</t>
  </si>
  <si>
    <t>https://podminky.urs.cz/item/CS_URS_2024_02/784121003</t>
  </si>
  <si>
    <t>7</t>
  </si>
  <si>
    <t>784141003</t>
  </si>
  <si>
    <t>Odstranění plísní v místnostech výšky přes 3,80 do 5,00 m</t>
  </si>
  <si>
    <t>-1829919872</t>
  </si>
  <si>
    <t>https://podminky.urs.cz/item/CS_URS_2024_02/784141003</t>
  </si>
  <si>
    <t>10</t>
  </si>
  <si>
    <t>784151023.R</t>
  </si>
  <si>
    <t>Izolování nitrocelulózovým lakem jednonásobné v místnostech výšky přes 3,80 do 5,00 m</t>
  </si>
  <si>
    <t>2135490257</t>
  </si>
  <si>
    <t>8</t>
  </si>
  <si>
    <t>784161103.R</t>
  </si>
  <si>
    <t>Bandážování (materiál ve specifikaci) spar a prasklin v místnostech výšky přes 3,80 do 5,00 m</t>
  </si>
  <si>
    <t>m</t>
  </si>
  <si>
    <t>360817108</t>
  </si>
  <si>
    <t>9</t>
  </si>
  <si>
    <t>M</t>
  </si>
  <si>
    <t>59030680.R</t>
  </si>
  <si>
    <t>páska ze skelných vláken pro SDK</t>
  </si>
  <si>
    <t>32</t>
  </si>
  <si>
    <t>1538362682</t>
  </si>
  <si>
    <t>VV</t>
  </si>
  <si>
    <t>179*1,05 'Přepočtené koeficientem množství</t>
  </si>
  <si>
    <t>784161403</t>
  </si>
  <si>
    <t>Celoplošné vyrovnání podkladu sádrovou stěrkou, tloušťky do 3 mm vyhlazením v místnostech výšky přes 3,80 do 5,00 m</t>
  </si>
  <si>
    <t>1817488850</t>
  </si>
  <si>
    <t>https://podminky.urs.cz/item/CS_URS_2024_02/784161403</t>
  </si>
  <si>
    <t>5</t>
  </si>
  <si>
    <t>784171003</t>
  </si>
  <si>
    <t>Olepování vnitřních ploch (materiál ve specifikaci) včetně pozdějšího odlepení páskou nebo fólií v místnostech výšky přes 3,80 do 5,00 m</t>
  </si>
  <si>
    <t>1574247800</t>
  </si>
  <si>
    <t>https://podminky.urs.cz/item/CS_URS_2024_02/784171003</t>
  </si>
  <si>
    <t>6</t>
  </si>
  <si>
    <t>58124838</t>
  </si>
  <si>
    <t>páska maskovací krepová pro malířské potřeby š 50mm</t>
  </si>
  <si>
    <t>1924267391</t>
  </si>
  <si>
    <t>274*1,05 'Přepočtené koeficientem množství</t>
  </si>
  <si>
    <t>3</t>
  </si>
  <si>
    <t>784181103</t>
  </si>
  <si>
    <t>Penetrace podkladu jednonásobná základní akrylátová bezbarvá v místnostech výšky přes 3,80 do 5,00 m</t>
  </si>
  <si>
    <t>-181803536</t>
  </si>
  <si>
    <t>https://podminky.urs.cz/item/CS_URS_2024_02/784181103</t>
  </si>
  <si>
    <t>15</t>
  </si>
  <si>
    <t>784191003</t>
  </si>
  <si>
    <t>Čištění vnitřních ploch hrubý úklid po provedení malířských prací omytím oken dvojitých nebo zdvojených</t>
  </si>
  <si>
    <t>623373254</t>
  </si>
  <si>
    <t>https://podminky.urs.cz/item/CS_URS_2024_02/784191003</t>
  </si>
  <si>
    <t>784191005</t>
  </si>
  <si>
    <t>Čištění vnitřních ploch hrubý úklid po provedení malířských prací omytím dveří nebo vrat</t>
  </si>
  <si>
    <t>-1411649947</t>
  </si>
  <si>
    <t>https://podminky.urs.cz/item/CS_URS_2024_02/784191005</t>
  </si>
  <si>
    <t>13</t>
  </si>
  <si>
    <t>784191007</t>
  </si>
  <si>
    <t>Čištění vnitřních ploch hrubý úklid po provedení malířských prací omytím podlah</t>
  </si>
  <si>
    <t>-2037333854</t>
  </si>
  <si>
    <t>https://podminky.urs.cz/item/CS_URS_2024_02/784191007</t>
  </si>
  <si>
    <t>14</t>
  </si>
  <si>
    <t>784191009</t>
  </si>
  <si>
    <t>Čištění vnitřních ploch hrubý úklid po provedení malířských prací omytím schodišť</t>
  </si>
  <si>
    <t>1828641525</t>
  </si>
  <si>
    <t>https://podminky.urs.cz/item/CS_URS_2024_02/784191009</t>
  </si>
  <si>
    <t>4</t>
  </si>
  <si>
    <t>784211003</t>
  </si>
  <si>
    <t>Malby z malířských směsí oděruvzdorných za mokra jednonásobné, bílé za mokra odruvzdorné výborně v místnostech výšky přes 3,80 do 5,00 m</t>
  </si>
  <si>
    <t>-1874149884</t>
  </si>
  <si>
    <t>https://podminky.urs.cz/item/CS_URS_2024_02/784211003</t>
  </si>
  <si>
    <t>2025_2 - 1 NP</t>
  </si>
  <si>
    <t>-1344289580</t>
  </si>
  <si>
    <t>-2123257759</t>
  </si>
  <si>
    <t>302242131</t>
  </si>
  <si>
    <t>1816136733</t>
  </si>
  <si>
    <t>-1205156568</t>
  </si>
  <si>
    <t>309*1,05 'Přepočtené koeficientem množství</t>
  </si>
  <si>
    <t>317890302</t>
  </si>
  <si>
    <t>868941215</t>
  </si>
  <si>
    <t>1083590728</t>
  </si>
  <si>
    <t>1100*1,05 'Přepočtené koeficientem množství</t>
  </si>
  <si>
    <t>-65924723</t>
  </si>
  <si>
    <t>594841548</t>
  </si>
  <si>
    <t>41284693</t>
  </si>
  <si>
    <t>-476882036</t>
  </si>
  <si>
    <t>11</t>
  </si>
  <si>
    <t>-1839990568</t>
  </si>
  <si>
    <t>1371406514</t>
  </si>
  <si>
    <t>2025_3 - 2 NP</t>
  </si>
  <si>
    <t>784121001</t>
  </si>
  <si>
    <t>Oškrabání malby v místnostech výšky do 3,80 m</t>
  </si>
  <si>
    <t>-2008511949</t>
  </si>
  <si>
    <t>https://podminky.urs.cz/item/CS_URS_2024_02/784121001</t>
  </si>
  <si>
    <t>784141001</t>
  </si>
  <si>
    <t>Odstranění plísní v místnostech výšky do 3,80 m</t>
  </si>
  <si>
    <t>1154725773</t>
  </si>
  <si>
    <t>https://podminky.urs.cz/item/CS_URS_2024_02/784141001</t>
  </si>
  <si>
    <t>418443539</t>
  </si>
  <si>
    <t>1908818938</t>
  </si>
  <si>
    <t>1978946016</t>
  </si>
  <si>
    <t>287*1,05 'Přepočtené koeficientem množství</t>
  </si>
  <si>
    <t>784161401</t>
  </si>
  <si>
    <t>Celoplošné vyrovnání podkladu sádrovou stěrkou, tloušťky do 3 mm vyhlazením v místnostech výšky do 3,80 m</t>
  </si>
  <si>
    <t>563541000</t>
  </si>
  <si>
    <t>https://podminky.urs.cz/item/CS_URS_2024_02/784161401</t>
  </si>
  <si>
    <t>784171001</t>
  </si>
  <si>
    <t>Olepování vnitřních ploch (materiál ve specifikaci) včetně pozdějšího odlepení páskou nebo fólií v místnostech výšky do 3,80 m</t>
  </si>
  <si>
    <t>1201033507</t>
  </si>
  <si>
    <t>https://podminky.urs.cz/item/CS_URS_2024_02/784171001</t>
  </si>
  <si>
    <t>-530179294</t>
  </si>
  <si>
    <t>1050*1,05 'Přepočtené koeficientem množství</t>
  </si>
  <si>
    <t>784181101</t>
  </si>
  <si>
    <t>Penetrace podkladu jednonásobná základní akrylátová bezbarvá v místnostech výšky do 3,80 m</t>
  </si>
  <si>
    <t>325312</t>
  </si>
  <si>
    <t>https://podminky.urs.cz/item/CS_URS_2024_02/784181101</t>
  </si>
  <si>
    <t>1898989978</t>
  </si>
  <si>
    <t>-1924159851</t>
  </si>
  <si>
    <t>-553433866</t>
  </si>
  <si>
    <t>26115189</t>
  </si>
  <si>
    <t>784211001</t>
  </si>
  <si>
    <t>Malby z malířských směsí oděruvzdorných za mokra jednonásobné, bílé za mokra odruvzdorné výborně v místnostech výšky do 3,80 m</t>
  </si>
  <si>
    <t>2024908621</t>
  </si>
  <si>
    <t>https://podminky.urs.cz/item/CS_URS_2024_02/784211001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</si>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</sst>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84121003" TargetMode="External" /><Relationship Id="rId2" Type="http://schemas.openxmlformats.org/officeDocument/2006/relationships/hyperlink" Target="https://podminky.urs.cz/item/CS_URS_2024_02/784141003" TargetMode="External" /><Relationship Id="rId3" Type="http://schemas.openxmlformats.org/officeDocument/2006/relationships/hyperlink" Target="https://podminky.urs.cz/item/CS_URS_2024_02/784161403" TargetMode="External" /><Relationship Id="rId4" Type="http://schemas.openxmlformats.org/officeDocument/2006/relationships/hyperlink" Target="https://podminky.urs.cz/item/CS_URS_2024_02/784171003" TargetMode="External" /><Relationship Id="rId5" Type="http://schemas.openxmlformats.org/officeDocument/2006/relationships/hyperlink" Target="https://podminky.urs.cz/item/CS_URS_2024_02/784181103" TargetMode="External" /><Relationship Id="rId6" Type="http://schemas.openxmlformats.org/officeDocument/2006/relationships/hyperlink" Target="https://podminky.urs.cz/item/CS_URS_2024_02/784191003" TargetMode="External" /><Relationship Id="rId7" Type="http://schemas.openxmlformats.org/officeDocument/2006/relationships/hyperlink" Target="https://podminky.urs.cz/item/CS_URS_2024_02/784191005" TargetMode="External" /><Relationship Id="rId8" Type="http://schemas.openxmlformats.org/officeDocument/2006/relationships/hyperlink" Target="https://podminky.urs.cz/item/CS_URS_2024_02/784191007" TargetMode="External" /><Relationship Id="rId9" Type="http://schemas.openxmlformats.org/officeDocument/2006/relationships/hyperlink" Target="https://podminky.urs.cz/item/CS_URS_2024_02/784191009" TargetMode="External" /><Relationship Id="rId10" Type="http://schemas.openxmlformats.org/officeDocument/2006/relationships/hyperlink" Target="https://podminky.urs.cz/item/CS_URS_2024_02/784211003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84121003" TargetMode="External" /><Relationship Id="rId2" Type="http://schemas.openxmlformats.org/officeDocument/2006/relationships/hyperlink" Target="https://podminky.urs.cz/item/CS_URS_2024_02/784141003" TargetMode="External" /><Relationship Id="rId3" Type="http://schemas.openxmlformats.org/officeDocument/2006/relationships/hyperlink" Target="https://podminky.urs.cz/item/CS_URS_2024_02/784161403" TargetMode="External" /><Relationship Id="rId4" Type="http://schemas.openxmlformats.org/officeDocument/2006/relationships/hyperlink" Target="https://podminky.urs.cz/item/CS_URS_2024_02/784171003" TargetMode="External" /><Relationship Id="rId5" Type="http://schemas.openxmlformats.org/officeDocument/2006/relationships/hyperlink" Target="https://podminky.urs.cz/item/CS_URS_2024_02/784181103" TargetMode="External" /><Relationship Id="rId6" Type="http://schemas.openxmlformats.org/officeDocument/2006/relationships/hyperlink" Target="https://podminky.urs.cz/item/CS_URS_2024_02/784191003" TargetMode="External" /><Relationship Id="rId7" Type="http://schemas.openxmlformats.org/officeDocument/2006/relationships/hyperlink" Target="https://podminky.urs.cz/item/CS_URS_2024_02/784191005" TargetMode="External" /><Relationship Id="rId8" Type="http://schemas.openxmlformats.org/officeDocument/2006/relationships/hyperlink" Target="https://podminky.urs.cz/item/CS_URS_2024_02/784191007" TargetMode="External" /><Relationship Id="rId9" Type="http://schemas.openxmlformats.org/officeDocument/2006/relationships/hyperlink" Target="https://podminky.urs.cz/item/CS_URS_2024_02/784191009" TargetMode="External" /><Relationship Id="rId10" Type="http://schemas.openxmlformats.org/officeDocument/2006/relationships/hyperlink" Target="https://podminky.urs.cz/item/CS_URS_2024_02/784211003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84121001" TargetMode="External" /><Relationship Id="rId2" Type="http://schemas.openxmlformats.org/officeDocument/2006/relationships/hyperlink" Target="https://podminky.urs.cz/item/CS_URS_2024_02/784141001" TargetMode="External" /><Relationship Id="rId3" Type="http://schemas.openxmlformats.org/officeDocument/2006/relationships/hyperlink" Target="https://podminky.urs.cz/item/CS_URS_2024_02/784161401" TargetMode="External" /><Relationship Id="rId4" Type="http://schemas.openxmlformats.org/officeDocument/2006/relationships/hyperlink" Target="https://podminky.urs.cz/item/CS_URS_2024_02/784171001" TargetMode="External" /><Relationship Id="rId5" Type="http://schemas.openxmlformats.org/officeDocument/2006/relationships/hyperlink" Target="https://podminky.urs.cz/item/CS_URS_2024_02/784181101" TargetMode="External" /><Relationship Id="rId6" Type="http://schemas.openxmlformats.org/officeDocument/2006/relationships/hyperlink" Target="https://podminky.urs.cz/item/CS_URS_2024_02/784191003" TargetMode="External" /><Relationship Id="rId7" Type="http://schemas.openxmlformats.org/officeDocument/2006/relationships/hyperlink" Target="https://podminky.urs.cz/item/CS_URS_2024_02/784191005" TargetMode="External" /><Relationship Id="rId8" Type="http://schemas.openxmlformats.org/officeDocument/2006/relationships/hyperlink" Target="https://podminky.urs.cz/item/CS_URS_2024_02/784191007" TargetMode="External" /><Relationship Id="rId9" Type="http://schemas.openxmlformats.org/officeDocument/2006/relationships/hyperlink" Target="https://podminky.urs.cz/item/CS_URS_2024_02/784191009" TargetMode="External" /><Relationship Id="rId10" Type="http://schemas.openxmlformats.org/officeDocument/2006/relationships/hyperlink" Target="https://podminky.urs.cz/item/CS_URS_2024_02/784211001" TargetMode="External" /><Relationship Id="rId1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2025_1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Malba zámeček Suchomasty - Koniklec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19. 1. 2025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'2025_1 - Přízemí'!J30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'2025_1 - Přízemí'!P81</f>
        <v>0</v>
      </c>
      <c r="AV55" s="120">
        <f>'2025_1 - Přízemí'!J33</f>
        <v>0</v>
      </c>
      <c r="AW55" s="120">
        <f>'2025_1 - Přízemí'!J34</f>
        <v>0</v>
      </c>
      <c r="AX55" s="120">
        <f>'2025_1 - Přízemí'!J35</f>
        <v>0</v>
      </c>
      <c r="AY55" s="120">
        <f>'2025_1 - Přízemí'!J36</f>
        <v>0</v>
      </c>
      <c r="AZ55" s="120">
        <f>'2025_1 - Přízemí'!F33</f>
        <v>0</v>
      </c>
      <c r="BA55" s="120">
        <f>'2025_1 - Přízemí'!F34</f>
        <v>0</v>
      </c>
      <c r="BB55" s="120">
        <f>'2025_1 - Přízemí'!F35</f>
        <v>0</v>
      </c>
      <c r="BC55" s="120">
        <f>'2025_1 - Přízemí'!F36</f>
        <v>0</v>
      </c>
      <c r="BD55" s="122">
        <f>'2025_1 - Přízemí'!F37</f>
        <v>0</v>
      </c>
      <c r="BE55" s="7"/>
      <c r="BT55" s="123" t="s">
        <v>76</v>
      </c>
      <c r="BV55" s="123" t="s">
        <v>71</v>
      </c>
      <c r="BW55" s="123" t="s">
        <v>77</v>
      </c>
      <c r="BX55" s="123" t="s">
        <v>5</v>
      </c>
      <c r="CL55" s="123" t="s">
        <v>19</v>
      </c>
      <c r="CM55" s="123" t="s">
        <v>76</v>
      </c>
    </row>
    <row r="56" s="7" customFormat="1" ht="16.5" customHeight="1">
      <c r="A56" s="111" t="s">
        <v>73</v>
      </c>
      <c r="B56" s="112"/>
      <c r="C56" s="113"/>
      <c r="D56" s="114" t="s">
        <v>78</v>
      </c>
      <c r="E56" s="114"/>
      <c r="F56" s="114"/>
      <c r="G56" s="114"/>
      <c r="H56" s="114"/>
      <c r="I56" s="115"/>
      <c r="J56" s="114" t="s">
        <v>79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'2025_2 - 1 NP'!J30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75</v>
      </c>
      <c r="AR56" s="118"/>
      <c r="AS56" s="119">
        <v>0</v>
      </c>
      <c r="AT56" s="120">
        <f>ROUND(SUM(AV56:AW56),2)</f>
        <v>0</v>
      </c>
      <c r="AU56" s="121">
        <f>'2025_2 - 1 NP'!P81</f>
        <v>0</v>
      </c>
      <c r="AV56" s="120">
        <f>'2025_2 - 1 NP'!J33</f>
        <v>0</v>
      </c>
      <c r="AW56" s="120">
        <f>'2025_2 - 1 NP'!J34</f>
        <v>0</v>
      </c>
      <c r="AX56" s="120">
        <f>'2025_2 - 1 NP'!J35</f>
        <v>0</v>
      </c>
      <c r="AY56" s="120">
        <f>'2025_2 - 1 NP'!J36</f>
        <v>0</v>
      </c>
      <c r="AZ56" s="120">
        <f>'2025_2 - 1 NP'!F33</f>
        <v>0</v>
      </c>
      <c r="BA56" s="120">
        <f>'2025_2 - 1 NP'!F34</f>
        <v>0</v>
      </c>
      <c r="BB56" s="120">
        <f>'2025_2 - 1 NP'!F35</f>
        <v>0</v>
      </c>
      <c r="BC56" s="120">
        <f>'2025_2 - 1 NP'!F36</f>
        <v>0</v>
      </c>
      <c r="BD56" s="122">
        <f>'2025_2 - 1 NP'!F37</f>
        <v>0</v>
      </c>
      <c r="BE56" s="7"/>
      <c r="BT56" s="123" t="s">
        <v>76</v>
      </c>
      <c r="BV56" s="123" t="s">
        <v>71</v>
      </c>
      <c r="BW56" s="123" t="s">
        <v>80</v>
      </c>
      <c r="BX56" s="123" t="s">
        <v>5</v>
      </c>
      <c r="CL56" s="123" t="s">
        <v>19</v>
      </c>
      <c r="CM56" s="123" t="s">
        <v>76</v>
      </c>
    </row>
    <row r="57" s="7" customFormat="1" ht="16.5" customHeight="1">
      <c r="A57" s="111" t="s">
        <v>73</v>
      </c>
      <c r="B57" s="112"/>
      <c r="C57" s="113"/>
      <c r="D57" s="114" t="s">
        <v>81</v>
      </c>
      <c r="E57" s="114"/>
      <c r="F57" s="114"/>
      <c r="G57" s="114"/>
      <c r="H57" s="114"/>
      <c r="I57" s="115"/>
      <c r="J57" s="114" t="s">
        <v>82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'2025_3 - 2 NP'!J30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75</v>
      </c>
      <c r="AR57" s="118"/>
      <c r="AS57" s="124">
        <v>0</v>
      </c>
      <c r="AT57" s="125">
        <f>ROUND(SUM(AV57:AW57),2)</f>
        <v>0</v>
      </c>
      <c r="AU57" s="126">
        <f>'2025_3 - 2 NP'!P81</f>
        <v>0</v>
      </c>
      <c r="AV57" s="125">
        <f>'2025_3 - 2 NP'!J33</f>
        <v>0</v>
      </c>
      <c r="AW57" s="125">
        <f>'2025_3 - 2 NP'!J34</f>
        <v>0</v>
      </c>
      <c r="AX57" s="125">
        <f>'2025_3 - 2 NP'!J35</f>
        <v>0</v>
      </c>
      <c r="AY57" s="125">
        <f>'2025_3 - 2 NP'!J36</f>
        <v>0</v>
      </c>
      <c r="AZ57" s="125">
        <f>'2025_3 - 2 NP'!F33</f>
        <v>0</v>
      </c>
      <c r="BA57" s="125">
        <f>'2025_3 - 2 NP'!F34</f>
        <v>0</v>
      </c>
      <c r="BB57" s="125">
        <f>'2025_3 - 2 NP'!F35</f>
        <v>0</v>
      </c>
      <c r="BC57" s="125">
        <f>'2025_3 - 2 NP'!F36</f>
        <v>0</v>
      </c>
      <c r="BD57" s="127">
        <f>'2025_3 - 2 NP'!F37</f>
        <v>0</v>
      </c>
      <c r="BE57" s="7"/>
      <c r="BT57" s="123" t="s">
        <v>76</v>
      </c>
      <c r="BV57" s="123" t="s">
        <v>71</v>
      </c>
      <c r="BW57" s="123" t="s">
        <v>83</v>
      </c>
      <c r="BX57" s="123" t="s">
        <v>5</v>
      </c>
      <c r="CL57" s="123" t="s">
        <v>19</v>
      </c>
      <c r="CM57" s="123" t="s">
        <v>76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nfsziVklo0DUQ08QYKTxCWB9JYdkEGiIKr4EYPyQbQrV0/By33TcqiXZ8xCU4ijiWPhy8qfHqMHCxwjLi+Ay8g==" hashValue="4TqM38Im5XPgVVrgklobOYIsyrhaqErjOXQnczKav7Dd4ZOVnBlRMTP7DRmSQns2zOCAimXn7SAYxRSXdoo1h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2025_1 - Přízemí'!C2" display="/"/>
    <hyperlink ref="A56" location="'2025_2 - 1 NP'!C2" display="/"/>
    <hyperlink ref="A57" location="'2025_3 - 2 NP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76</v>
      </c>
    </row>
    <row r="4" s="1" customFormat="1" ht="24.96" customHeight="1">
      <c r="B4" s="20"/>
      <c r="D4" s="130" t="s">
        <v>84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Malba zámeček Suchomasty - Koniklec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19. 1. 2025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ROUND((SUM(BE81:BE109)),  2)</f>
        <v>0</v>
      </c>
      <c r="G33" s="38"/>
      <c r="H33" s="38"/>
      <c r="I33" s="148">
        <v>0.20999999999999999</v>
      </c>
      <c r="J33" s="147">
        <f>ROUND(((SUM(BE81:BE109))*I33),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ROUND((SUM(BF81:BF109)),  2)</f>
        <v>0</v>
      </c>
      <c r="G34" s="38"/>
      <c r="H34" s="38"/>
      <c r="I34" s="148">
        <v>0.12</v>
      </c>
      <c r="J34" s="147">
        <f>ROUND(((SUM(BF81:BF109))*I34),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ROUND((SUM(BG81:BG109)),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ROUND((SUM(BH81:BH109)),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ROUND((SUM(BI81:BI109)),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Malba zámeček Suchomasty - Koniklec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2025_1 - Přízemí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19. 1. 2025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92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93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Malba zámeček Suchomasty - Koniklec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2025_1 - Přízemí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19. 1. 2025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30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40"/>
      <c r="E78" s="40"/>
      <c r="F78" s="27" t="str">
        <f>IF(E18="","",E18)</f>
        <v>Vyplň údaj</v>
      </c>
      <c r="G78" s="40"/>
      <c r="H78" s="40"/>
      <c r="I78" s="32" t="s">
        <v>32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94</v>
      </c>
      <c r="D80" s="180" t="s">
        <v>54</v>
      </c>
      <c r="E80" s="180" t="s">
        <v>50</v>
      </c>
      <c r="F80" s="180" t="s">
        <v>51</v>
      </c>
      <c r="G80" s="180" t="s">
        <v>95</v>
      </c>
      <c r="H80" s="180" t="s">
        <v>96</v>
      </c>
      <c r="I80" s="180" t="s">
        <v>97</v>
      </c>
      <c r="J80" s="180" t="s">
        <v>89</v>
      </c>
      <c r="K80" s="181" t="s">
        <v>98</v>
      </c>
      <c r="L80" s="182"/>
      <c r="M80" s="92" t="s">
        <v>19</v>
      </c>
      <c r="N80" s="93" t="s">
        <v>39</v>
      </c>
      <c r="O80" s="93" t="s">
        <v>99</v>
      </c>
      <c r="P80" s="93" t="s">
        <v>100</v>
      </c>
      <c r="Q80" s="93" t="s">
        <v>101</v>
      </c>
      <c r="R80" s="93" t="s">
        <v>102</v>
      </c>
      <c r="S80" s="93" t="s">
        <v>103</v>
      </c>
      <c r="T80" s="94" t="s">
        <v>104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105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0.71297100000000013</v>
      </c>
      <c r="S81" s="96"/>
      <c r="T81" s="186">
        <f>T82</f>
        <v>0.018599999999999998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90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68</v>
      </c>
      <c r="E82" s="191" t="s">
        <v>106</v>
      </c>
      <c r="F82" s="191" t="s">
        <v>107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0.71297100000000013</v>
      </c>
      <c r="S82" s="196"/>
      <c r="T82" s="198">
        <f>T83</f>
        <v>0.018599999999999998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108</v>
      </c>
      <c r="AT82" s="200" t="s">
        <v>68</v>
      </c>
      <c r="AU82" s="200" t="s">
        <v>69</v>
      </c>
      <c r="AY82" s="199" t="s">
        <v>109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68</v>
      </c>
      <c r="E83" s="202" t="s">
        <v>110</v>
      </c>
      <c r="F83" s="202" t="s">
        <v>111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SUM(P84:P109)</f>
        <v>0</v>
      </c>
      <c r="Q83" s="196"/>
      <c r="R83" s="197">
        <f>SUM(R84:R109)</f>
        <v>0.71297100000000013</v>
      </c>
      <c r="S83" s="196"/>
      <c r="T83" s="198">
        <f>SUM(T84:T109)</f>
        <v>0.018599999999999998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108</v>
      </c>
      <c r="AT83" s="200" t="s">
        <v>68</v>
      </c>
      <c r="AU83" s="200" t="s">
        <v>76</v>
      </c>
      <c r="AY83" s="199" t="s">
        <v>109</v>
      </c>
      <c r="BK83" s="201">
        <f>SUM(BK84:BK109)</f>
        <v>0</v>
      </c>
    </row>
    <row r="84" s="2" customFormat="1" ht="16.5" customHeight="1">
      <c r="A84" s="38"/>
      <c r="B84" s="39"/>
      <c r="C84" s="204" t="s">
        <v>76</v>
      </c>
      <c r="D84" s="204" t="s">
        <v>112</v>
      </c>
      <c r="E84" s="205" t="s">
        <v>113</v>
      </c>
      <c r="F84" s="206" t="s">
        <v>114</v>
      </c>
      <c r="G84" s="207" t="s">
        <v>115</v>
      </c>
      <c r="H84" s="208">
        <v>60</v>
      </c>
      <c r="I84" s="209"/>
      <c r="J84" s="210">
        <f>ROUND(I84*H84,2)</f>
        <v>0</v>
      </c>
      <c r="K84" s="206" t="s">
        <v>116</v>
      </c>
      <c r="L84" s="44"/>
      <c r="M84" s="211" t="s">
        <v>19</v>
      </c>
      <c r="N84" s="212" t="s">
        <v>41</v>
      </c>
      <c r="O84" s="84"/>
      <c r="P84" s="213">
        <f>O84*H84</f>
        <v>0</v>
      </c>
      <c r="Q84" s="213">
        <v>0.001</v>
      </c>
      <c r="R84" s="213">
        <f>Q84*H84</f>
        <v>0.059999999999999998</v>
      </c>
      <c r="S84" s="213">
        <v>0.00031</v>
      </c>
      <c r="T84" s="214">
        <f>S84*H84</f>
        <v>0.018599999999999998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117</v>
      </c>
      <c r="AT84" s="215" t="s">
        <v>112</v>
      </c>
      <c r="AU84" s="215" t="s">
        <v>108</v>
      </c>
      <c r="AY84" s="17" t="s">
        <v>109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108</v>
      </c>
      <c r="BK84" s="216">
        <f>ROUND(I84*H84,2)</f>
        <v>0</v>
      </c>
      <c r="BL84" s="17" t="s">
        <v>117</v>
      </c>
      <c r="BM84" s="215" t="s">
        <v>118</v>
      </c>
    </row>
    <row r="85" s="2" customFormat="1">
      <c r="A85" s="38"/>
      <c r="B85" s="39"/>
      <c r="C85" s="40"/>
      <c r="D85" s="217" t="s">
        <v>119</v>
      </c>
      <c r="E85" s="40"/>
      <c r="F85" s="218" t="s">
        <v>120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119</v>
      </c>
      <c r="AU85" s="17" t="s">
        <v>108</v>
      </c>
    </row>
    <row r="86" s="2" customFormat="1" ht="16.5" customHeight="1">
      <c r="A86" s="38"/>
      <c r="B86" s="39"/>
      <c r="C86" s="204" t="s">
        <v>121</v>
      </c>
      <c r="D86" s="204" t="s">
        <v>112</v>
      </c>
      <c r="E86" s="205" t="s">
        <v>122</v>
      </c>
      <c r="F86" s="206" t="s">
        <v>123</v>
      </c>
      <c r="G86" s="207" t="s">
        <v>115</v>
      </c>
      <c r="H86" s="208">
        <v>85</v>
      </c>
      <c r="I86" s="209"/>
      <c r="J86" s="210">
        <f>ROUND(I86*H86,2)</f>
        <v>0</v>
      </c>
      <c r="K86" s="206" t="s">
        <v>116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0.00025000000000000001</v>
      </c>
      <c r="R86" s="213">
        <f>Q86*H86</f>
        <v>0.021250000000000002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117</v>
      </c>
      <c r="AT86" s="215" t="s">
        <v>112</v>
      </c>
      <c r="AU86" s="215" t="s">
        <v>108</v>
      </c>
      <c r="AY86" s="17" t="s">
        <v>109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108</v>
      </c>
      <c r="BK86" s="216">
        <f>ROUND(I86*H86,2)</f>
        <v>0</v>
      </c>
      <c r="BL86" s="17" t="s">
        <v>117</v>
      </c>
      <c r="BM86" s="215" t="s">
        <v>124</v>
      </c>
    </row>
    <row r="87" s="2" customFormat="1">
      <c r="A87" s="38"/>
      <c r="B87" s="39"/>
      <c r="C87" s="40"/>
      <c r="D87" s="217" t="s">
        <v>119</v>
      </c>
      <c r="E87" s="40"/>
      <c r="F87" s="218" t="s">
        <v>125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119</v>
      </c>
      <c r="AU87" s="17" t="s">
        <v>108</v>
      </c>
    </row>
    <row r="88" s="2" customFormat="1" ht="16.5" customHeight="1">
      <c r="A88" s="38"/>
      <c r="B88" s="39"/>
      <c r="C88" s="204" t="s">
        <v>126</v>
      </c>
      <c r="D88" s="204" t="s">
        <v>112</v>
      </c>
      <c r="E88" s="205" t="s">
        <v>127</v>
      </c>
      <c r="F88" s="206" t="s">
        <v>128</v>
      </c>
      <c r="G88" s="207" t="s">
        <v>115</v>
      </c>
      <c r="H88" s="208">
        <v>38.200000000000003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41</v>
      </c>
      <c r="O88" s="84"/>
      <c r="P88" s="213">
        <f>O88*H88</f>
        <v>0</v>
      </c>
      <c r="Q88" s="213">
        <v>0.00019000000000000001</v>
      </c>
      <c r="R88" s="213">
        <f>Q88*H88</f>
        <v>0.0072580000000000006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117</v>
      </c>
      <c r="AT88" s="215" t="s">
        <v>112</v>
      </c>
      <c r="AU88" s="215" t="s">
        <v>108</v>
      </c>
      <c r="AY88" s="17" t="s">
        <v>109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108</v>
      </c>
      <c r="BK88" s="216">
        <f>ROUND(I88*H88,2)</f>
        <v>0</v>
      </c>
      <c r="BL88" s="17" t="s">
        <v>117</v>
      </c>
      <c r="BM88" s="215" t="s">
        <v>129</v>
      </c>
    </row>
    <row r="89" s="2" customFormat="1" ht="16.5" customHeight="1">
      <c r="A89" s="38"/>
      <c r="B89" s="39"/>
      <c r="C89" s="204" t="s">
        <v>130</v>
      </c>
      <c r="D89" s="204" t="s">
        <v>112</v>
      </c>
      <c r="E89" s="205" t="s">
        <v>131</v>
      </c>
      <c r="F89" s="206" t="s">
        <v>132</v>
      </c>
      <c r="G89" s="207" t="s">
        <v>133</v>
      </c>
      <c r="H89" s="208">
        <v>179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41</v>
      </c>
      <c r="O89" s="84"/>
      <c r="P89" s="213">
        <f>O89*H89</f>
        <v>0</v>
      </c>
      <c r="Q89" s="213">
        <v>4.0000000000000003E-05</v>
      </c>
      <c r="R89" s="213">
        <f>Q89*H89</f>
        <v>0.0071600000000000006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117</v>
      </c>
      <c r="AT89" s="215" t="s">
        <v>112</v>
      </c>
      <c r="AU89" s="215" t="s">
        <v>108</v>
      </c>
      <c r="AY89" s="17" t="s">
        <v>109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108</v>
      </c>
      <c r="BK89" s="216">
        <f>ROUND(I89*H89,2)</f>
        <v>0</v>
      </c>
      <c r="BL89" s="17" t="s">
        <v>117</v>
      </c>
      <c r="BM89" s="215" t="s">
        <v>134</v>
      </c>
    </row>
    <row r="90" s="2" customFormat="1" ht="16.5" customHeight="1">
      <c r="A90" s="38"/>
      <c r="B90" s="39"/>
      <c r="C90" s="222" t="s">
        <v>135</v>
      </c>
      <c r="D90" s="222" t="s">
        <v>136</v>
      </c>
      <c r="E90" s="223" t="s">
        <v>137</v>
      </c>
      <c r="F90" s="224" t="s">
        <v>138</v>
      </c>
      <c r="G90" s="225" t="s">
        <v>133</v>
      </c>
      <c r="H90" s="226">
        <v>187.94999999999999</v>
      </c>
      <c r="I90" s="227"/>
      <c r="J90" s="228">
        <f>ROUND(I90*H90,2)</f>
        <v>0</v>
      </c>
      <c r="K90" s="224" t="s">
        <v>19</v>
      </c>
      <c r="L90" s="229"/>
      <c r="M90" s="230" t="s">
        <v>19</v>
      </c>
      <c r="N90" s="231" t="s">
        <v>41</v>
      </c>
      <c r="O90" s="84"/>
      <c r="P90" s="213">
        <f>O90*H90</f>
        <v>0</v>
      </c>
      <c r="Q90" s="213">
        <v>2.0000000000000002E-05</v>
      </c>
      <c r="R90" s="213">
        <f>Q90*H90</f>
        <v>0.0037590000000000002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139</v>
      </c>
      <c r="AT90" s="215" t="s">
        <v>136</v>
      </c>
      <c r="AU90" s="215" t="s">
        <v>108</v>
      </c>
      <c r="AY90" s="17" t="s">
        <v>109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108</v>
      </c>
      <c r="BK90" s="216">
        <f>ROUND(I90*H90,2)</f>
        <v>0</v>
      </c>
      <c r="BL90" s="17" t="s">
        <v>117</v>
      </c>
      <c r="BM90" s="215" t="s">
        <v>140</v>
      </c>
    </row>
    <row r="91" s="13" customFormat="1">
      <c r="A91" s="13"/>
      <c r="B91" s="232"/>
      <c r="C91" s="233"/>
      <c r="D91" s="234" t="s">
        <v>141</v>
      </c>
      <c r="E91" s="233"/>
      <c r="F91" s="235" t="s">
        <v>142</v>
      </c>
      <c r="G91" s="233"/>
      <c r="H91" s="236">
        <v>187.94999999999999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2" t="s">
        <v>141</v>
      </c>
      <c r="AU91" s="242" t="s">
        <v>108</v>
      </c>
      <c r="AV91" s="13" t="s">
        <v>108</v>
      </c>
      <c r="AW91" s="13" t="s">
        <v>4</v>
      </c>
      <c r="AX91" s="13" t="s">
        <v>76</v>
      </c>
      <c r="AY91" s="242" t="s">
        <v>109</v>
      </c>
    </row>
    <row r="92" s="2" customFormat="1" ht="24.15" customHeight="1">
      <c r="A92" s="38"/>
      <c r="B92" s="39"/>
      <c r="C92" s="204" t="s">
        <v>108</v>
      </c>
      <c r="D92" s="204" t="s">
        <v>112</v>
      </c>
      <c r="E92" s="205" t="s">
        <v>143</v>
      </c>
      <c r="F92" s="206" t="s">
        <v>144</v>
      </c>
      <c r="G92" s="207" t="s">
        <v>115</v>
      </c>
      <c r="H92" s="208">
        <v>129.80000000000001</v>
      </c>
      <c r="I92" s="209"/>
      <c r="J92" s="210">
        <f>ROUND(I92*H92,2)</f>
        <v>0</v>
      </c>
      <c r="K92" s="206" t="s">
        <v>116</v>
      </c>
      <c r="L92" s="44"/>
      <c r="M92" s="211" t="s">
        <v>19</v>
      </c>
      <c r="N92" s="212" t="s">
        <v>41</v>
      </c>
      <c r="O92" s="84"/>
      <c r="P92" s="213">
        <f>O92*H92</f>
        <v>0</v>
      </c>
      <c r="Q92" s="213">
        <v>0.0031800000000000001</v>
      </c>
      <c r="R92" s="213">
        <f>Q92*H92</f>
        <v>0.41276400000000008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117</v>
      </c>
      <c r="AT92" s="215" t="s">
        <v>112</v>
      </c>
      <c r="AU92" s="215" t="s">
        <v>108</v>
      </c>
      <c r="AY92" s="17" t="s">
        <v>109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108</v>
      </c>
      <c r="BK92" s="216">
        <f>ROUND(I92*H92,2)</f>
        <v>0</v>
      </c>
      <c r="BL92" s="17" t="s">
        <v>117</v>
      </c>
      <c r="BM92" s="215" t="s">
        <v>145</v>
      </c>
    </row>
    <row r="93" s="2" customFormat="1">
      <c r="A93" s="38"/>
      <c r="B93" s="39"/>
      <c r="C93" s="40"/>
      <c r="D93" s="217" t="s">
        <v>119</v>
      </c>
      <c r="E93" s="40"/>
      <c r="F93" s="218" t="s">
        <v>146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119</v>
      </c>
      <c r="AU93" s="17" t="s">
        <v>108</v>
      </c>
    </row>
    <row r="94" s="2" customFormat="1" ht="24.15" customHeight="1">
      <c r="A94" s="38"/>
      <c r="B94" s="39"/>
      <c r="C94" s="204" t="s">
        <v>147</v>
      </c>
      <c r="D94" s="204" t="s">
        <v>112</v>
      </c>
      <c r="E94" s="205" t="s">
        <v>148</v>
      </c>
      <c r="F94" s="206" t="s">
        <v>149</v>
      </c>
      <c r="G94" s="207" t="s">
        <v>133</v>
      </c>
      <c r="H94" s="208">
        <v>274</v>
      </c>
      <c r="I94" s="209"/>
      <c r="J94" s="210">
        <f>ROUND(I94*H94,2)</f>
        <v>0</v>
      </c>
      <c r="K94" s="206" t="s">
        <v>116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117</v>
      </c>
      <c r="AT94" s="215" t="s">
        <v>112</v>
      </c>
      <c r="AU94" s="215" t="s">
        <v>108</v>
      </c>
      <c r="AY94" s="17" t="s">
        <v>109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108</v>
      </c>
      <c r="BK94" s="216">
        <f>ROUND(I94*H94,2)</f>
        <v>0</v>
      </c>
      <c r="BL94" s="17" t="s">
        <v>117</v>
      </c>
      <c r="BM94" s="215" t="s">
        <v>150</v>
      </c>
    </row>
    <row r="95" s="2" customFormat="1">
      <c r="A95" s="38"/>
      <c r="B95" s="39"/>
      <c r="C95" s="40"/>
      <c r="D95" s="217" t="s">
        <v>119</v>
      </c>
      <c r="E95" s="40"/>
      <c r="F95" s="218" t="s">
        <v>151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119</v>
      </c>
      <c r="AU95" s="17" t="s">
        <v>108</v>
      </c>
    </row>
    <row r="96" s="2" customFormat="1" ht="16.5" customHeight="1">
      <c r="A96" s="38"/>
      <c r="B96" s="39"/>
      <c r="C96" s="222" t="s">
        <v>152</v>
      </c>
      <c r="D96" s="222" t="s">
        <v>136</v>
      </c>
      <c r="E96" s="223" t="s">
        <v>153</v>
      </c>
      <c r="F96" s="224" t="s">
        <v>154</v>
      </c>
      <c r="G96" s="225" t="s">
        <v>133</v>
      </c>
      <c r="H96" s="226">
        <v>287.69999999999999</v>
      </c>
      <c r="I96" s="227"/>
      <c r="J96" s="228">
        <f>ROUND(I96*H96,2)</f>
        <v>0</v>
      </c>
      <c r="K96" s="224" t="s">
        <v>116</v>
      </c>
      <c r="L96" s="229"/>
      <c r="M96" s="230" t="s">
        <v>19</v>
      </c>
      <c r="N96" s="231" t="s">
        <v>41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139</v>
      </c>
      <c r="AT96" s="215" t="s">
        <v>136</v>
      </c>
      <c r="AU96" s="215" t="s">
        <v>108</v>
      </c>
      <c r="AY96" s="17" t="s">
        <v>109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108</v>
      </c>
      <c r="BK96" s="216">
        <f>ROUND(I96*H96,2)</f>
        <v>0</v>
      </c>
      <c r="BL96" s="17" t="s">
        <v>117</v>
      </c>
      <c r="BM96" s="215" t="s">
        <v>155</v>
      </c>
    </row>
    <row r="97" s="13" customFormat="1">
      <c r="A97" s="13"/>
      <c r="B97" s="232"/>
      <c r="C97" s="233"/>
      <c r="D97" s="234" t="s">
        <v>141</v>
      </c>
      <c r="E97" s="233"/>
      <c r="F97" s="235" t="s">
        <v>156</v>
      </c>
      <c r="G97" s="233"/>
      <c r="H97" s="236">
        <v>287.69999999999999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141</v>
      </c>
      <c r="AU97" s="242" t="s">
        <v>108</v>
      </c>
      <c r="AV97" s="13" t="s">
        <v>108</v>
      </c>
      <c r="AW97" s="13" t="s">
        <v>4</v>
      </c>
      <c r="AX97" s="13" t="s">
        <v>76</v>
      </c>
      <c r="AY97" s="242" t="s">
        <v>109</v>
      </c>
    </row>
    <row r="98" s="2" customFormat="1" ht="21.75" customHeight="1">
      <c r="A98" s="38"/>
      <c r="B98" s="39"/>
      <c r="C98" s="204" t="s">
        <v>157</v>
      </c>
      <c r="D98" s="204" t="s">
        <v>112</v>
      </c>
      <c r="E98" s="205" t="s">
        <v>158</v>
      </c>
      <c r="F98" s="206" t="s">
        <v>159</v>
      </c>
      <c r="G98" s="207" t="s">
        <v>115</v>
      </c>
      <c r="H98" s="208">
        <v>541.39999999999998</v>
      </c>
      <c r="I98" s="209"/>
      <c r="J98" s="210">
        <f>ROUND(I98*H98,2)</f>
        <v>0</v>
      </c>
      <c r="K98" s="206" t="s">
        <v>116</v>
      </c>
      <c r="L98" s="44"/>
      <c r="M98" s="211" t="s">
        <v>19</v>
      </c>
      <c r="N98" s="212" t="s">
        <v>41</v>
      </c>
      <c r="O98" s="84"/>
      <c r="P98" s="213">
        <f>O98*H98</f>
        <v>0</v>
      </c>
      <c r="Q98" s="213">
        <v>0.00021000000000000001</v>
      </c>
      <c r="R98" s="213">
        <f>Q98*H98</f>
        <v>0.113694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117</v>
      </c>
      <c r="AT98" s="215" t="s">
        <v>112</v>
      </c>
      <c r="AU98" s="215" t="s">
        <v>108</v>
      </c>
      <c r="AY98" s="17" t="s">
        <v>109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108</v>
      </c>
      <c r="BK98" s="216">
        <f>ROUND(I98*H98,2)</f>
        <v>0</v>
      </c>
      <c r="BL98" s="17" t="s">
        <v>117</v>
      </c>
      <c r="BM98" s="215" t="s">
        <v>160</v>
      </c>
    </row>
    <row r="99" s="2" customFormat="1">
      <c r="A99" s="38"/>
      <c r="B99" s="39"/>
      <c r="C99" s="40"/>
      <c r="D99" s="217" t="s">
        <v>119</v>
      </c>
      <c r="E99" s="40"/>
      <c r="F99" s="218" t="s">
        <v>161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119</v>
      </c>
      <c r="AU99" s="17" t="s">
        <v>108</v>
      </c>
    </row>
    <row r="100" s="2" customFormat="1" ht="21.75" customHeight="1">
      <c r="A100" s="38"/>
      <c r="B100" s="39"/>
      <c r="C100" s="204" t="s">
        <v>162</v>
      </c>
      <c r="D100" s="204" t="s">
        <v>112</v>
      </c>
      <c r="E100" s="205" t="s">
        <v>163</v>
      </c>
      <c r="F100" s="206" t="s">
        <v>164</v>
      </c>
      <c r="G100" s="207" t="s">
        <v>115</v>
      </c>
      <c r="H100" s="208">
        <v>189</v>
      </c>
      <c r="I100" s="209"/>
      <c r="J100" s="210">
        <f>ROUND(I100*H100,2)</f>
        <v>0</v>
      </c>
      <c r="K100" s="206" t="s">
        <v>116</v>
      </c>
      <c r="L100" s="44"/>
      <c r="M100" s="211" t="s">
        <v>19</v>
      </c>
      <c r="N100" s="212" t="s">
        <v>41</v>
      </c>
      <c r="O100" s="84"/>
      <c r="P100" s="213">
        <f>O100*H100</f>
        <v>0</v>
      </c>
      <c r="Q100" s="213">
        <v>2.0000000000000002E-05</v>
      </c>
      <c r="R100" s="213">
        <f>Q100*H100</f>
        <v>0.0037800000000000004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117</v>
      </c>
      <c r="AT100" s="215" t="s">
        <v>112</v>
      </c>
      <c r="AU100" s="215" t="s">
        <v>108</v>
      </c>
      <c r="AY100" s="17" t="s">
        <v>109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108</v>
      </c>
      <c r="BK100" s="216">
        <f>ROUND(I100*H100,2)</f>
        <v>0</v>
      </c>
      <c r="BL100" s="17" t="s">
        <v>117</v>
      </c>
      <c r="BM100" s="215" t="s">
        <v>165</v>
      </c>
    </row>
    <row r="101" s="2" customFormat="1">
      <c r="A101" s="38"/>
      <c r="B101" s="39"/>
      <c r="C101" s="40"/>
      <c r="D101" s="217" t="s">
        <v>119</v>
      </c>
      <c r="E101" s="40"/>
      <c r="F101" s="218" t="s">
        <v>166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119</v>
      </c>
      <c r="AU101" s="17" t="s">
        <v>108</v>
      </c>
    </row>
    <row r="102" s="2" customFormat="1" ht="16.5" customHeight="1">
      <c r="A102" s="38"/>
      <c r="B102" s="39"/>
      <c r="C102" s="204" t="s">
        <v>8</v>
      </c>
      <c r="D102" s="204" t="s">
        <v>112</v>
      </c>
      <c r="E102" s="205" t="s">
        <v>167</v>
      </c>
      <c r="F102" s="206" t="s">
        <v>168</v>
      </c>
      <c r="G102" s="207" t="s">
        <v>115</v>
      </c>
      <c r="H102" s="208">
        <v>98</v>
      </c>
      <c r="I102" s="209"/>
      <c r="J102" s="210">
        <f>ROUND(I102*H102,2)</f>
        <v>0</v>
      </c>
      <c r="K102" s="206" t="s">
        <v>116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1.0000000000000001E-05</v>
      </c>
      <c r="R102" s="213">
        <f>Q102*H102</f>
        <v>0.00098000000000000019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117</v>
      </c>
      <c r="AT102" s="215" t="s">
        <v>112</v>
      </c>
      <c r="AU102" s="215" t="s">
        <v>108</v>
      </c>
      <c r="AY102" s="17" t="s">
        <v>109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108</v>
      </c>
      <c r="BK102" s="216">
        <f>ROUND(I102*H102,2)</f>
        <v>0</v>
      </c>
      <c r="BL102" s="17" t="s">
        <v>117</v>
      </c>
      <c r="BM102" s="215" t="s">
        <v>169</v>
      </c>
    </row>
    <row r="103" s="2" customFormat="1">
      <c r="A103" s="38"/>
      <c r="B103" s="39"/>
      <c r="C103" s="40"/>
      <c r="D103" s="217" t="s">
        <v>119</v>
      </c>
      <c r="E103" s="40"/>
      <c r="F103" s="218" t="s">
        <v>170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119</v>
      </c>
      <c r="AU103" s="17" t="s">
        <v>108</v>
      </c>
    </row>
    <row r="104" s="2" customFormat="1" ht="16.5" customHeight="1">
      <c r="A104" s="38"/>
      <c r="B104" s="39"/>
      <c r="C104" s="204" t="s">
        <v>171</v>
      </c>
      <c r="D104" s="204" t="s">
        <v>112</v>
      </c>
      <c r="E104" s="205" t="s">
        <v>172</v>
      </c>
      <c r="F104" s="206" t="s">
        <v>173</v>
      </c>
      <c r="G104" s="207" t="s">
        <v>115</v>
      </c>
      <c r="H104" s="208">
        <v>600</v>
      </c>
      <c r="I104" s="209"/>
      <c r="J104" s="210">
        <f>ROUND(I104*H104,2)</f>
        <v>0</v>
      </c>
      <c r="K104" s="206" t="s">
        <v>116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1.0000000000000001E-05</v>
      </c>
      <c r="R104" s="213">
        <f>Q104*H104</f>
        <v>0.0060000000000000001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117</v>
      </c>
      <c r="AT104" s="215" t="s">
        <v>112</v>
      </c>
      <c r="AU104" s="215" t="s">
        <v>108</v>
      </c>
      <c r="AY104" s="17" t="s">
        <v>109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108</v>
      </c>
      <c r="BK104" s="216">
        <f>ROUND(I104*H104,2)</f>
        <v>0</v>
      </c>
      <c r="BL104" s="17" t="s">
        <v>117</v>
      </c>
      <c r="BM104" s="215" t="s">
        <v>174</v>
      </c>
    </row>
    <row r="105" s="2" customFormat="1">
      <c r="A105" s="38"/>
      <c r="B105" s="39"/>
      <c r="C105" s="40"/>
      <c r="D105" s="217" t="s">
        <v>119</v>
      </c>
      <c r="E105" s="40"/>
      <c r="F105" s="218" t="s">
        <v>175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119</v>
      </c>
      <c r="AU105" s="17" t="s">
        <v>108</v>
      </c>
    </row>
    <row r="106" s="2" customFormat="1" ht="16.5" customHeight="1">
      <c r="A106" s="38"/>
      <c r="B106" s="39"/>
      <c r="C106" s="204" t="s">
        <v>176</v>
      </c>
      <c r="D106" s="204" t="s">
        <v>112</v>
      </c>
      <c r="E106" s="205" t="s">
        <v>177</v>
      </c>
      <c r="F106" s="206" t="s">
        <v>178</v>
      </c>
      <c r="G106" s="207" t="s">
        <v>115</v>
      </c>
      <c r="H106" s="208">
        <v>53</v>
      </c>
      <c r="I106" s="209"/>
      <c r="J106" s="210">
        <f>ROUND(I106*H106,2)</f>
        <v>0</v>
      </c>
      <c r="K106" s="206" t="s">
        <v>116</v>
      </c>
      <c r="L106" s="44"/>
      <c r="M106" s="211" t="s">
        <v>19</v>
      </c>
      <c r="N106" s="212" t="s">
        <v>41</v>
      </c>
      <c r="O106" s="84"/>
      <c r="P106" s="213">
        <f>O106*H106</f>
        <v>0</v>
      </c>
      <c r="Q106" s="213">
        <v>1.0000000000000001E-05</v>
      </c>
      <c r="R106" s="213">
        <f>Q106*H106</f>
        <v>0.00053000000000000009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117</v>
      </c>
      <c r="AT106" s="215" t="s">
        <v>112</v>
      </c>
      <c r="AU106" s="215" t="s">
        <v>108</v>
      </c>
      <c r="AY106" s="17" t="s">
        <v>109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108</v>
      </c>
      <c r="BK106" s="216">
        <f>ROUND(I106*H106,2)</f>
        <v>0</v>
      </c>
      <c r="BL106" s="17" t="s">
        <v>117</v>
      </c>
      <c r="BM106" s="215" t="s">
        <v>179</v>
      </c>
    </row>
    <row r="107" s="2" customFormat="1">
      <c r="A107" s="38"/>
      <c r="B107" s="39"/>
      <c r="C107" s="40"/>
      <c r="D107" s="217" t="s">
        <v>119</v>
      </c>
      <c r="E107" s="40"/>
      <c r="F107" s="218" t="s">
        <v>180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119</v>
      </c>
      <c r="AU107" s="17" t="s">
        <v>108</v>
      </c>
    </row>
    <row r="108" s="2" customFormat="1" ht="24.15" customHeight="1">
      <c r="A108" s="38"/>
      <c r="B108" s="39"/>
      <c r="C108" s="204" t="s">
        <v>181</v>
      </c>
      <c r="D108" s="204" t="s">
        <v>112</v>
      </c>
      <c r="E108" s="205" t="s">
        <v>182</v>
      </c>
      <c r="F108" s="206" t="s">
        <v>183</v>
      </c>
      <c r="G108" s="207" t="s">
        <v>115</v>
      </c>
      <c r="H108" s="208">
        <v>541.39999999999998</v>
      </c>
      <c r="I108" s="209"/>
      <c r="J108" s="210">
        <f>ROUND(I108*H108,2)</f>
        <v>0</v>
      </c>
      <c r="K108" s="206" t="s">
        <v>116</v>
      </c>
      <c r="L108" s="44"/>
      <c r="M108" s="211" t="s">
        <v>19</v>
      </c>
      <c r="N108" s="212" t="s">
        <v>41</v>
      </c>
      <c r="O108" s="84"/>
      <c r="P108" s="213">
        <f>O108*H108</f>
        <v>0</v>
      </c>
      <c r="Q108" s="213">
        <v>0.00013999999999999999</v>
      </c>
      <c r="R108" s="213">
        <f>Q108*H108</f>
        <v>0.075795999999999988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117</v>
      </c>
      <c r="AT108" s="215" t="s">
        <v>112</v>
      </c>
      <c r="AU108" s="215" t="s">
        <v>108</v>
      </c>
      <c r="AY108" s="17" t="s">
        <v>109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108</v>
      </c>
      <c r="BK108" s="216">
        <f>ROUND(I108*H108,2)</f>
        <v>0</v>
      </c>
      <c r="BL108" s="17" t="s">
        <v>117</v>
      </c>
      <c r="BM108" s="215" t="s">
        <v>184</v>
      </c>
    </row>
    <row r="109" s="2" customFormat="1">
      <c r="A109" s="38"/>
      <c r="B109" s="39"/>
      <c r="C109" s="40"/>
      <c r="D109" s="217" t="s">
        <v>119</v>
      </c>
      <c r="E109" s="40"/>
      <c r="F109" s="218" t="s">
        <v>185</v>
      </c>
      <c r="G109" s="40"/>
      <c r="H109" s="40"/>
      <c r="I109" s="219"/>
      <c r="J109" s="40"/>
      <c r="K109" s="40"/>
      <c r="L109" s="44"/>
      <c r="M109" s="243"/>
      <c r="N109" s="244"/>
      <c r="O109" s="245"/>
      <c r="P109" s="245"/>
      <c r="Q109" s="245"/>
      <c r="R109" s="245"/>
      <c r="S109" s="245"/>
      <c r="T109" s="24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119</v>
      </c>
      <c r="AU109" s="17" t="s">
        <v>108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ihS7Bo3DJ2HL4aj3xquyAmuLe9hEwcH26ffWk75VJOn/to9YLK0Cr/hp9qzXzf+PbRCzILsaYOjYRIHbO7LWfw==" hashValue="8hu2F11XTV/8AKNqK0/kypcPqP9GEQLoIwlhWfbf1VxXHX7a1RX3OQiMUpMA3XzLBuFmX40N8YvI/m8BTw0eRQ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84121003"/>
    <hyperlink ref="F87" r:id="rId2" display="https://podminky.urs.cz/item/CS_URS_2024_02/784141003"/>
    <hyperlink ref="F93" r:id="rId3" display="https://podminky.urs.cz/item/CS_URS_2024_02/784161403"/>
    <hyperlink ref="F95" r:id="rId4" display="https://podminky.urs.cz/item/CS_URS_2024_02/784171003"/>
    <hyperlink ref="F99" r:id="rId5" display="https://podminky.urs.cz/item/CS_URS_2024_02/784181103"/>
    <hyperlink ref="F101" r:id="rId6" display="https://podminky.urs.cz/item/CS_URS_2024_02/784191003"/>
    <hyperlink ref="F103" r:id="rId7" display="https://podminky.urs.cz/item/CS_URS_2024_02/784191005"/>
    <hyperlink ref="F105" r:id="rId8" display="https://podminky.urs.cz/item/CS_URS_2024_02/784191007"/>
    <hyperlink ref="F107" r:id="rId9" display="https://podminky.urs.cz/item/CS_URS_2024_02/784191009"/>
    <hyperlink ref="F109" r:id="rId10" display="https://podminky.urs.cz/item/CS_URS_2024_02/784211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76</v>
      </c>
    </row>
    <row r="4" s="1" customFormat="1" ht="24.96" customHeight="1">
      <c r="B4" s="20"/>
      <c r="D4" s="130" t="s">
        <v>84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Malba zámeček Suchomasty - Koniklec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186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19. 1. 2025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ROUND((SUM(BE81:BE109)),  2)</f>
        <v>0</v>
      </c>
      <c r="G33" s="38"/>
      <c r="H33" s="38"/>
      <c r="I33" s="148">
        <v>0.20999999999999999</v>
      </c>
      <c r="J33" s="147">
        <f>ROUND(((SUM(BE81:BE109))*I33),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ROUND((SUM(BF81:BF109)),  2)</f>
        <v>0</v>
      </c>
      <c r="G34" s="38"/>
      <c r="H34" s="38"/>
      <c r="I34" s="148">
        <v>0.12</v>
      </c>
      <c r="J34" s="147">
        <f>ROUND(((SUM(BF81:BF109))*I34),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ROUND((SUM(BG81:BG109)),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ROUND((SUM(BH81:BH109)),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ROUND((SUM(BI81:BI109)),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Malba zámeček Suchomasty - Koniklec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2025_2 - 1 NP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19. 1. 2025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92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93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Malba zámeček Suchomasty - Koniklec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2025_2 - 1 NP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19. 1. 2025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30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40"/>
      <c r="E78" s="40"/>
      <c r="F78" s="27" t="str">
        <f>IF(E18="","",E18)</f>
        <v>Vyplň údaj</v>
      </c>
      <c r="G78" s="40"/>
      <c r="H78" s="40"/>
      <c r="I78" s="32" t="s">
        <v>32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94</v>
      </c>
      <c r="D80" s="180" t="s">
        <v>54</v>
      </c>
      <c r="E80" s="180" t="s">
        <v>50</v>
      </c>
      <c r="F80" s="180" t="s">
        <v>51</v>
      </c>
      <c r="G80" s="180" t="s">
        <v>95</v>
      </c>
      <c r="H80" s="180" t="s">
        <v>96</v>
      </c>
      <c r="I80" s="180" t="s">
        <v>97</v>
      </c>
      <c r="J80" s="180" t="s">
        <v>89</v>
      </c>
      <c r="K80" s="181" t="s">
        <v>98</v>
      </c>
      <c r="L80" s="182"/>
      <c r="M80" s="92" t="s">
        <v>19</v>
      </c>
      <c r="N80" s="93" t="s">
        <v>39</v>
      </c>
      <c r="O80" s="93" t="s">
        <v>99</v>
      </c>
      <c r="P80" s="93" t="s">
        <v>100</v>
      </c>
      <c r="Q80" s="93" t="s">
        <v>101</v>
      </c>
      <c r="R80" s="93" t="s">
        <v>102</v>
      </c>
      <c r="S80" s="93" t="s">
        <v>103</v>
      </c>
      <c r="T80" s="94" t="s">
        <v>104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105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1.5051569999999999</v>
      </c>
      <c r="S81" s="96"/>
      <c r="T81" s="186">
        <f>T82</f>
        <v>0.055800000000000002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90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68</v>
      </c>
      <c r="E82" s="191" t="s">
        <v>106</v>
      </c>
      <c r="F82" s="191" t="s">
        <v>107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1.5051569999999999</v>
      </c>
      <c r="S82" s="196"/>
      <c r="T82" s="198">
        <f>T83</f>
        <v>0.055800000000000002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108</v>
      </c>
      <c r="AT82" s="200" t="s">
        <v>68</v>
      </c>
      <c r="AU82" s="200" t="s">
        <v>69</v>
      </c>
      <c r="AY82" s="199" t="s">
        <v>109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68</v>
      </c>
      <c r="E83" s="202" t="s">
        <v>110</v>
      </c>
      <c r="F83" s="202" t="s">
        <v>111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SUM(P84:P109)</f>
        <v>0</v>
      </c>
      <c r="Q83" s="196"/>
      <c r="R83" s="197">
        <f>SUM(R84:R109)</f>
        <v>1.5051569999999999</v>
      </c>
      <c r="S83" s="196"/>
      <c r="T83" s="198">
        <f>SUM(T84:T109)</f>
        <v>0.055800000000000002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108</v>
      </c>
      <c r="AT83" s="200" t="s">
        <v>68</v>
      </c>
      <c r="AU83" s="200" t="s">
        <v>76</v>
      </c>
      <c r="AY83" s="199" t="s">
        <v>109</v>
      </c>
      <c r="BK83" s="201">
        <f>SUM(BK84:BK109)</f>
        <v>0</v>
      </c>
    </row>
    <row r="84" s="2" customFormat="1" ht="16.5" customHeight="1">
      <c r="A84" s="38"/>
      <c r="B84" s="39"/>
      <c r="C84" s="204" t="s">
        <v>76</v>
      </c>
      <c r="D84" s="204" t="s">
        <v>112</v>
      </c>
      <c r="E84" s="205" t="s">
        <v>113</v>
      </c>
      <c r="F84" s="206" t="s">
        <v>114</v>
      </c>
      <c r="G84" s="207" t="s">
        <v>115</v>
      </c>
      <c r="H84" s="208">
        <v>180</v>
      </c>
      <c r="I84" s="209"/>
      <c r="J84" s="210">
        <f>ROUND(I84*H84,2)</f>
        <v>0</v>
      </c>
      <c r="K84" s="206" t="s">
        <v>116</v>
      </c>
      <c r="L84" s="44"/>
      <c r="M84" s="211" t="s">
        <v>19</v>
      </c>
      <c r="N84" s="212" t="s">
        <v>41</v>
      </c>
      <c r="O84" s="84"/>
      <c r="P84" s="213">
        <f>O84*H84</f>
        <v>0</v>
      </c>
      <c r="Q84" s="213">
        <v>0.001</v>
      </c>
      <c r="R84" s="213">
        <f>Q84*H84</f>
        <v>0.17999999999999999</v>
      </c>
      <c r="S84" s="213">
        <v>0.00031</v>
      </c>
      <c r="T84" s="214">
        <f>S84*H84</f>
        <v>0.055800000000000002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117</v>
      </c>
      <c r="AT84" s="215" t="s">
        <v>112</v>
      </c>
      <c r="AU84" s="215" t="s">
        <v>108</v>
      </c>
      <c r="AY84" s="17" t="s">
        <v>109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108</v>
      </c>
      <c r="BK84" s="216">
        <f>ROUND(I84*H84,2)</f>
        <v>0</v>
      </c>
      <c r="BL84" s="17" t="s">
        <v>117</v>
      </c>
      <c r="BM84" s="215" t="s">
        <v>187</v>
      </c>
    </row>
    <row r="85" s="2" customFormat="1">
      <c r="A85" s="38"/>
      <c r="B85" s="39"/>
      <c r="C85" s="40"/>
      <c r="D85" s="217" t="s">
        <v>119</v>
      </c>
      <c r="E85" s="40"/>
      <c r="F85" s="218" t="s">
        <v>120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119</v>
      </c>
      <c r="AU85" s="17" t="s">
        <v>108</v>
      </c>
    </row>
    <row r="86" s="2" customFormat="1" ht="16.5" customHeight="1">
      <c r="A86" s="38"/>
      <c r="B86" s="39"/>
      <c r="C86" s="204" t="s">
        <v>121</v>
      </c>
      <c r="D86" s="204" t="s">
        <v>112</v>
      </c>
      <c r="E86" s="205" t="s">
        <v>122</v>
      </c>
      <c r="F86" s="206" t="s">
        <v>123</v>
      </c>
      <c r="G86" s="207" t="s">
        <v>115</v>
      </c>
      <c r="H86" s="208">
        <v>148</v>
      </c>
      <c r="I86" s="209"/>
      <c r="J86" s="210">
        <f>ROUND(I86*H86,2)</f>
        <v>0</v>
      </c>
      <c r="K86" s="206" t="s">
        <v>116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0.00025000000000000001</v>
      </c>
      <c r="R86" s="213">
        <f>Q86*H86</f>
        <v>0.036999999999999998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117</v>
      </c>
      <c r="AT86" s="215" t="s">
        <v>112</v>
      </c>
      <c r="AU86" s="215" t="s">
        <v>108</v>
      </c>
      <c r="AY86" s="17" t="s">
        <v>109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108</v>
      </c>
      <c r="BK86" s="216">
        <f>ROUND(I86*H86,2)</f>
        <v>0</v>
      </c>
      <c r="BL86" s="17" t="s">
        <v>117</v>
      </c>
      <c r="BM86" s="215" t="s">
        <v>188</v>
      </c>
    </row>
    <row r="87" s="2" customFormat="1">
      <c r="A87" s="38"/>
      <c r="B87" s="39"/>
      <c r="C87" s="40"/>
      <c r="D87" s="217" t="s">
        <v>119</v>
      </c>
      <c r="E87" s="40"/>
      <c r="F87" s="218" t="s">
        <v>125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119</v>
      </c>
      <c r="AU87" s="17" t="s">
        <v>108</v>
      </c>
    </row>
    <row r="88" s="2" customFormat="1" ht="16.5" customHeight="1">
      <c r="A88" s="38"/>
      <c r="B88" s="39"/>
      <c r="C88" s="204" t="s">
        <v>8</v>
      </c>
      <c r="D88" s="204" t="s">
        <v>112</v>
      </c>
      <c r="E88" s="205" t="s">
        <v>127</v>
      </c>
      <c r="F88" s="206" t="s">
        <v>128</v>
      </c>
      <c r="G88" s="207" t="s">
        <v>115</v>
      </c>
      <c r="H88" s="208">
        <v>112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41</v>
      </c>
      <c r="O88" s="84"/>
      <c r="P88" s="213">
        <f>O88*H88</f>
        <v>0</v>
      </c>
      <c r="Q88" s="213">
        <v>0.00019000000000000001</v>
      </c>
      <c r="R88" s="213">
        <f>Q88*H88</f>
        <v>0.02128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117</v>
      </c>
      <c r="AT88" s="215" t="s">
        <v>112</v>
      </c>
      <c r="AU88" s="215" t="s">
        <v>108</v>
      </c>
      <c r="AY88" s="17" t="s">
        <v>109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108</v>
      </c>
      <c r="BK88" s="216">
        <f>ROUND(I88*H88,2)</f>
        <v>0</v>
      </c>
      <c r="BL88" s="17" t="s">
        <v>117</v>
      </c>
      <c r="BM88" s="215" t="s">
        <v>189</v>
      </c>
    </row>
    <row r="89" s="2" customFormat="1" ht="16.5" customHeight="1">
      <c r="A89" s="38"/>
      <c r="B89" s="39"/>
      <c r="C89" s="204" t="s">
        <v>171</v>
      </c>
      <c r="D89" s="204" t="s">
        <v>112</v>
      </c>
      <c r="E89" s="205" t="s">
        <v>131</v>
      </c>
      <c r="F89" s="206" t="s">
        <v>132</v>
      </c>
      <c r="G89" s="207" t="s">
        <v>133</v>
      </c>
      <c r="H89" s="208">
        <v>309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41</v>
      </c>
      <c r="O89" s="84"/>
      <c r="P89" s="213">
        <f>O89*H89</f>
        <v>0</v>
      </c>
      <c r="Q89" s="213">
        <v>4.0000000000000003E-05</v>
      </c>
      <c r="R89" s="213">
        <f>Q89*H89</f>
        <v>0.012360000000000001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117</v>
      </c>
      <c r="AT89" s="215" t="s">
        <v>112</v>
      </c>
      <c r="AU89" s="215" t="s">
        <v>108</v>
      </c>
      <c r="AY89" s="17" t="s">
        <v>109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108</v>
      </c>
      <c r="BK89" s="216">
        <f>ROUND(I89*H89,2)</f>
        <v>0</v>
      </c>
      <c r="BL89" s="17" t="s">
        <v>117</v>
      </c>
      <c r="BM89" s="215" t="s">
        <v>190</v>
      </c>
    </row>
    <row r="90" s="2" customFormat="1" ht="16.5" customHeight="1">
      <c r="A90" s="38"/>
      <c r="B90" s="39"/>
      <c r="C90" s="222" t="s">
        <v>176</v>
      </c>
      <c r="D90" s="222" t="s">
        <v>136</v>
      </c>
      <c r="E90" s="223" t="s">
        <v>137</v>
      </c>
      <c r="F90" s="224" t="s">
        <v>138</v>
      </c>
      <c r="G90" s="225" t="s">
        <v>133</v>
      </c>
      <c r="H90" s="226">
        <v>324.44999999999999</v>
      </c>
      <c r="I90" s="227"/>
      <c r="J90" s="228">
        <f>ROUND(I90*H90,2)</f>
        <v>0</v>
      </c>
      <c r="K90" s="224" t="s">
        <v>19</v>
      </c>
      <c r="L90" s="229"/>
      <c r="M90" s="230" t="s">
        <v>19</v>
      </c>
      <c r="N90" s="231" t="s">
        <v>41</v>
      </c>
      <c r="O90" s="84"/>
      <c r="P90" s="213">
        <f>O90*H90</f>
        <v>0</v>
      </c>
      <c r="Q90" s="213">
        <v>2.0000000000000002E-05</v>
      </c>
      <c r="R90" s="213">
        <f>Q90*H90</f>
        <v>0.006489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139</v>
      </c>
      <c r="AT90" s="215" t="s">
        <v>136</v>
      </c>
      <c r="AU90" s="215" t="s">
        <v>108</v>
      </c>
      <c r="AY90" s="17" t="s">
        <v>109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108</v>
      </c>
      <c r="BK90" s="216">
        <f>ROUND(I90*H90,2)</f>
        <v>0</v>
      </c>
      <c r="BL90" s="17" t="s">
        <v>117</v>
      </c>
      <c r="BM90" s="215" t="s">
        <v>191</v>
      </c>
    </row>
    <row r="91" s="13" customFormat="1">
      <c r="A91" s="13"/>
      <c r="B91" s="232"/>
      <c r="C91" s="233"/>
      <c r="D91" s="234" t="s">
        <v>141</v>
      </c>
      <c r="E91" s="233"/>
      <c r="F91" s="235" t="s">
        <v>192</v>
      </c>
      <c r="G91" s="233"/>
      <c r="H91" s="236">
        <v>324.44999999999999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2" t="s">
        <v>141</v>
      </c>
      <c r="AU91" s="242" t="s">
        <v>108</v>
      </c>
      <c r="AV91" s="13" t="s">
        <v>108</v>
      </c>
      <c r="AW91" s="13" t="s">
        <v>4</v>
      </c>
      <c r="AX91" s="13" t="s">
        <v>76</v>
      </c>
      <c r="AY91" s="242" t="s">
        <v>109</v>
      </c>
    </row>
    <row r="92" s="2" customFormat="1" ht="24.15" customHeight="1">
      <c r="A92" s="38"/>
      <c r="B92" s="39"/>
      <c r="C92" s="204" t="s">
        <v>108</v>
      </c>
      <c r="D92" s="204" t="s">
        <v>112</v>
      </c>
      <c r="E92" s="205" t="s">
        <v>143</v>
      </c>
      <c r="F92" s="206" t="s">
        <v>144</v>
      </c>
      <c r="G92" s="207" t="s">
        <v>115</v>
      </c>
      <c r="H92" s="208">
        <v>264.60000000000002</v>
      </c>
      <c r="I92" s="209"/>
      <c r="J92" s="210">
        <f>ROUND(I92*H92,2)</f>
        <v>0</v>
      </c>
      <c r="K92" s="206" t="s">
        <v>116</v>
      </c>
      <c r="L92" s="44"/>
      <c r="M92" s="211" t="s">
        <v>19</v>
      </c>
      <c r="N92" s="212" t="s">
        <v>41</v>
      </c>
      <c r="O92" s="84"/>
      <c r="P92" s="213">
        <f>O92*H92</f>
        <v>0</v>
      </c>
      <c r="Q92" s="213">
        <v>0.0031800000000000001</v>
      </c>
      <c r="R92" s="213">
        <f>Q92*H92</f>
        <v>0.84142800000000006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117</v>
      </c>
      <c r="AT92" s="215" t="s">
        <v>112</v>
      </c>
      <c r="AU92" s="215" t="s">
        <v>108</v>
      </c>
      <c r="AY92" s="17" t="s">
        <v>109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108</v>
      </c>
      <c r="BK92" s="216">
        <f>ROUND(I92*H92,2)</f>
        <v>0</v>
      </c>
      <c r="BL92" s="17" t="s">
        <v>117</v>
      </c>
      <c r="BM92" s="215" t="s">
        <v>193</v>
      </c>
    </row>
    <row r="93" s="2" customFormat="1">
      <c r="A93" s="38"/>
      <c r="B93" s="39"/>
      <c r="C93" s="40"/>
      <c r="D93" s="217" t="s">
        <v>119</v>
      </c>
      <c r="E93" s="40"/>
      <c r="F93" s="218" t="s">
        <v>146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119</v>
      </c>
      <c r="AU93" s="17" t="s">
        <v>108</v>
      </c>
    </row>
    <row r="94" s="2" customFormat="1" ht="24.15" customHeight="1">
      <c r="A94" s="38"/>
      <c r="B94" s="39"/>
      <c r="C94" s="204" t="s">
        <v>147</v>
      </c>
      <c r="D94" s="204" t="s">
        <v>112</v>
      </c>
      <c r="E94" s="205" t="s">
        <v>148</v>
      </c>
      <c r="F94" s="206" t="s">
        <v>149</v>
      </c>
      <c r="G94" s="207" t="s">
        <v>133</v>
      </c>
      <c r="H94" s="208">
        <v>1100</v>
      </c>
      <c r="I94" s="209"/>
      <c r="J94" s="210">
        <f>ROUND(I94*H94,2)</f>
        <v>0</v>
      </c>
      <c r="K94" s="206" t="s">
        <v>116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117</v>
      </c>
      <c r="AT94" s="215" t="s">
        <v>112</v>
      </c>
      <c r="AU94" s="215" t="s">
        <v>108</v>
      </c>
      <c r="AY94" s="17" t="s">
        <v>109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108</v>
      </c>
      <c r="BK94" s="216">
        <f>ROUND(I94*H94,2)</f>
        <v>0</v>
      </c>
      <c r="BL94" s="17" t="s">
        <v>117</v>
      </c>
      <c r="BM94" s="215" t="s">
        <v>194</v>
      </c>
    </row>
    <row r="95" s="2" customFormat="1">
      <c r="A95" s="38"/>
      <c r="B95" s="39"/>
      <c r="C95" s="40"/>
      <c r="D95" s="217" t="s">
        <v>119</v>
      </c>
      <c r="E95" s="40"/>
      <c r="F95" s="218" t="s">
        <v>151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119</v>
      </c>
      <c r="AU95" s="17" t="s">
        <v>108</v>
      </c>
    </row>
    <row r="96" s="2" customFormat="1" ht="16.5" customHeight="1">
      <c r="A96" s="38"/>
      <c r="B96" s="39"/>
      <c r="C96" s="222" t="s">
        <v>152</v>
      </c>
      <c r="D96" s="222" t="s">
        <v>136</v>
      </c>
      <c r="E96" s="223" t="s">
        <v>153</v>
      </c>
      <c r="F96" s="224" t="s">
        <v>154</v>
      </c>
      <c r="G96" s="225" t="s">
        <v>133</v>
      </c>
      <c r="H96" s="226">
        <v>1155</v>
      </c>
      <c r="I96" s="227"/>
      <c r="J96" s="228">
        <f>ROUND(I96*H96,2)</f>
        <v>0</v>
      </c>
      <c r="K96" s="224" t="s">
        <v>116</v>
      </c>
      <c r="L96" s="229"/>
      <c r="M96" s="230" t="s">
        <v>19</v>
      </c>
      <c r="N96" s="231" t="s">
        <v>41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139</v>
      </c>
      <c r="AT96" s="215" t="s">
        <v>136</v>
      </c>
      <c r="AU96" s="215" t="s">
        <v>108</v>
      </c>
      <c r="AY96" s="17" t="s">
        <v>109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108</v>
      </c>
      <c r="BK96" s="216">
        <f>ROUND(I96*H96,2)</f>
        <v>0</v>
      </c>
      <c r="BL96" s="17" t="s">
        <v>117</v>
      </c>
      <c r="BM96" s="215" t="s">
        <v>195</v>
      </c>
    </row>
    <row r="97" s="13" customFormat="1">
      <c r="A97" s="13"/>
      <c r="B97" s="232"/>
      <c r="C97" s="233"/>
      <c r="D97" s="234" t="s">
        <v>141</v>
      </c>
      <c r="E97" s="233"/>
      <c r="F97" s="235" t="s">
        <v>196</v>
      </c>
      <c r="G97" s="233"/>
      <c r="H97" s="236">
        <v>1155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141</v>
      </c>
      <c r="AU97" s="242" t="s">
        <v>108</v>
      </c>
      <c r="AV97" s="13" t="s">
        <v>108</v>
      </c>
      <c r="AW97" s="13" t="s">
        <v>4</v>
      </c>
      <c r="AX97" s="13" t="s">
        <v>76</v>
      </c>
      <c r="AY97" s="242" t="s">
        <v>109</v>
      </c>
    </row>
    <row r="98" s="2" customFormat="1" ht="21.75" customHeight="1">
      <c r="A98" s="38"/>
      <c r="B98" s="39"/>
      <c r="C98" s="204" t="s">
        <v>157</v>
      </c>
      <c r="D98" s="204" t="s">
        <v>112</v>
      </c>
      <c r="E98" s="205" t="s">
        <v>158</v>
      </c>
      <c r="F98" s="206" t="s">
        <v>159</v>
      </c>
      <c r="G98" s="207" t="s">
        <v>115</v>
      </c>
      <c r="H98" s="208">
        <v>1101</v>
      </c>
      <c r="I98" s="209"/>
      <c r="J98" s="210">
        <f>ROUND(I98*H98,2)</f>
        <v>0</v>
      </c>
      <c r="K98" s="206" t="s">
        <v>116</v>
      </c>
      <c r="L98" s="44"/>
      <c r="M98" s="211" t="s">
        <v>19</v>
      </c>
      <c r="N98" s="212" t="s">
        <v>41</v>
      </c>
      <c r="O98" s="84"/>
      <c r="P98" s="213">
        <f>O98*H98</f>
        <v>0</v>
      </c>
      <c r="Q98" s="213">
        <v>0.00021000000000000001</v>
      </c>
      <c r="R98" s="213">
        <f>Q98*H98</f>
        <v>0.23121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117</v>
      </c>
      <c r="AT98" s="215" t="s">
        <v>112</v>
      </c>
      <c r="AU98" s="215" t="s">
        <v>108</v>
      </c>
      <c r="AY98" s="17" t="s">
        <v>109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108</v>
      </c>
      <c r="BK98" s="216">
        <f>ROUND(I98*H98,2)</f>
        <v>0</v>
      </c>
      <c r="BL98" s="17" t="s">
        <v>117</v>
      </c>
      <c r="BM98" s="215" t="s">
        <v>197</v>
      </c>
    </row>
    <row r="99" s="2" customFormat="1">
      <c r="A99" s="38"/>
      <c r="B99" s="39"/>
      <c r="C99" s="40"/>
      <c r="D99" s="217" t="s">
        <v>119</v>
      </c>
      <c r="E99" s="40"/>
      <c r="F99" s="218" t="s">
        <v>161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119</v>
      </c>
      <c r="AU99" s="17" t="s">
        <v>108</v>
      </c>
    </row>
    <row r="100" s="2" customFormat="1" ht="21.75" customHeight="1">
      <c r="A100" s="38"/>
      <c r="B100" s="39"/>
      <c r="C100" s="204" t="s">
        <v>130</v>
      </c>
      <c r="D100" s="204" t="s">
        <v>112</v>
      </c>
      <c r="E100" s="205" t="s">
        <v>163</v>
      </c>
      <c r="F100" s="206" t="s">
        <v>164</v>
      </c>
      <c r="G100" s="207" t="s">
        <v>115</v>
      </c>
      <c r="H100" s="208">
        <v>382</v>
      </c>
      <c r="I100" s="209"/>
      <c r="J100" s="210">
        <f>ROUND(I100*H100,2)</f>
        <v>0</v>
      </c>
      <c r="K100" s="206" t="s">
        <v>116</v>
      </c>
      <c r="L100" s="44"/>
      <c r="M100" s="211" t="s">
        <v>19</v>
      </c>
      <c r="N100" s="212" t="s">
        <v>41</v>
      </c>
      <c r="O100" s="84"/>
      <c r="P100" s="213">
        <f>O100*H100</f>
        <v>0</v>
      </c>
      <c r="Q100" s="213">
        <v>2.0000000000000002E-05</v>
      </c>
      <c r="R100" s="213">
        <f>Q100*H100</f>
        <v>0.007640000000000001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117</v>
      </c>
      <c r="AT100" s="215" t="s">
        <v>112</v>
      </c>
      <c r="AU100" s="215" t="s">
        <v>108</v>
      </c>
      <c r="AY100" s="17" t="s">
        <v>109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108</v>
      </c>
      <c r="BK100" s="216">
        <f>ROUND(I100*H100,2)</f>
        <v>0</v>
      </c>
      <c r="BL100" s="17" t="s">
        <v>117</v>
      </c>
      <c r="BM100" s="215" t="s">
        <v>198</v>
      </c>
    </row>
    <row r="101" s="2" customFormat="1">
      <c r="A101" s="38"/>
      <c r="B101" s="39"/>
      <c r="C101" s="40"/>
      <c r="D101" s="217" t="s">
        <v>119</v>
      </c>
      <c r="E101" s="40"/>
      <c r="F101" s="218" t="s">
        <v>166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119</v>
      </c>
      <c r="AU101" s="17" t="s">
        <v>108</v>
      </c>
    </row>
    <row r="102" s="2" customFormat="1" ht="16.5" customHeight="1">
      <c r="A102" s="38"/>
      <c r="B102" s="39"/>
      <c r="C102" s="204" t="s">
        <v>135</v>
      </c>
      <c r="D102" s="204" t="s">
        <v>112</v>
      </c>
      <c r="E102" s="205" t="s">
        <v>167</v>
      </c>
      <c r="F102" s="206" t="s">
        <v>168</v>
      </c>
      <c r="G102" s="207" t="s">
        <v>115</v>
      </c>
      <c r="H102" s="208">
        <v>156</v>
      </c>
      <c r="I102" s="209"/>
      <c r="J102" s="210">
        <f>ROUND(I102*H102,2)</f>
        <v>0</v>
      </c>
      <c r="K102" s="206" t="s">
        <v>116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1.0000000000000001E-05</v>
      </c>
      <c r="R102" s="213">
        <f>Q102*H102</f>
        <v>0.0015600000000000002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117</v>
      </c>
      <c r="AT102" s="215" t="s">
        <v>112</v>
      </c>
      <c r="AU102" s="215" t="s">
        <v>108</v>
      </c>
      <c r="AY102" s="17" t="s">
        <v>109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108</v>
      </c>
      <c r="BK102" s="216">
        <f>ROUND(I102*H102,2)</f>
        <v>0</v>
      </c>
      <c r="BL102" s="17" t="s">
        <v>117</v>
      </c>
      <c r="BM102" s="215" t="s">
        <v>199</v>
      </c>
    </row>
    <row r="103" s="2" customFormat="1">
      <c r="A103" s="38"/>
      <c r="B103" s="39"/>
      <c r="C103" s="40"/>
      <c r="D103" s="217" t="s">
        <v>119</v>
      </c>
      <c r="E103" s="40"/>
      <c r="F103" s="218" t="s">
        <v>170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119</v>
      </c>
      <c r="AU103" s="17" t="s">
        <v>108</v>
      </c>
    </row>
    <row r="104" s="2" customFormat="1" ht="16.5" customHeight="1">
      <c r="A104" s="38"/>
      <c r="B104" s="39"/>
      <c r="C104" s="204" t="s">
        <v>126</v>
      </c>
      <c r="D104" s="204" t="s">
        <v>112</v>
      </c>
      <c r="E104" s="205" t="s">
        <v>172</v>
      </c>
      <c r="F104" s="206" t="s">
        <v>173</v>
      </c>
      <c r="G104" s="207" t="s">
        <v>115</v>
      </c>
      <c r="H104" s="208">
        <v>1152</v>
      </c>
      <c r="I104" s="209"/>
      <c r="J104" s="210">
        <f>ROUND(I104*H104,2)</f>
        <v>0</v>
      </c>
      <c r="K104" s="206" t="s">
        <v>116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1.0000000000000001E-05</v>
      </c>
      <c r="R104" s="213">
        <f>Q104*H104</f>
        <v>0.011520000000000001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117</v>
      </c>
      <c r="AT104" s="215" t="s">
        <v>112</v>
      </c>
      <c r="AU104" s="215" t="s">
        <v>108</v>
      </c>
      <c r="AY104" s="17" t="s">
        <v>109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108</v>
      </c>
      <c r="BK104" s="216">
        <f>ROUND(I104*H104,2)</f>
        <v>0</v>
      </c>
      <c r="BL104" s="17" t="s">
        <v>117</v>
      </c>
      <c r="BM104" s="215" t="s">
        <v>200</v>
      </c>
    </row>
    <row r="105" s="2" customFormat="1">
      <c r="A105" s="38"/>
      <c r="B105" s="39"/>
      <c r="C105" s="40"/>
      <c r="D105" s="217" t="s">
        <v>119</v>
      </c>
      <c r="E105" s="40"/>
      <c r="F105" s="218" t="s">
        <v>175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119</v>
      </c>
      <c r="AU105" s="17" t="s">
        <v>108</v>
      </c>
    </row>
    <row r="106" s="2" customFormat="1" ht="16.5" customHeight="1">
      <c r="A106" s="38"/>
      <c r="B106" s="39"/>
      <c r="C106" s="204" t="s">
        <v>201</v>
      </c>
      <c r="D106" s="204" t="s">
        <v>112</v>
      </c>
      <c r="E106" s="205" t="s">
        <v>177</v>
      </c>
      <c r="F106" s="206" t="s">
        <v>178</v>
      </c>
      <c r="G106" s="207" t="s">
        <v>115</v>
      </c>
      <c r="H106" s="208">
        <v>53</v>
      </c>
      <c r="I106" s="209"/>
      <c r="J106" s="210">
        <f>ROUND(I106*H106,2)</f>
        <v>0</v>
      </c>
      <c r="K106" s="206" t="s">
        <v>116</v>
      </c>
      <c r="L106" s="44"/>
      <c r="M106" s="211" t="s">
        <v>19</v>
      </c>
      <c r="N106" s="212" t="s">
        <v>41</v>
      </c>
      <c r="O106" s="84"/>
      <c r="P106" s="213">
        <f>O106*H106</f>
        <v>0</v>
      </c>
      <c r="Q106" s="213">
        <v>1.0000000000000001E-05</v>
      </c>
      <c r="R106" s="213">
        <f>Q106*H106</f>
        <v>0.00053000000000000009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117</v>
      </c>
      <c r="AT106" s="215" t="s">
        <v>112</v>
      </c>
      <c r="AU106" s="215" t="s">
        <v>108</v>
      </c>
      <c r="AY106" s="17" t="s">
        <v>109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108</v>
      </c>
      <c r="BK106" s="216">
        <f>ROUND(I106*H106,2)</f>
        <v>0</v>
      </c>
      <c r="BL106" s="17" t="s">
        <v>117</v>
      </c>
      <c r="BM106" s="215" t="s">
        <v>202</v>
      </c>
    </row>
    <row r="107" s="2" customFormat="1">
      <c r="A107" s="38"/>
      <c r="B107" s="39"/>
      <c r="C107" s="40"/>
      <c r="D107" s="217" t="s">
        <v>119</v>
      </c>
      <c r="E107" s="40"/>
      <c r="F107" s="218" t="s">
        <v>180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119</v>
      </c>
      <c r="AU107" s="17" t="s">
        <v>108</v>
      </c>
    </row>
    <row r="108" s="2" customFormat="1" ht="24.15" customHeight="1">
      <c r="A108" s="38"/>
      <c r="B108" s="39"/>
      <c r="C108" s="204" t="s">
        <v>181</v>
      </c>
      <c r="D108" s="204" t="s">
        <v>112</v>
      </c>
      <c r="E108" s="205" t="s">
        <v>182</v>
      </c>
      <c r="F108" s="206" t="s">
        <v>183</v>
      </c>
      <c r="G108" s="207" t="s">
        <v>115</v>
      </c>
      <c r="H108" s="208">
        <v>1101</v>
      </c>
      <c r="I108" s="209"/>
      <c r="J108" s="210">
        <f>ROUND(I108*H108,2)</f>
        <v>0</v>
      </c>
      <c r="K108" s="206" t="s">
        <v>116</v>
      </c>
      <c r="L108" s="44"/>
      <c r="M108" s="211" t="s">
        <v>19</v>
      </c>
      <c r="N108" s="212" t="s">
        <v>41</v>
      </c>
      <c r="O108" s="84"/>
      <c r="P108" s="213">
        <f>O108*H108</f>
        <v>0</v>
      </c>
      <c r="Q108" s="213">
        <v>0.00013999999999999999</v>
      </c>
      <c r="R108" s="213">
        <f>Q108*H108</f>
        <v>0.15414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117</v>
      </c>
      <c r="AT108" s="215" t="s">
        <v>112</v>
      </c>
      <c r="AU108" s="215" t="s">
        <v>108</v>
      </c>
      <c r="AY108" s="17" t="s">
        <v>109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108</v>
      </c>
      <c r="BK108" s="216">
        <f>ROUND(I108*H108,2)</f>
        <v>0</v>
      </c>
      <c r="BL108" s="17" t="s">
        <v>117</v>
      </c>
      <c r="BM108" s="215" t="s">
        <v>203</v>
      </c>
    </row>
    <row r="109" s="2" customFormat="1">
      <c r="A109" s="38"/>
      <c r="B109" s="39"/>
      <c r="C109" s="40"/>
      <c r="D109" s="217" t="s">
        <v>119</v>
      </c>
      <c r="E109" s="40"/>
      <c r="F109" s="218" t="s">
        <v>185</v>
      </c>
      <c r="G109" s="40"/>
      <c r="H109" s="40"/>
      <c r="I109" s="219"/>
      <c r="J109" s="40"/>
      <c r="K109" s="40"/>
      <c r="L109" s="44"/>
      <c r="M109" s="243"/>
      <c r="N109" s="244"/>
      <c r="O109" s="245"/>
      <c r="P109" s="245"/>
      <c r="Q109" s="245"/>
      <c r="R109" s="245"/>
      <c r="S109" s="245"/>
      <c r="T109" s="24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119</v>
      </c>
      <c r="AU109" s="17" t="s">
        <v>108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CqQBntXJ2zRYwZAxPp3bWa7coi6x9oNDSoeu77JGJoJJJEtj/oluLeUWLoihFvy56qIfwsS6RG25QPDceGS9pQ==" hashValue="XNB6ojy8JqY+8SVEq2hxEbXlNdBmwQaIjFW5TSo7Aqv8o0Hx7+UQBkTRi9YLb0dlM36OI4pha6uZGf9e/vlpJg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84121003"/>
    <hyperlink ref="F87" r:id="rId2" display="https://podminky.urs.cz/item/CS_URS_2024_02/784141003"/>
    <hyperlink ref="F93" r:id="rId3" display="https://podminky.urs.cz/item/CS_URS_2024_02/784161403"/>
    <hyperlink ref="F95" r:id="rId4" display="https://podminky.urs.cz/item/CS_URS_2024_02/784171003"/>
    <hyperlink ref="F99" r:id="rId5" display="https://podminky.urs.cz/item/CS_URS_2024_02/784181103"/>
    <hyperlink ref="F101" r:id="rId6" display="https://podminky.urs.cz/item/CS_URS_2024_02/784191003"/>
    <hyperlink ref="F103" r:id="rId7" display="https://podminky.urs.cz/item/CS_URS_2024_02/784191005"/>
    <hyperlink ref="F105" r:id="rId8" display="https://podminky.urs.cz/item/CS_URS_2024_02/784191007"/>
    <hyperlink ref="F107" r:id="rId9" display="https://podminky.urs.cz/item/CS_URS_2024_02/784191009"/>
    <hyperlink ref="F109" r:id="rId10" display="https://podminky.urs.cz/item/CS_URS_2024_02/7842110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76</v>
      </c>
    </row>
    <row r="4" s="1" customFormat="1" ht="24.96" customHeight="1">
      <c r="B4" s="20"/>
      <c r="D4" s="130" t="s">
        <v>84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Malba zámeček Suchomasty - Koniklec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85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204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19. 1. 2025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ROUND(J81,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ROUND((SUM(BE81:BE109)),  2)</f>
        <v>0</v>
      </c>
      <c r="G33" s="38"/>
      <c r="H33" s="38"/>
      <c r="I33" s="148">
        <v>0.20999999999999999</v>
      </c>
      <c r="J33" s="147">
        <f>ROUND(((SUM(BE81:BE109))*I33),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ROUND((SUM(BF81:BF109)),  2)</f>
        <v>0</v>
      </c>
      <c r="G34" s="38"/>
      <c r="H34" s="38"/>
      <c r="I34" s="148">
        <v>0.12</v>
      </c>
      <c r="J34" s="147">
        <f>ROUND(((SUM(BF81:BF109))*I34),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ROUND((SUM(BG81:BG109)),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ROUND((SUM(BH81:BH109)),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ROUND((SUM(BI81:BI109)),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87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Malba zámeček Suchomasty - Koniklec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85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2025_3 - 2 NP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19. 1. 2025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J81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90</v>
      </c>
    </row>
    <row r="60" s="9" customFormat="1" ht="24.96" customHeight="1">
      <c r="A60" s="9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92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134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93</v>
      </c>
      <c r="D68" s="40"/>
      <c r="E68" s="40"/>
      <c r="F68" s="40"/>
      <c r="G68" s="40"/>
      <c r="H68" s="40"/>
      <c r="I68" s="40"/>
      <c r="J68" s="40"/>
      <c r="K68" s="4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16</v>
      </c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40"/>
      <c r="D71" s="40"/>
      <c r="E71" s="160" t="str">
        <f>E7</f>
        <v>Malba zámeček Suchomasty - Koniklec</v>
      </c>
      <c r="F71" s="32"/>
      <c r="G71" s="32"/>
      <c r="H71" s="32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85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40"/>
      <c r="D73" s="40"/>
      <c r="E73" s="69" t="str">
        <f>E9</f>
        <v>2025_3 - 2 NP</v>
      </c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40"/>
      <c r="E75" s="40"/>
      <c r="F75" s="27" t="str">
        <f>F12</f>
        <v xml:space="preserve"> </v>
      </c>
      <c r="G75" s="40"/>
      <c r="H75" s="40"/>
      <c r="I75" s="32" t="s">
        <v>23</v>
      </c>
      <c r="J75" s="72" t="str">
        <f>IF(J12="","",J12)</f>
        <v>19. 1. 2025</v>
      </c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40"/>
      <c r="E77" s="40"/>
      <c r="F77" s="27" t="str">
        <f>E15</f>
        <v xml:space="preserve"> </v>
      </c>
      <c r="G77" s="40"/>
      <c r="H77" s="40"/>
      <c r="I77" s="32" t="s">
        <v>30</v>
      </c>
      <c r="J77" s="36" t="str">
        <f>E21</f>
        <v xml:space="preserve"> </v>
      </c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40"/>
      <c r="E78" s="40"/>
      <c r="F78" s="27" t="str">
        <f>IF(E18="","",E18)</f>
        <v>Vyplň údaj</v>
      </c>
      <c r="G78" s="40"/>
      <c r="H78" s="40"/>
      <c r="I78" s="32" t="s">
        <v>32</v>
      </c>
      <c r="J78" s="36" t="str">
        <f>E24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77"/>
      <c r="B80" s="178"/>
      <c r="C80" s="179" t="s">
        <v>94</v>
      </c>
      <c r="D80" s="180" t="s">
        <v>54</v>
      </c>
      <c r="E80" s="180" t="s">
        <v>50</v>
      </c>
      <c r="F80" s="180" t="s">
        <v>51</v>
      </c>
      <c r="G80" s="180" t="s">
        <v>95</v>
      </c>
      <c r="H80" s="180" t="s">
        <v>96</v>
      </c>
      <c r="I80" s="180" t="s">
        <v>97</v>
      </c>
      <c r="J80" s="180" t="s">
        <v>89</v>
      </c>
      <c r="K80" s="181" t="s">
        <v>98</v>
      </c>
      <c r="L80" s="182"/>
      <c r="M80" s="92" t="s">
        <v>19</v>
      </c>
      <c r="N80" s="93" t="s">
        <v>39</v>
      </c>
      <c r="O80" s="93" t="s">
        <v>99</v>
      </c>
      <c r="P80" s="93" t="s">
        <v>100</v>
      </c>
      <c r="Q80" s="93" t="s">
        <v>101</v>
      </c>
      <c r="R80" s="93" t="s">
        <v>102</v>
      </c>
      <c r="S80" s="93" t="s">
        <v>103</v>
      </c>
      <c r="T80" s="94" t="s">
        <v>104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8"/>
      <c r="B81" s="39"/>
      <c r="C81" s="99" t="s">
        <v>105</v>
      </c>
      <c r="D81" s="40"/>
      <c r="E81" s="40"/>
      <c r="F81" s="40"/>
      <c r="G81" s="40"/>
      <c r="H81" s="40"/>
      <c r="I81" s="40"/>
      <c r="J81" s="183">
        <f>BK81</f>
        <v>0</v>
      </c>
      <c r="K81" s="40"/>
      <c r="L81" s="44"/>
      <c r="M81" s="95"/>
      <c r="N81" s="184"/>
      <c r="O81" s="96"/>
      <c r="P81" s="185">
        <f>P82</f>
        <v>0</v>
      </c>
      <c r="Q81" s="96"/>
      <c r="R81" s="185">
        <f>R82</f>
        <v>1.6277780000000002</v>
      </c>
      <c r="S81" s="96"/>
      <c r="T81" s="186">
        <f>T82</f>
        <v>0.11160000000000001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7" t="s">
        <v>68</v>
      </c>
      <c r="AU81" s="17" t="s">
        <v>90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68</v>
      </c>
      <c r="E82" s="191" t="s">
        <v>106</v>
      </c>
      <c r="F82" s="191" t="s">
        <v>107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1.6277780000000002</v>
      </c>
      <c r="S82" s="196"/>
      <c r="T82" s="198">
        <f>T83</f>
        <v>0.11160000000000001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108</v>
      </c>
      <c r="AT82" s="200" t="s">
        <v>68</v>
      </c>
      <c r="AU82" s="200" t="s">
        <v>69</v>
      </c>
      <c r="AY82" s="199" t="s">
        <v>109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68</v>
      </c>
      <c r="E83" s="202" t="s">
        <v>110</v>
      </c>
      <c r="F83" s="202" t="s">
        <v>111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SUM(P84:P109)</f>
        <v>0</v>
      </c>
      <c r="Q83" s="196"/>
      <c r="R83" s="197">
        <f>SUM(R84:R109)</f>
        <v>1.6277780000000002</v>
      </c>
      <c r="S83" s="196"/>
      <c r="T83" s="198">
        <f>SUM(T84:T109)</f>
        <v>0.11160000000000001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108</v>
      </c>
      <c r="AT83" s="200" t="s">
        <v>68</v>
      </c>
      <c r="AU83" s="200" t="s">
        <v>76</v>
      </c>
      <c r="AY83" s="199" t="s">
        <v>109</v>
      </c>
      <c r="BK83" s="201">
        <f>SUM(BK84:BK109)</f>
        <v>0</v>
      </c>
    </row>
    <row r="84" s="2" customFormat="1" ht="16.5" customHeight="1">
      <c r="A84" s="38"/>
      <c r="B84" s="39"/>
      <c r="C84" s="204" t="s">
        <v>76</v>
      </c>
      <c r="D84" s="204" t="s">
        <v>112</v>
      </c>
      <c r="E84" s="205" t="s">
        <v>205</v>
      </c>
      <c r="F84" s="206" t="s">
        <v>206</v>
      </c>
      <c r="G84" s="207" t="s">
        <v>115</v>
      </c>
      <c r="H84" s="208">
        <v>360</v>
      </c>
      <c r="I84" s="209"/>
      <c r="J84" s="210">
        <f>ROUND(I84*H84,2)</f>
        <v>0</v>
      </c>
      <c r="K84" s="206" t="s">
        <v>116</v>
      </c>
      <c r="L84" s="44"/>
      <c r="M84" s="211" t="s">
        <v>19</v>
      </c>
      <c r="N84" s="212" t="s">
        <v>41</v>
      </c>
      <c r="O84" s="84"/>
      <c r="P84" s="213">
        <f>O84*H84</f>
        <v>0</v>
      </c>
      <c r="Q84" s="213">
        <v>0.001</v>
      </c>
      <c r="R84" s="213">
        <f>Q84*H84</f>
        <v>0.35999999999999999</v>
      </c>
      <c r="S84" s="213">
        <v>0.00031</v>
      </c>
      <c r="T84" s="214">
        <f>S84*H84</f>
        <v>0.11160000000000001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15" t="s">
        <v>117</v>
      </c>
      <c r="AT84" s="215" t="s">
        <v>112</v>
      </c>
      <c r="AU84" s="215" t="s">
        <v>108</v>
      </c>
      <c r="AY84" s="17" t="s">
        <v>109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7" t="s">
        <v>108</v>
      </c>
      <c r="BK84" s="216">
        <f>ROUND(I84*H84,2)</f>
        <v>0</v>
      </c>
      <c r="BL84" s="17" t="s">
        <v>117</v>
      </c>
      <c r="BM84" s="215" t="s">
        <v>207</v>
      </c>
    </row>
    <row r="85" s="2" customFormat="1">
      <c r="A85" s="38"/>
      <c r="B85" s="39"/>
      <c r="C85" s="40"/>
      <c r="D85" s="217" t="s">
        <v>119</v>
      </c>
      <c r="E85" s="40"/>
      <c r="F85" s="218" t="s">
        <v>208</v>
      </c>
      <c r="G85" s="40"/>
      <c r="H85" s="40"/>
      <c r="I85" s="219"/>
      <c r="J85" s="40"/>
      <c r="K85" s="40"/>
      <c r="L85" s="44"/>
      <c r="M85" s="220"/>
      <c r="N85" s="221"/>
      <c r="O85" s="84"/>
      <c r="P85" s="84"/>
      <c r="Q85" s="84"/>
      <c r="R85" s="84"/>
      <c r="S85" s="84"/>
      <c r="T85" s="85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119</v>
      </c>
      <c r="AU85" s="17" t="s">
        <v>108</v>
      </c>
    </row>
    <row r="86" s="2" customFormat="1" ht="16.5" customHeight="1">
      <c r="A86" s="38"/>
      <c r="B86" s="39"/>
      <c r="C86" s="204" t="s">
        <v>121</v>
      </c>
      <c r="D86" s="204" t="s">
        <v>112</v>
      </c>
      <c r="E86" s="205" t="s">
        <v>209</v>
      </c>
      <c r="F86" s="206" t="s">
        <v>210</v>
      </c>
      <c r="G86" s="207" t="s">
        <v>115</v>
      </c>
      <c r="H86" s="208">
        <v>131</v>
      </c>
      <c r="I86" s="209"/>
      <c r="J86" s="210">
        <f>ROUND(I86*H86,2)</f>
        <v>0</v>
      </c>
      <c r="K86" s="206" t="s">
        <v>116</v>
      </c>
      <c r="L86" s="44"/>
      <c r="M86" s="211" t="s">
        <v>19</v>
      </c>
      <c r="N86" s="212" t="s">
        <v>41</v>
      </c>
      <c r="O86" s="84"/>
      <c r="P86" s="213">
        <f>O86*H86</f>
        <v>0</v>
      </c>
      <c r="Q86" s="213">
        <v>0.00025000000000000001</v>
      </c>
      <c r="R86" s="213">
        <f>Q86*H86</f>
        <v>0.032750000000000001</v>
      </c>
      <c r="S86" s="213">
        <v>0</v>
      </c>
      <c r="T86" s="214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15" t="s">
        <v>117</v>
      </c>
      <c r="AT86" s="215" t="s">
        <v>112</v>
      </c>
      <c r="AU86" s="215" t="s">
        <v>108</v>
      </c>
      <c r="AY86" s="17" t="s">
        <v>109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7" t="s">
        <v>108</v>
      </c>
      <c r="BK86" s="216">
        <f>ROUND(I86*H86,2)</f>
        <v>0</v>
      </c>
      <c r="BL86" s="17" t="s">
        <v>117</v>
      </c>
      <c r="BM86" s="215" t="s">
        <v>211</v>
      </c>
    </row>
    <row r="87" s="2" customFormat="1">
      <c r="A87" s="38"/>
      <c r="B87" s="39"/>
      <c r="C87" s="40"/>
      <c r="D87" s="217" t="s">
        <v>119</v>
      </c>
      <c r="E87" s="40"/>
      <c r="F87" s="218" t="s">
        <v>212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119</v>
      </c>
      <c r="AU87" s="17" t="s">
        <v>108</v>
      </c>
    </row>
    <row r="88" s="2" customFormat="1" ht="16.5" customHeight="1">
      <c r="A88" s="38"/>
      <c r="B88" s="39"/>
      <c r="C88" s="204" t="s">
        <v>8</v>
      </c>
      <c r="D88" s="204" t="s">
        <v>112</v>
      </c>
      <c r="E88" s="205" t="s">
        <v>127</v>
      </c>
      <c r="F88" s="206" t="s">
        <v>128</v>
      </c>
      <c r="G88" s="207" t="s">
        <v>115</v>
      </c>
      <c r="H88" s="208">
        <v>96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41</v>
      </c>
      <c r="O88" s="84"/>
      <c r="P88" s="213">
        <f>O88*H88</f>
        <v>0</v>
      </c>
      <c r="Q88" s="213">
        <v>0.00019000000000000001</v>
      </c>
      <c r="R88" s="213">
        <f>Q88*H88</f>
        <v>0.018239999999999999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117</v>
      </c>
      <c r="AT88" s="215" t="s">
        <v>112</v>
      </c>
      <c r="AU88" s="215" t="s">
        <v>108</v>
      </c>
      <c r="AY88" s="17" t="s">
        <v>109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108</v>
      </c>
      <c r="BK88" s="216">
        <f>ROUND(I88*H88,2)</f>
        <v>0</v>
      </c>
      <c r="BL88" s="17" t="s">
        <v>117</v>
      </c>
      <c r="BM88" s="215" t="s">
        <v>213</v>
      </c>
    </row>
    <row r="89" s="2" customFormat="1" ht="16.5" customHeight="1">
      <c r="A89" s="38"/>
      <c r="B89" s="39"/>
      <c r="C89" s="204" t="s">
        <v>171</v>
      </c>
      <c r="D89" s="204" t="s">
        <v>112</v>
      </c>
      <c r="E89" s="205" t="s">
        <v>131</v>
      </c>
      <c r="F89" s="206" t="s">
        <v>132</v>
      </c>
      <c r="G89" s="207" t="s">
        <v>133</v>
      </c>
      <c r="H89" s="208">
        <v>287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41</v>
      </c>
      <c r="O89" s="84"/>
      <c r="P89" s="213">
        <f>O89*H89</f>
        <v>0</v>
      </c>
      <c r="Q89" s="213">
        <v>4.0000000000000003E-05</v>
      </c>
      <c r="R89" s="213">
        <f>Q89*H89</f>
        <v>0.011480000000000001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117</v>
      </c>
      <c r="AT89" s="215" t="s">
        <v>112</v>
      </c>
      <c r="AU89" s="215" t="s">
        <v>108</v>
      </c>
      <c r="AY89" s="17" t="s">
        <v>109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108</v>
      </c>
      <c r="BK89" s="216">
        <f>ROUND(I89*H89,2)</f>
        <v>0</v>
      </c>
      <c r="BL89" s="17" t="s">
        <v>117</v>
      </c>
      <c r="BM89" s="215" t="s">
        <v>214</v>
      </c>
    </row>
    <row r="90" s="2" customFormat="1" ht="16.5" customHeight="1">
      <c r="A90" s="38"/>
      <c r="B90" s="39"/>
      <c r="C90" s="222" t="s">
        <v>176</v>
      </c>
      <c r="D90" s="222" t="s">
        <v>136</v>
      </c>
      <c r="E90" s="223" t="s">
        <v>137</v>
      </c>
      <c r="F90" s="224" t="s">
        <v>138</v>
      </c>
      <c r="G90" s="225" t="s">
        <v>133</v>
      </c>
      <c r="H90" s="226">
        <v>301.35000000000002</v>
      </c>
      <c r="I90" s="227"/>
      <c r="J90" s="228">
        <f>ROUND(I90*H90,2)</f>
        <v>0</v>
      </c>
      <c r="K90" s="224" t="s">
        <v>19</v>
      </c>
      <c r="L90" s="229"/>
      <c r="M90" s="230" t="s">
        <v>19</v>
      </c>
      <c r="N90" s="231" t="s">
        <v>41</v>
      </c>
      <c r="O90" s="84"/>
      <c r="P90" s="213">
        <f>O90*H90</f>
        <v>0</v>
      </c>
      <c r="Q90" s="213">
        <v>2.0000000000000002E-05</v>
      </c>
      <c r="R90" s="213">
        <f>Q90*H90</f>
        <v>0.0060270000000000011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139</v>
      </c>
      <c r="AT90" s="215" t="s">
        <v>136</v>
      </c>
      <c r="AU90" s="215" t="s">
        <v>108</v>
      </c>
      <c r="AY90" s="17" t="s">
        <v>109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108</v>
      </c>
      <c r="BK90" s="216">
        <f>ROUND(I90*H90,2)</f>
        <v>0</v>
      </c>
      <c r="BL90" s="17" t="s">
        <v>117</v>
      </c>
      <c r="BM90" s="215" t="s">
        <v>215</v>
      </c>
    </row>
    <row r="91" s="13" customFormat="1">
      <c r="A91" s="13"/>
      <c r="B91" s="232"/>
      <c r="C91" s="233"/>
      <c r="D91" s="234" t="s">
        <v>141</v>
      </c>
      <c r="E91" s="233"/>
      <c r="F91" s="235" t="s">
        <v>216</v>
      </c>
      <c r="G91" s="233"/>
      <c r="H91" s="236">
        <v>301.35000000000002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2" t="s">
        <v>141</v>
      </c>
      <c r="AU91" s="242" t="s">
        <v>108</v>
      </c>
      <c r="AV91" s="13" t="s">
        <v>108</v>
      </c>
      <c r="AW91" s="13" t="s">
        <v>4</v>
      </c>
      <c r="AX91" s="13" t="s">
        <v>76</v>
      </c>
      <c r="AY91" s="242" t="s">
        <v>109</v>
      </c>
    </row>
    <row r="92" s="2" customFormat="1" ht="21.75" customHeight="1">
      <c r="A92" s="38"/>
      <c r="B92" s="39"/>
      <c r="C92" s="204" t="s">
        <v>108</v>
      </c>
      <c r="D92" s="204" t="s">
        <v>112</v>
      </c>
      <c r="E92" s="205" t="s">
        <v>217</v>
      </c>
      <c r="F92" s="206" t="s">
        <v>218</v>
      </c>
      <c r="G92" s="207" t="s">
        <v>115</v>
      </c>
      <c r="H92" s="208">
        <v>254.19999999999999</v>
      </c>
      <c r="I92" s="209"/>
      <c r="J92" s="210">
        <f>ROUND(I92*H92,2)</f>
        <v>0</v>
      </c>
      <c r="K92" s="206" t="s">
        <v>116</v>
      </c>
      <c r="L92" s="44"/>
      <c r="M92" s="211" t="s">
        <v>19</v>
      </c>
      <c r="N92" s="212" t="s">
        <v>41</v>
      </c>
      <c r="O92" s="84"/>
      <c r="P92" s="213">
        <f>O92*H92</f>
        <v>0</v>
      </c>
      <c r="Q92" s="213">
        <v>0.0031800000000000001</v>
      </c>
      <c r="R92" s="213">
        <f>Q92*H92</f>
        <v>0.80835599999999996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117</v>
      </c>
      <c r="AT92" s="215" t="s">
        <v>112</v>
      </c>
      <c r="AU92" s="215" t="s">
        <v>108</v>
      </c>
      <c r="AY92" s="17" t="s">
        <v>109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108</v>
      </c>
      <c r="BK92" s="216">
        <f>ROUND(I92*H92,2)</f>
        <v>0</v>
      </c>
      <c r="BL92" s="17" t="s">
        <v>117</v>
      </c>
      <c r="BM92" s="215" t="s">
        <v>219</v>
      </c>
    </row>
    <row r="93" s="2" customFormat="1">
      <c r="A93" s="38"/>
      <c r="B93" s="39"/>
      <c r="C93" s="40"/>
      <c r="D93" s="217" t="s">
        <v>119</v>
      </c>
      <c r="E93" s="40"/>
      <c r="F93" s="218" t="s">
        <v>220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119</v>
      </c>
      <c r="AU93" s="17" t="s">
        <v>108</v>
      </c>
    </row>
    <row r="94" s="2" customFormat="1" ht="24.15" customHeight="1">
      <c r="A94" s="38"/>
      <c r="B94" s="39"/>
      <c r="C94" s="204" t="s">
        <v>147</v>
      </c>
      <c r="D94" s="204" t="s">
        <v>112</v>
      </c>
      <c r="E94" s="205" t="s">
        <v>221</v>
      </c>
      <c r="F94" s="206" t="s">
        <v>222</v>
      </c>
      <c r="G94" s="207" t="s">
        <v>133</v>
      </c>
      <c r="H94" s="208">
        <v>1050</v>
      </c>
      <c r="I94" s="209"/>
      <c r="J94" s="210">
        <f>ROUND(I94*H94,2)</f>
        <v>0</v>
      </c>
      <c r="K94" s="206" t="s">
        <v>116</v>
      </c>
      <c r="L94" s="44"/>
      <c r="M94" s="211" t="s">
        <v>19</v>
      </c>
      <c r="N94" s="212" t="s">
        <v>41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117</v>
      </c>
      <c r="AT94" s="215" t="s">
        <v>112</v>
      </c>
      <c r="AU94" s="215" t="s">
        <v>108</v>
      </c>
      <c r="AY94" s="17" t="s">
        <v>109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108</v>
      </c>
      <c r="BK94" s="216">
        <f>ROUND(I94*H94,2)</f>
        <v>0</v>
      </c>
      <c r="BL94" s="17" t="s">
        <v>117</v>
      </c>
      <c r="BM94" s="215" t="s">
        <v>223</v>
      </c>
    </row>
    <row r="95" s="2" customFormat="1">
      <c r="A95" s="38"/>
      <c r="B95" s="39"/>
      <c r="C95" s="40"/>
      <c r="D95" s="217" t="s">
        <v>119</v>
      </c>
      <c r="E95" s="40"/>
      <c r="F95" s="218" t="s">
        <v>224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119</v>
      </c>
      <c r="AU95" s="17" t="s">
        <v>108</v>
      </c>
    </row>
    <row r="96" s="2" customFormat="1" ht="16.5" customHeight="1">
      <c r="A96" s="38"/>
      <c r="B96" s="39"/>
      <c r="C96" s="222" t="s">
        <v>152</v>
      </c>
      <c r="D96" s="222" t="s">
        <v>136</v>
      </c>
      <c r="E96" s="223" t="s">
        <v>153</v>
      </c>
      <c r="F96" s="224" t="s">
        <v>154</v>
      </c>
      <c r="G96" s="225" t="s">
        <v>133</v>
      </c>
      <c r="H96" s="226">
        <v>1102.5</v>
      </c>
      <c r="I96" s="227"/>
      <c r="J96" s="228">
        <f>ROUND(I96*H96,2)</f>
        <v>0</v>
      </c>
      <c r="K96" s="224" t="s">
        <v>116</v>
      </c>
      <c r="L96" s="229"/>
      <c r="M96" s="230" t="s">
        <v>19</v>
      </c>
      <c r="N96" s="231" t="s">
        <v>41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139</v>
      </c>
      <c r="AT96" s="215" t="s">
        <v>136</v>
      </c>
      <c r="AU96" s="215" t="s">
        <v>108</v>
      </c>
      <c r="AY96" s="17" t="s">
        <v>109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108</v>
      </c>
      <c r="BK96" s="216">
        <f>ROUND(I96*H96,2)</f>
        <v>0</v>
      </c>
      <c r="BL96" s="17" t="s">
        <v>117</v>
      </c>
      <c r="BM96" s="215" t="s">
        <v>225</v>
      </c>
    </row>
    <row r="97" s="13" customFormat="1">
      <c r="A97" s="13"/>
      <c r="B97" s="232"/>
      <c r="C97" s="233"/>
      <c r="D97" s="234" t="s">
        <v>141</v>
      </c>
      <c r="E97" s="233"/>
      <c r="F97" s="235" t="s">
        <v>226</v>
      </c>
      <c r="G97" s="233"/>
      <c r="H97" s="236">
        <v>1102.5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2" t="s">
        <v>141</v>
      </c>
      <c r="AU97" s="242" t="s">
        <v>108</v>
      </c>
      <c r="AV97" s="13" t="s">
        <v>108</v>
      </c>
      <c r="AW97" s="13" t="s">
        <v>4</v>
      </c>
      <c r="AX97" s="13" t="s">
        <v>76</v>
      </c>
      <c r="AY97" s="242" t="s">
        <v>109</v>
      </c>
    </row>
    <row r="98" s="2" customFormat="1" ht="16.5" customHeight="1">
      <c r="A98" s="38"/>
      <c r="B98" s="39"/>
      <c r="C98" s="204" t="s">
        <v>157</v>
      </c>
      <c r="D98" s="204" t="s">
        <v>112</v>
      </c>
      <c r="E98" s="205" t="s">
        <v>227</v>
      </c>
      <c r="F98" s="206" t="s">
        <v>228</v>
      </c>
      <c r="G98" s="207" t="s">
        <v>115</v>
      </c>
      <c r="H98" s="208">
        <v>1057.7000000000001</v>
      </c>
      <c r="I98" s="209"/>
      <c r="J98" s="210">
        <f>ROUND(I98*H98,2)</f>
        <v>0</v>
      </c>
      <c r="K98" s="206" t="s">
        <v>116</v>
      </c>
      <c r="L98" s="44"/>
      <c r="M98" s="211" t="s">
        <v>19</v>
      </c>
      <c r="N98" s="212" t="s">
        <v>41</v>
      </c>
      <c r="O98" s="84"/>
      <c r="P98" s="213">
        <f>O98*H98</f>
        <v>0</v>
      </c>
      <c r="Q98" s="213">
        <v>0.00021000000000000001</v>
      </c>
      <c r="R98" s="213">
        <f>Q98*H98</f>
        <v>0.22211700000000001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117</v>
      </c>
      <c r="AT98" s="215" t="s">
        <v>112</v>
      </c>
      <c r="AU98" s="215" t="s">
        <v>108</v>
      </c>
      <c r="AY98" s="17" t="s">
        <v>109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108</v>
      </c>
      <c r="BK98" s="216">
        <f>ROUND(I98*H98,2)</f>
        <v>0</v>
      </c>
      <c r="BL98" s="17" t="s">
        <v>117</v>
      </c>
      <c r="BM98" s="215" t="s">
        <v>229</v>
      </c>
    </row>
    <row r="99" s="2" customFormat="1">
      <c r="A99" s="38"/>
      <c r="B99" s="39"/>
      <c r="C99" s="40"/>
      <c r="D99" s="217" t="s">
        <v>119</v>
      </c>
      <c r="E99" s="40"/>
      <c r="F99" s="218" t="s">
        <v>230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119</v>
      </c>
      <c r="AU99" s="17" t="s">
        <v>108</v>
      </c>
    </row>
    <row r="100" s="2" customFormat="1" ht="21.75" customHeight="1">
      <c r="A100" s="38"/>
      <c r="B100" s="39"/>
      <c r="C100" s="204" t="s">
        <v>130</v>
      </c>
      <c r="D100" s="204" t="s">
        <v>112</v>
      </c>
      <c r="E100" s="205" t="s">
        <v>163</v>
      </c>
      <c r="F100" s="206" t="s">
        <v>164</v>
      </c>
      <c r="G100" s="207" t="s">
        <v>115</v>
      </c>
      <c r="H100" s="208">
        <v>382</v>
      </c>
      <c r="I100" s="209"/>
      <c r="J100" s="210">
        <f>ROUND(I100*H100,2)</f>
        <v>0</v>
      </c>
      <c r="K100" s="206" t="s">
        <v>116</v>
      </c>
      <c r="L100" s="44"/>
      <c r="M100" s="211" t="s">
        <v>19</v>
      </c>
      <c r="N100" s="212" t="s">
        <v>41</v>
      </c>
      <c r="O100" s="84"/>
      <c r="P100" s="213">
        <f>O100*H100</f>
        <v>0</v>
      </c>
      <c r="Q100" s="213">
        <v>2.0000000000000002E-05</v>
      </c>
      <c r="R100" s="213">
        <f>Q100*H100</f>
        <v>0.007640000000000001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117</v>
      </c>
      <c r="AT100" s="215" t="s">
        <v>112</v>
      </c>
      <c r="AU100" s="215" t="s">
        <v>108</v>
      </c>
      <c r="AY100" s="17" t="s">
        <v>109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108</v>
      </c>
      <c r="BK100" s="216">
        <f>ROUND(I100*H100,2)</f>
        <v>0</v>
      </c>
      <c r="BL100" s="17" t="s">
        <v>117</v>
      </c>
      <c r="BM100" s="215" t="s">
        <v>231</v>
      </c>
    </row>
    <row r="101" s="2" customFormat="1">
      <c r="A101" s="38"/>
      <c r="B101" s="39"/>
      <c r="C101" s="40"/>
      <c r="D101" s="217" t="s">
        <v>119</v>
      </c>
      <c r="E101" s="40"/>
      <c r="F101" s="218" t="s">
        <v>166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119</v>
      </c>
      <c r="AU101" s="17" t="s">
        <v>108</v>
      </c>
    </row>
    <row r="102" s="2" customFormat="1" ht="16.5" customHeight="1">
      <c r="A102" s="38"/>
      <c r="B102" s="39"/>
      <c r="C102" s="204" t="s">
        <v>135</v>
      </c>
      <c r="D102" s="204" t="s">
        <v>112</v>
      </c>
      <c r="E102" s="205" t="s">
        <v>167</v>
      </c>
      <c r="F102" s="206" t="s">
        <v>168</v>
      </c>
      <c r="G102" s="207" t="s">
        <v>115</v>
      </c>
      <c r="H102" s="208">
        <v>156</v>
      </c>
      <c r="I102" s="209"/>
      <c r="J102" s="210">
        <f>ROUND(I102*H102,2)</f>
        <v>0</v>
      </c>
      <c r="K102" s="206" t="s">
        <v>116</v>
      </c>
      <c r="L102" s="44"/>
      <c r="M102" s="211" t="s">
        <v>19</v>
      </c>
      <c r="N102" s="212" t="s">
        <v>41</v>
      </c>
      <c r="O102" s="84"/>
      <c r="P102" s="213">
        <f>O102*H102</f>
        <v>0</v>
      </c>
      <c r="Q102" s="213">
        <v>1.0000000000000001E-05</v>
      </c>
      <c r="R102" s="213">
        <f>Q102*H102</f>
        <v>0.0015600000000000002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117</v>
      </c>
      <c r="AT102" s="215" t="s">
        <v>112</v>
      </c>
      <c r="AU102" s="215" t="s">
        <v>108</v>
      </c>
      <c r="AY102" s="17" t="s">
        <v>109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108</v>
      </c>
      <c r="BK102" s="216">
        <f>ROUND(I102*H102,2)</f>
        <v>0</v>
      </c>
      <c r="BL102" s="17" t="s">
        <v>117</v>
      </c>
      <c r="BM102" s="215" t="s">
        <v>232</v>
      </c>
    </row>
    <row r="103" s="2" customFormat="1">
      <c r="A103" s="38"/>
      <c r="B103" s="39"/>
      <c r="C103" s="40"/>
      <c r="D103" s="217" t="s">
        <v>119</v>
      </c>
      <c r="E103" s="40"/>
      <c r="F103" s="218" t="s">
        <v>170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119</v>
      </c>
      <c r="AU103" s="17" t="s">
        <v>108</v>
      </c>
    </row>
    <row r="104" s="2" customFormat="1" ht="16.5" customHeight="1">
      <c r="A104" s="38"/>
      <c r="B104" s="39"/>
      <c r="C104" s="204" t="s">
        <v>126</v>
      </c>
      <c r="D104" s="204" t="s">
        <v>112</v>
      </c>
      <c r="E104" s="205" t="s">
        <v>172</v>
      </c>
      <c r="F104" s="206" t="s">
        <v>173</v>
      </c>
      <c r="G104" s="207" t="s">
        <v>115</v>
      </c>
      <c r="H104" s="208">
        <v>1100</v>
      </c>
      <c r="I104" s="209"/>
      <c r="J104" s="210">
        <f>ROUND(I104*H104,2)</f>
        <v>0</v>
      </c>
      <c r="K104" s="206" t="s">
        <v>116</v>
      </c>
      <c r="L104" s="44"/>
      <c r="M104" s="211" t="s">
        <v>19</v>
      </c>
      <c r="N104" s="212" t="s">
        <v>41</v>
      </c>
      <c r="O104" s="84"/>
      <c r="P104" s="213">
        <f>O104*H104</f>
        <v>0</v>
      </c>
      <c r="Q104" s="213">
        <v>1.0000000000000001E-05</v>
      </c>
      <c r="R104" s="213">
        <f>Q104*H104</f>
        <v>0.011000000000000001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117</v>
      </c>
      <c r="AT104" s="215" t="s">
        <v>112</v>
      </c>
      <c r="AU104" s="215" t="s">
        <v>108</v>
      </c>
      <c r="AY104" s="17" t="s">
        <v>109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108</v>
      </c>
      <c r="BK104" s="216">
        <f>ROUND(I104*H104,2)</f>
        <v>0</v>
      </c>
      <c r="BL104" s="17" t="s">
        <v>117</v>
      </c>
      <c r="BM104" s="215" t="s">
        <v>233</v>
      </c>
    </row>
    <row r="105" s="2" customFormat="1">
      <c r="A105" s="38"/>
      <c r="B105" s="39"/>
      <c r="C105" s="40"/>
      <c r="D105" s="217" t="s">
        <v>119</v>
      </c>
      <c r="E105" s="40"/>
      <c r="F105" s="218" t="s">
        <v>175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119</v>
      </c>
      <c r="AU105" s="17" t="s">
        <v>108</v>
      </c>
    </row>
    <row r="106" s="2" customFormat="1" ht="16.5" customHeight="1">
      <c r="A106" s="38"/>
      <c r="B106" s="39"/>
      <c r="C106" s="204" t="s">
        <v>201</v>
      </c>
      <c r="D106" s="204" t="s">
        <v>112</v>
      </c>
      <c r="E106" s="205" t="s">
        <v>177</v>
      </c>
      <c r="F106" s="206" t="s">
        <v>178</v>
      </c>
      <c r="G106" s="207" t="s">
        <v>115</v>
      </c>
      <c r="H106" s="208">
        <v>53</v>
      </c>
      <c r="I106" s="209"/>
      <c r="J106" s="210">
        <f>ROUND(I106*H106,2)</f>
        <v>0</v>
      </c>
      <c r="K106" s="206" t="s">
        <v>116</v>
      </c>
      <c r="L106" s="44"/>
      <c r="M106" s="211" t="s">
        <v>19</v>
      </c>
      <c r="N106" s="212" t="s">
        <v>41</v>
      </c>
      <c r="O106" s="84"/>
      <c r="P106" s="213">
        <f>O106*H106</f>
        <v>0</v>
      </c>
      <c r="Q106" s="213">
        <v>1.0000000000000001E-05</v>
      </c>
      <c r="R106" s="213">
        <f>Q106*H106</f>
        <v>0.00053000000000000009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117</v>
      </c>
      <c r="AT106" s="215" t="s">
        <v>112</v>
      </c>
      <c r="AU106" s="215" t="s">
        <v>108</v>
      </c>
      <c r="AY106" s="17" t="s">
        <v>109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108</v>
      </c>
      <c r="BK106" s="216">
        <f>ROUND(I106*H106,2)</f>
        <v>0</v>
      </c>
      <c r="BL106" s="17" t="s">
        <v>117</v>
      </c>
      <c r="BM106" s="215" t="s">
        <v>234</v>
      </c>
    </row>
    <row r="107" s="2" customFormat="1">
      <c r="A107" s="38"/>
      <c r="B107" s="39"/>
      <c r="C107" s="40"/>
      <c r="D107" s="217" t="s">
        <v>119</v>
      </c>
      <c r="E107" s="40"/>
      <c r="F107" s="218" t="s">
        <v>180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119</v>
      </c>
      <c r="AU107" s="17" t="s">
        <v>108</v>
      </c>
    </row>
    <row r="108" s="2" customFormat="1" ht="24.15" customHeight="1">
      <c r="A108" s="38"/>
      <c r="B108" s="39"/>
      <c r="C108" s="204" t="s">
        <v>181</v>
      </c>
      <c r="D108" s="204" t="s">
        <v>112</v>
      </c>
      <c r="E108" s="205" t="s">
        <v>235</v>
      </c>
      <c r="F108" s="206" t="s">
        <v>236</v>
      </c>
      <c r="G108" s="207" t="s">
        <v>115</v>
      </c>
      <c r="H108" s="208">
        <v>1057.7000000000001</v>
      </c>
      <c r="I108" s="209"/>
      <c r="J108" s="210">
        <f>ROUND(I108*H108,2)</f>
        <v>0</v>
      </c>
      <c r="K108" s="206" t="s">
        <v>116</v>
      </c>
      <c r="L108" s="44"/>
      <c r="M108" s="211" t="s">
        <v>19</v>
      </c>
      <c r="N108" s="212" t="s">
        <v>41</v>
      </c>
      <c r="O108" s="84"/>
      <c r="P108" s="213">
        <f>O108*H108</f>
        <v>0</v>
      </c>
      <c r="Q108" s="213">
        <v>0.00013999999999999999</v>
      </c>
      <c r="R108" s="213">
        <f>Q108*H108</f>
        <v>0.14807799999999999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117</v>
      </c>
      <c r="AT108" s="215" t="s">
        <v>112</v>
      </c>
      <c r="AU108" s="215" t="s">
        <v>108</v>
      </c>
      <c r="AY108" s="17" t="s">
        <v>109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108</v>
      </c>
      <c r="BK108" s="216">
        <f>ROUND(I108*H108,2)</f>
        <v>0</v>
      </c>
      <c r="BL108" s="17" t="s">
        <v>117</v>
      </c>
      <c r="BM108" s="215" t="s">
        <v>237</v>
      </c>
    </row>
    <row r="109" s="2" customFormat="1">
      <c r="A109" s="38"/>
      <c r="B109" s="39"/>
      <c r="C109" s="40"/>
      <c r="D109" s="217" t="s">
        <v>119</v>
      </c>
      <c r="E109" s="40"/>
      <c r="F109" s="218" t="s">
        <v>238</v>
      </c>
      <c r="G109" s="40"/>
      <c r="H109" s="40"/>
      <c r="I109" s="219"/>
      <c r="J109" s="40"/>
      <c r="K109" s="40"/>
      <c r="L109" s="44"/>
      <c r="M109" s="243"/>
      <c r="N109" s="244"/>
      <c r="O109" s="245"/>
      <c r="P109" s="245"/>
      <c r="Q109" s="245"/>
      <c r="R109" s="245"/>
      <c r="S109" s="245"/>
      <c r="T109" s="246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119</v>
      </c>
      <c r="AU109" s="17" t="s">
        <v>108</v>
      </c>
    </row>
    <row r="110" s="2" customFormat="1" ht="6.96" customHeight="1">
      <c r="A110" s="38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44"/>
      <c r="M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</sheetData>
  <sheetProtection sheet="1" autoFilter="0" formatColumns="0" formatRows="0" objects="1" scenarios="1" spinCount="100000" saltValue="dG4jHAsaFwjZKpoqF9M3SFBNe3PRJhnknS4MKtyNbLV+vwdTW7MNID5c29NveYbg5fRPOgU1G93zhtGmkg0xew==" hashValue="Vkqm+JvEqTh3U3EIgxZ43DKUc4sdwXg6tm4iCi9NSrG1gACftPMIdAF/4qJtWC2LM5/4WGeqdy1Y1vas1oJG/g==" algorithmName="SHA-512" password="CC35"/>
  <autoFilter ref="C80:K10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2/784121001"/>
    <hyperlink ref="F87" r:id="rId2" display="https://podminky.urs.cz/item/CS_URS_2024_02/784141001"/>
    <hyperlink ref="F93" r:id="rId3" display="https://podminky.urs.cz/item/CS_URS_2024_02/784161401"/>
    <hyperlink ref="F95" r:id="rId4" display="https://podminky.urs.cz/item/CS_URS_2024_02/784171001"/>
    <hyperlink ref="F99" r:id="rId5" display="https://podminky.urs.cz/item/CS_URS_2024_02/784181101"/>
    <hyperlink ref="F101" r:id="rId6" display="https://podminky.urs.cz/item/CS_URS_2024_02/784191003"/>
    <hyperlink ref="F103" r:id="rId7" display="https://podminky.urs.cz/item/CS_URS_2024_02/784191005"/>
    <hyperlink ref="F105" r:id="rId8" display="https://podminky.urs.cz/item/CS_URS_2024_02/784191007"/>
    <hyperlink ref="F107" r:id="rId9" display="https://podminky.urs.cz/item/CS_URS_2024_02/784191009"/>
    <hyperlink ref="F109" r:id="rId10" display="https://podminky.urs.cz/item/CS_URS_2024_02/7842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7" customWidth="1"/>
    <col min="2" max="2" width="1.667969" style="247" customWidth="1"/>
    <col min="3" max="4" width="5" style="247" customWidth="1"/>
    <col min="5" max="5" width="11.66016" style="247" customWidth="1"/>
    <col min="6" max="6" width="9.160156" style="247" customWidth="1"/>
    <col min="7" max="7" width="5" style="247" customWidth="1"/>
    <col min="8" max="8" width="77.83203" style="247" customWidth="1"/>
    <col min="9" max="10" width="20" style="247" customWidth="1"/>
    <col min="11" max="11" width="1.667969" style="247" customWidth="1"/>
  </cols>
  <sheetData>
    <row r="1" s="1" customFormat="1" ht="37.5" customHeight="1"/>
    <row r="2" s="1" customFormat="1" ht="7.5" customHeight="1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="14" customFormat="1" ht="45" customHeight="1">
      <c r="B3" s="251"/>
      <c r="C3" s="252" t="s">
        <v>239</v>
      </c>
      <c r="D3" s="252"/>
      <c r="E3" s="252"/>
      <c r="F3" s="252"/>
      <c r="G3" s="252"/>
      <c r="H3" s="252"/>
      <c r="I3" s="252"/>
      <c r="J3" s="252"/>
      <c r="K3" s="253"/>
    </row>
    <row r="4" s="1" customFormat="1" ht="25.5" customHeight="1">
      <c r="B4" s="254"/>
      <c r="C4" s="255" t="s">
        <v>240</v>
      </c>
      <c r="D4" s="255"/>
      <c r="E4" s="255"/>
      <c r="F4" s="255"/>
      <c r="G4" s="255"/>
      <c r="H4" s="255"/>
      <c r="I4" s="255"/>
      <c r="J4" s="255"/>
      <c r="K4" s="256"/>
    </row>
    <row r="5" s="1" customFormat="1" ht="5.25" customHeight="1">
      <c r="B5" s="254"/>
      <c r="C5" s="257"/>
      <c r="D5" s="257"/>
      <c r="E5" s="257"/>
      <c r="F5" s="257"/>
      <c r="G5" s="257"/>
      <c r="H5" s="257"/>
      <c r="I5" s="257"/>
      <c r="J5" s="257"/>
      <c r="K5" s="256"/>
    </row>
    <row r="6" s="1" customFormat="1" ht="15" customHeight="1">
      <c r="B6" s="254"/>
      <c r="C6" s="258" t="s">
        <v>241</v>
      </c>
      <c r="D6" s="258"/>
      <c r="E6" s="258"/>
      <c r="F6" s="258"/>
      <c r="G6" s="258"/>
      <c r="H6" s="258"/>
      <c r="I6" s="258"/>
      <c r="J6" s="258"/>
      <c r="K6" s="256"/>
    </row>
    <row r="7" s="1" customFormat="1" ht="15" customHeight="1">
      <c r="B7" s="259"/>
      <c r="C7" s="258" t="s">
        <v>242</v>
      </c>
      <c r="D7" s="258"/>
      <c r="E7" s="258"/>
      <c r="F7" s="258"/>
      <c r="G7" s="258"/>
      <c r="H7" s="258"/>
      <c r="I7" s="258"/>
      <c r="J7" s="258"/>
      <c r="K7" s="256"/>
    </row>
    <row r="8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="1" customFormat="1" ht="15" customHeight="1">
      <c r="B9" s="259"/>
      <c r="C9" s="258" t="s">
        <v>243</v>
      </c>
      <c r="D9" s="258"/>
      <c r="E9" s="258"/>
      <c r="F9" s="258"/>
      <c r="G9" s="258"/>
      <c r="H9" s="258"/>
      <c r="I9" s="258"/>
      <c r="J9" s="258"/>
      <c r="K9" s="256"/>
    </row>
    <row r="10" s="1" customFormat="1" ht="15" customHeight="1">
      <c r="B10" s="259"/>
      <c r="C10" s="258"/>
      <c r="D10" s="258" t="s">
        <v>244</v>
      </c>
      <c r="E10" s="258"/>
      <c r="F10" s="258"/>
      <c r="G10" s="258"/>
      <c r="H10" s="258"/>
      <c r="I10" s="258"/>
      <c r="J10" s="258"/>
      <c r="K10" s="256"/>
    </row>
    <row r="11" s="1" customFormat="1" ht="15" customHeight="1">
      <c r="B11" s="259"/>
      <c r="C11" s="260"/>
      <c r="D11" s="258" t="s">
        <v>245</v>
      </c>
      <c r="E11" s="258"/>
      <c r="F11" s="258"/>
      <c r="G11" s="258"/>
      <c r="H11" s="258"/>
      <c r="I11" s="258"/>
      <c r="J11" s="258"/>
      <c r="K11" s="256"/>
    </row>
    <row r="12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="1" customFormat="1" ht="15" customHeight="1">
      <c r="B13" s="259"/>
      <c r="C13" s="260"/>
      <c r="D13" s="261" t="s">
        <v>246</v>
      </c>
      <c r="E13" s="258"/>
      <c r="F13" s="258"/>
      <c r="G13" s="258"/>
      <c r="H13" s="258"/>
      <c r="I13" s="258"/>
      <c r="J13" s="258"/>
      <c r="K13" s="256"/>
    </row>
    <row r="14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="1" customFormat="1" ht="15" customHeight="1">
      <c r="B15" s="259"/>
      <c r="C15" s="260"/>
      <c r="D15" s="258" t="s">
        <v>247</v>
      </c>
      <c r="E15" s="258"/>
      <c r="F15" s="258"/>
      <c r="G15" s="258"/>
      <c r="H15" s="258"/>
      <c r="I15" s="258"/>
      <c r="J15" s="258"/>
      <c r="K15" s="256"/>
    </row>
    <row r="16" s="1" customFormat="1" ht="15" customHeight="1">
      <c r="B16" s="259"/>
      <c r="C16" s="260"/>
      <c r="D16" s="258" t="s">
        <v>248</v>
      </c>
      <c r="E16" s="258"/>
      <c r="F16" s="258"/>
      <c r="G16" s="258"/>
      <c r="H16" s="258"/>
      <c r="I16" s="258"/>
      <c r="J16" s="258"/>
      <c r="K16" s="256"/>
    </row>
    <row r="17" s="1" customFormat="1" ht="15" customHeight="1">
      <c r="B17" s="259"/>
      <c r="C17" s="260"/>
      <c r="D17" s="258" t="s">
        <v>249</v>
      </c>
      <c r="E17" s="258"/>
      <c r="F17" s="258"/>
      <c r="G17" s="258"/>
      <c r="H17" s="258"/>
      <c r="I17" s="258"/>
      <c r="J17" s="258"/>
      <c r="K17" s="256"/>
    </row>
    <row r="18" s="1" customFormat="1" ht="15" customHeight="1">
      <c r="B18" s="259"/>
      <c r="C18" s="260"/>
      <c r="D18" s="260"/>
      <c r="E18" s="262" t="s">
        <v>75</v>
      </c>
      <c r="F18" s="258" t="s">
        <v>250</v>
      </c>
      <c r="G18" s="258"/>
      <c r="H18" s="258"/>
      <c r="I18" s="258"/>
      <c r="J18" s="258"/>
      <c r="K18" s="256"/>
    </row>
    <row r="19" s="1" customFormat="1" ht="15" customHeight="1">
      <c r="B19" s="259"/>
      <c r="C19" s="260"/>
      <c r="D19" s="260"/>
      <c r="E19" s="262" t="s">
        <v>251</v>
      </c>
      <c r="F19" s="258" t="s">
        <v>252</v>
      </c>
      <c r="G19" s="258"/>
      <c r="H19" s="258"/>
      <c r="I19" s="258"/>
      <c r="J19" s="258"/>
      <c r="K19" s="256"/>
    </row>
    <row r="20" s="1" customFormat="1" ht="15" customHeight="1">
      <c r="B20" s="259"/>
      <c r="C20" s="260"/>
      <c r="D20" s="260"/>
      <c r="E20" s="262" t="s">
        <v>253</v>
      </c>
      <c r="F20" s="258" t="s">
        <v>254</v>
      </c>
      <c r="G20" s="258"/>
      <c r="H20" s="258"/>
      <c r="I20" s="258"/>
      <c r="J20" s="258"/>
      <c r="K20" s="256"/>
    </row>
    <row r="21" s="1" customFormat="1" ht="15" customHeight="1">
      <c r="B21" s="259"/>
      <c r="C21" s="260"/>
      <c r="D21" s="260"/>
      <c r="E21" s="262" t="s">
        <v>255</v>
      </c>
      <c r="F21" s="258" t="s">
        <v>256</v>
      </c>
      <c r="G21" s="258"/>
      <c r="H21" s="258"/>
      <c r="I21" s="258"/>
      <c r="J21" s="258"/>
      <c r="K21" s="256"/>
    </row>
    <row r="22" s="1" customFormat="1" ht="15" customHeight="1">
      <c r="B22" s="259"/>
      <c r="C22" s="260"/>
      <c r="D22" s="260"/>
      <c r="E22" s="262" t="s">
        <v>257</v>
      </c>
      <c r="F22" s="258" t="s">
        <v>258</v>
      </c>
      <c r="G22" s="258"/>
      <c r="H22" s="258"/>
      <c r="I22" s="258"/>
      <c r="J22" s="258"/>
      <c r="K22" s="256"/>
    </row>
    <row r="23" s="1" customFormat="1" ht="15" customHeight="1">
      <c r="B23" s="259"/>
      <c r="C23" s="260"/>
      <c r="D23" s="260"/>
      <c r="E23" s="262" t="s">
        <v>259</v>
      </c>
      <c r="F23" s="258" t="s">
        <v>260</v>
      </c>
      <c r="G23" s="258"/>
      <c r="H23" s="258"/>
      <c r="I23" s="258"/>
      <c r="J23" s="258"/>
      <c r="K23" s="256"/>
    </row>
    <row r="24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="1" customFormat="1" ht="15" customHeight="1">
      <c r="B25" s="259"/>
      <c r="C25" s="258" t="s">
        <v>261</v>
      </c>
      <c r="D25" s="258"/>
      <c r="E25" s="258"/>
      <c r="F25" s="258"/>
      <c r="G25" s="258"/>
      <c r="H25" s="258"/>
      <c r="I25" s="258"/>
      <c r="J25" s="258"/>
      <c r="K25" s="256"/>
    </row>
    <row r="26" s="1" customFormat="1" ht="15" customHeight="1">
      <c r="B26" s="259"/>
      <c r="C26" s="258" t="s">
        <v>262</v>
      </c>
      <c r="D26" s="258"/>
      <c r="E26" s="258"/>
      <c r="F26" s="258"/>
      <c r="G26" s="258"/>
      <c r="H26" s="258"/>
      <c r="I26" s="258"/>
      <c r="J26" s="258"/>
      <c r="K26" s="256"/>
    </row>
    <row r="27" s="1" customFormat="1" ht="15" customHeight="1">
      <c r="B27" s="259"/>
      <c r="C27" s="258"/>
      <c r="D27" s="258" t="s">
        <v>263</v>
      </c>
      <c r="E27" s="258"/>
      <c r="F27" s="258"/>
      <c r="G27" s="258"/>
      <c r="H27" s="258"/>
      <c r="I27" s="258"/>
      <c r="J27" s="258"/>
      <c r="K27" s="256"/>
    </row>
    <row r="28" s="1" customFormat="1" ht="15" customHeight="1">
      <c r="B28" s="259"/>
      <c r="C28" s="260"/>
      <c r="D28" s="258" t="s">
        <v>264</v>
      </c>
      <c r="E28" s="258"/>
      <c r="F28" s="258"/>
      <c r="G28" s="258"/>
      <c r="H28" s="258"/>
      <c r="I28" s="258"/>
      <c r="J28" s="258"/>
      <c r="K28" s="256"/>
    </row>
    <row r="29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="1" customFormat="1" ht="15" customHeight="1">
      <c r="B30" s="259"/>
      <c r="C30" s="260"/>
      <c r="D30" s="258" t="s">
        <v>265</v>
      </c>
      <c r="E30" s="258"/>
      <c r="F30" s="258"/>
      <c r="G30" s="258"/>
      <c r="H30" s="258"/>
      <c r="I30" s="258"/>
      <c r="J30" s="258"/>
      <c r="K30" s="256"/>
    </row>
    <row r="31" s="1" customFormat="1" ht="15" customHeight="1">
      <c r="B31" s="259"/>
      <c r="C31" s="260"/>
      <c r="D31" s="258" t="s">
        <v>266</v>
      </c>
      <c r="E31" s="258"/>
      <c r="F31" s="258"/>
      <c r="G31" s="258"/>
      <c r="H31" s="258"/>
      <c r="I31" s="258"/>
      <c r="J31" s="258"/>
      <c r="K31" s="256"/>
    </row>
    <row r="32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="1" customFormat="1" ht="15" customHeight="1">
      <c r="B33" s="259"/>
      <c r="C33" s="260"/>
      <c r="D33" s="258" t="s">
        <v>267</v>
      </c>
      <c r="E33" s="258"/>
      <c r="F33" s="258"/>
      <c r="G33" s="258"/>
      <c r="H33" s="258"/>
      <c r="I33" s="258"/>
      <c r="J33" s="258"/>
      <c r="K33" s="256"/>
    </row>
    <row r="34" s="1" customFormat="1" ht="15" customHeight="1">
      <c r="B34" s="259"/>
      <c r="C34" s="260"/>
      <c r="D34" s="258" t="s">
        <v>268</v>
      </c>
      <c r="E34" s="258"/>
      <c r="F34" s="258"/>
      <c r="G34" s="258"/>
      <c r="H34" s="258"/>
      <c r="I34" s="258"/>
      <c r="J34" s="258"/>
      <c r="K34" s="256"/>
    </row>
    <row r="35" s="1" customFormat="1" ht="15" customHeight="1">
      <c r="B35" s="259"/>
      <c r="C35" s="260"/>
      <c r="D35" s="258" t="s">
        <v>269</v>
      </c>
      <c r="E35" s="258"/>
      <c r="F35" s="258"/>
      <c r="G35" s="258"/>
      <c r="H35" s="258"/>
      <c r="I35" s="258"/>
      <c r="J35" s="258"/>
      <c r="K35" s="256"/>
    </row>
    <row r="36" s="1" customFormat="1" ht="15" customHeight="1">
      <c r="B36" s="259"/>
      <c r="C36" s="260"/>
      <c r="D36" s="258"/>
      <c r="E36" s="261" t="s">
        <v>94</v>
      </c>
      <c r="F36" s="258"/>
      <c r="G36" s="258" t="s">
        <v>270</v>
      </c>
      <c r="H36" s="258"/>
      <c r="I36" s="258"/>
      <c r="J36" s="258"/>
      <c r="K36" s="256"/>
    </row>
    <row r="37" s="1" customFormat="1" ht="30.75" customHeight="1">
      <c r="B37" s="259"/>
      <c r="C37" s="260"/>
      <c r="D37" s="258"/>
      <c r="E37" s="261" t="s">
        <v>271</v>
      </c>
      <c r="F37" s="258"/>
      <c r="G37" s="258" t="s">
        <v>272</v>
      </c>
      <c r="H37" s="258"/>
      <c r="I37" s="258"/>
      <c r="J37" s="258"/>
      <c r="K37" s="256"/>
    </row>
    <row r="38" s="1" customFormat="1" ht="15" customHeight="1">
      <c r="B38" s="259"/>
      <c r="C38" s="260"/>
      <c r="D38" s="258"/>
      <c r="E38" s="261" t="s">
        <v>50</v>
      </c>
      <c r="F38" s="258"/>
      <c r="G38" s="258" t="s">
        <v>273</v>
      </c>
      <c r="H38" s="258"/>
      <c r="I38" s="258"/>
      <c r="J38" s="258"/>
      <c r="K38" s="256"/>
    </row>
    <row r="39" s="1" customFormat="1" ht="15" customHeight="1">
      <c r="B39" s="259"/>
      <c r="C39" s="260"/>
      <c r="D39" s="258"/>
      <c r="E39" s="261" t="s">
        <v>51</v>
      </c>
      <c r="F39" s="258"/>
      <c r="G39" s="258" t="s">
        <v>274</v>
      </c>
      <c r="H39" s="258"/>
      <c r="I39" s="258"/>
      <c r="J39" s="258"/>
      <c r="K39" s="256"/>
    </row>
    <row r="40" s="1" customFormat="1" ht="15" customHeight="1">
      <c r="B40" s="259"/>
      <c r="C40" s="260"/>
      <c r="D40" s="258"/>
      <c r="E40" s="261" t="s">
        <v>95</v>
      </c>
      <c r="F40" s="258"/>
      <c r="G40" s="258" t="s">
        <v>275</v>
      </c>
      <c r="H40" s="258"/>
      <c r="I40" s="258"/>
      <c r="J40" s="258"/>
      <c r="K40" s="256"/>
    </row>
    <row r="41" s="1" customFormat="1" ht="15" customHeight="1">
      <c r="B41" s="259"/>
      <c r="C41" s="260"/>
      <c r="D41" s="258"/>
      <c r="E41" s="261" t="s">
        <v>96</v>
      </c>
      <c r="F41" s="258"/>
      <c r="G41" s="258" t="s">
        <v>276</v>
      </c>
      <c r="H41" s="258"/>
      <c r="I41" s="258"/>
      <c r="J41" s="258"/>
      <c r="K41" s="256"/>
    </row>
    <row r="42" s="1" customFormat="1" ht="15" customHeight="1">
      <c r="B42" s="259"/>
      <c r="C42" s="260"/>
      <c r="D42" s="258"/>
      <c r="E42" s="261" t="s">
        <v>277</v>
      </c>
      <c r="F42" s="258"/>
      <c r="G42" s="258" t="s">
        <v>278</v>
      </c>
      <c r="H42" s="258"/>
      <c r="I42" s="258"/>
      <c r="J42" s="258"/>
      <c r="K42" s="256"/>
    </row>
    <row r="43" s="1" customFormat="1" ht="15" customHeight="1">
      <c r="B43" s="259"/>
      <c r="C43" s="260"/>
      <c r="D43" s="258"/>
      <c r="E43" s="261"/>
      <c r="F43" s="258"/>
      <c r="G43" s="258" t="s">
        <v>279</v>
      </c>
      <c r="H43" s="258"/>
      <c r="I43" s="258"/>
      <c r="J43" s="258"/>
      <c r="K43" s="256"/>
    </row>
    <row r="44" s="1" customFormat="1" ht="15" customHeight="1">
      <c r="B44" s="259"/>
      <c r="C44" s="260"/>
      <c r="D44" s="258"/>
      <c r="E44" s="261" t="s">
        <v>280</v>
      </c>
      <c r="F44" s="258"/>
      <c r="G44" s="258" t="s">
        <v>281</v>
      </c>
      <c r="H44" s="258"/>
      <c r="I44" s="258"/>
      <c r="J44" s="258"/>
      <c r="K44" s="256"/>
    </row>
    <row r="45" s="1" customFormat="1" ht="15" customHeight="1">
      <c r="B45" s="259"/>
      <c r="C45" s="260"/>
      <c r="D45" s="258"/>
      <c r="E45" s="261" t="s">
        <v>98</v>
      </c>
      <c r="F45" s="258"/>
      <c r="G45" s="258" t="s">
        <v>282</v>
      </c>
      <c r="H45" s="258"/>
      <c r="I45" s="258"/>
      <c r="J45" s="258"/>
      <c r="K45" s="256"/>
    </row>
    <row r="46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="1" customFormat="1" ht="15" customHeight="1">
      <c r="B47" s="259"/>
      <c r="C47" s="260"/>
      <c r="D47" s="258" t="s">
        <v>283</v>
      </c>
      <c r="E47" s="258"/>
      <c r="F47" s="258"/>
      <c r="G47" s="258"/>
      <c r="H47" s="258"/>
      <c r="I47" s="258"/>
      <c r="J47" s="258"/>
      <c r="K47" s="256"/>
    </row>
    <row r="48" s="1" customFormat="1" ht="15" customHeight="1">
      <c r="B48" s="259"/>
      <c r="C48" s="260"/>
      <c r="D48" s="260"/>
      <c r="E48" s="258" t="s">
        <v>284</v>
      </c>
      <c r="F48" s="258"/>
      <c r="G48" s="258"/>
      <c r="H48" s="258"/>
      <c r="I48" s="258"/>
      <c r="J48" s="258"/>
      <c r="K48" s="256"/>
    </row>
    <row r="49" s="1" customFormat="1" ht="15" customHeight="1">
      <c r="B49" s="259"/>
      <c r="C49" s="260"/>
      <c r="D49" s="260"/>
      <c r="E49" s="258" t="s">
        <v>285</v>
      </c>
      <c r="F49" s="258"/>
      <c r="G49" s="258"/>
      <c r="H49" s="258"/>
      <c r="I49" s="258"/>
      <c r="J49" s="258"/>
      <c r="K49" s="256"/>
    </row>
    <row r="50" s="1" customFormat="1" ht="15" customHeight="1">
      <c r="B50" s="259"/>
      <c r="C50" s="260"/>
      <c r="D50" s="260"/>
      <c r="E50" s="258" t="s">
        <v>286</v>
      </c>
      <c r="F50" s="258"/>
      <c r="G50" s="258"/>
      <c r="H50" s="258"/>
      <c r="I50" s="258"/>
      <c r="J50" s="258"/>
      <c r="K50" s="256"/>
    </row>
    <row r="51" s="1" customFormat="1" ht="15" customHeight="1">
      <c r="B51" s="259"/>
      <c r="C51" s="260"/>
      <c r="D51" s="258" t="s">
        <v>287</v>
      </c>
      <c r="E51" s="258"/>
      <c r="F51" s="258"/>
      <c r="G51" s="258"/>
      <c r="H51" s="258"/>
      <c r="I51" s="258"/>
      <c r="J51" s="258"/>
      <c r="K51" s="256"/>
    </row>
    <row r="52" s="1" customFormat="1" ht="25.5" customHeight="1">
      <c r="B52" s="254"/>
      <c r="C52" s="255" t="s">
        <v>288</v>
      </c>
      <c r="D52" s="255"/>
      <c r="E52" s="255"/>
      <c r="F52" s="255"/>
      <c r="G52" s="255"/>
      <c r="H52" s="255"/>
      <c r="I52" s="255"/>
      <c r="J52" s="255"/>
      <c r="K52" s="256"/>
    </row>
    <row r="53" s="1" customFormat="1" ht="5.25" customHeight="1">
      <c r="B53" s="254"/>
      <c r="C53" s="257"/>
      <c r="D53" s="257"/>
      <c r="E53" s="257"/>
      <c r="F53" s="257"/>
      <c r="G53" s="257"/>
      <c r="H53" s="257"/>
      <c r="I53" s="257"/>
      <c r="J53" s="257"/>
      <c r="K53" s="256"/>
    </row>
    <row r="54" s="1" customFormat="1" ht="15" customHeight="1">
      <c r="B54" s="254"/>
      <c r="C54" s="258" t="s">
        <v>289</v>
      </c>
      <c r="D54" s="258"/>
      <c r="E54" s="258"/>
      <c r="F54" s="258"/>
      <c r="G54" s="258"/>
      <c r="H54" s="258"/>
      <c r="I54" s="258"/>
      <c r="J54" s="258"/>
      <c r="K54" s="256"/>
    </row>
    <row r="55" s="1" customFormat="1" ht="15" customHeight="1">
      <c r="B55" s="254"/>
      <c r="C55" s="258" t="s">
        <v>290</v>
      </c>
      <c r="D55" s="258"/>
      <c r="E55" s="258"/>
      <c r="F55" s="258"/>
      <c r="G55" s="258"/>
      <c r="H55" s="258"/>
      <c r="I55" s="258"/>
      <c r="J55" s="258"/>
      <c r="K55" s="256"/>
    </row>
    <row r="56" s="1" customFormat="1" ht="12.75" customHeight="1">
      <c r="B56" s="254"/>
      <c r="C56" s="258"/>
      <c r="D56" s="258"/>
      <c r="E56" s="258"/>
      <c r="F56" s="258"/>
      <c r="G56" s="258"/>
      <c r="H56" s="258"/>
      <c r="I56" s="258"/>
      <c r="J56" s="258"/>
      <c r="K56" s="256"/>
    </row>
    <row r="57" s="1" customFormat="1" ht="15" customHeight="1">
      <c r="B57" s="254"/>
      <c r="C57" s="258" t="s">
        <v>291</v>
      </c>
      <c r="D57" s="258"/>
      <c r="E57" s="258"/>
      <c r="F57" s="258"/>
      <c r="G57" s="258"/>
      <c r="H57" s="258"/>
      <c r="I57" s="258"/>
      <c r="J57" s="258"/>
      <c r="K57" s="256"/>
    </row>
    <row r="58" s="1" customFormat="1" ht="15" customHeight="1">
      <c r="B58" s="254"/>
      <c r="C58" s="260"/>
      <c r="D58" s="258" t="s">
        <v>292</v>
      </c>
      <c r="E58" s="258"/>
      <c r="F58" s="258"/>
      <c r="G58" s="258"/>
      <c r="H58" s="258"/>
      <c r="I58" s="258"/>
      <c r="J58" s="258"/>
      <c r="K58" s="256"/>
    </row>
    <row r="59" s="1" customFormat="1" ht="15" customHeight="1">
      <c r="B59" s="254"/>
      <c r="C59" s="260"/>
      <c r="D59" s="258" t="s">
        <v>293</v>
      </c>
      <c r="E59" s="258"/>
      <c r="F59" s="258"/>
      <c r="G59" s="258"/>
      <c r="H59" s="258"/>
      <c r="I59" s="258"/>
      <c r="J59" s="258"/>
      <c r="K59" s="256"/>
    </row>
    <row r="60" s="1" customFormat="1" ht="15" customHeight="1">
      <c r="B60" s="254"/>
      <c r="C60" s="260"/>
      <c r="D60" s="258" t="s">
        <v>294</v>
      </c>
      <c r="E60" s="258"/>
      <c r="F60" s="258"/>
      <c r="G60" s="258"/>
      <c r="H60" s="258"/>
      <c r="I60" s="258"/>
      <c r="J60" s="258"/>
      <c r="K60" s="256"/>
    </row>
    <row r="61" s="1" customFormat="1" ht="15" customHeight="1">
      <c r="B61" s="254"/>
      <c r="C61" s="260"/>
      <c r="D61" s="258" t="s">
        <v>295</v>
      </c>
      <c r="E61" s="258"/>
      <c r="F61" s="258"/>
      <c r="G61" s="258"/>
      <c r="H61" s="258"/>
      <c r="I61" s="258"/>
      <c r="J61" s="258"/>
      <c r="K61" s="256"/>
    </row>
    <row r="62" s="1" customFormat="1" ht="15" customHeight="1">
      <c r="B62" s="254"/>
      <c r="C62" s="260"/>
      <c r="D62" s="263" t="s">
        <v>296</v>
      </c>
      <c r="E62" s="263"/>
      <c r="F62" s="263"/>
      <c r="G62" s="263"/>
      <c r="H62" s="263"/>
      <c r="I62" s="263"/>
      <c r="J62" s="263"/>
      <c r="K62" s="256"/>
    </row>
    <row r="63" s="1" customFormat="1" ht="15" customHeight="1">
      <c r="B63" s="254"/>
      <c r="C63" s="260"/>
      <c r="D63" s="258" t="s">
        <v>297</v>
      </c>
      <c r="E63" s="258"/>
      <c r="F63" s="258"/>
      <c r="G63" s="258"/>
      <c r="H63" s="258"/>
      <c r="I63" s="258"/>
      <c r="J63" s="258"/>
      <c r="K63" s="256"/>
    </row>
    <row r="64" s="1" customFormat="1" ht="12.75" customHeight="1">
      <c r="B64" s="254"/>
      <c r="C64" s="260"/>
      <c r="D64" s="260"/>
      <c r="E64" s="264"/>
      <c r="F64" s="260"/>
      <c r="G64" s="260"/>
      <c r="H64" s="260"/>
      <c r="I64" s="260"/>
      <c r="J64" s="260"/>
      <c r="K64" s="256"/>
    </row>
    <row r="65" s="1" customFormat="1" ht="15" customHeight="1">
      <c r="B65" s="254"/>
      <c r="C65" s="260"/>
      <c r="D65" s="258" t="s">
        <v>298</v>
      </c>
      <c r="E65" s="258"/>
      <c r="F65" s="258"/>
      <c r="G65" s="258"/>
      <c r="H65" s="258"/>
      <c r="I65" s="258"/>
      <c r="J65" s="258"/>
      <c r="K65" s="256"/>
    </row>
    <row r="66" s="1" customFormat="1" ht="15" customHeight="1">
      <c r="B66" s="254"/>
      <c r="C66" s="260"/>
      <c r="D66" s="263" t="s">
        <v>299</v>
      </c>
      <c r="E66" s="263"/>
      <c r="F66" s="263"/>
      <c r="G66" s="263"/>
      <c r="H66" s="263"/>
      <c r="I66" s="263"/>
      <c r="J66" s="263"/>
      <c r="K66" s="256"/>
    </row>
    <row r="67" s="1" customFormat="1" ht="15" customHeight="1">
      <c r="B67" s="254"/>
      <c r="C67" s="260"/>
      <c r="D67" s="258" t="s">
        <v>300</v>
      </c>
      <c r="E67" s="258"/>
      <c r="F67" s="258"/>
      <c r="G67" s="258"/>
      <c r="H67" s="258"/>
      <c r="I67" s="258"/>
      <c r="J67" s="258"/>
      <c r="K67" s="256"/>
    </row>
    <row r="68" s="1" customFormat="1" ht="15" customHeight="1">
      <c r="B68" s="254"/>
      <c r="C68" s="260"/>
      <c r="D68" s="258" t="s">
        <v>301</v>
      </c>
      <c r="E68" s="258"/>
      <c r="F68" s="258"/>
      <c r="G68" s="258"/>
      <c r="H68" s="258"/>
      <c r="I68" s="258"/>
      <c r="J68" s="258"/>
      <c r="K68" s="256"/>
    </row>
    <row r="69" s="1" customFormat="1" ht="15" customHeight="1">
      <c r="B69" s="254"/>
      <c r="C69" s="260"/>
      <c r="D69" s="258" t="s">
        <v>302</v>
      </c>
      <c r="E69" s="258"/>
      <c r="F69" s="258"/>
      <c r="G69" s="258"/>
      <c r="H69" s="258"/>
      <c r="I69" s="258"/>
      <c r="J69" s="258"/>
      <c r="K69" s="256"/>
    </row>
    <row r="70" s="1" customFormat="1" ht="15" customHeight="1">
      <c r="B70" s="254"/>
      <c r="C70" s="260"/>
      <c r="D70" s="258" t="s">
        <v>303</v>
      </c>
      <c r="E70" s="258"/>
      <c r="F70" s="258"/>
      <c r="G70" s="258"/>
      <c r="H70" s="258"/>
      <c r="I70" s="258"/>
      <c r="J70" s="258"/>
      <c r="K70" s="256"/>
    </row>
    <row r="71" s="1" customFormat="1" ht="12.75" customHeight="1">
      <c r="B71" s="265"/>
      <c r="C71" s="266"/>
      <c r="D71" s="266"/>
      <c r="E71" s="266"/>
      <c r="F71" s="266"/>
      <c r="G71" s="266"/>
      <c r="H71" s="266"/>
      <c r="I71" s="266"/>
      <c r="J71" s="266"/>
      <c r="K71" s="267"/>
    </row>
    <row r="72" s="1" customFormat="1" ht="18.75" customHeight="1">
      <c r="B72" s="268"/>
      <c r="C72" s="268"/>
      <c r="D72" s="268"/>
      <c r="E72" s="268"/>
      <c r="F72" s="268"/>
      <c r="G72" s="268"/>
      <c r="H72" s="268"/>
      <c r="I72" s="268"/>
      <c r="J72" s="268"/>
      <c r="K72" s="269"/>
    </row>
    <row r="73" s="1" customFormat="1" ht="18.75" customHeight="1">
      <c r="B73" s="269"/>
      <c r="C73" s="269"/>
      <c r="D73" s="269"/>
      <c r="E73" s="269"/>
      <c r="F73" s="269"/>
      <c r="G73" s="269"/>
      <c r="H73" s="269"/>
      <c r="I73" s="269"/>
      <c r="J73" s="269"/>
      <c r="K73" s="269"/>
    </row>
    <row r="74" s="1" customFormat="1" ht="7.5" customHeight="1">
      <c r="B74" s="270"/>
      <c r="C74" s="271"/>
      <c r="D74" s="271"/>
      <c r="E74" s="271"/>
      <c r="F74" s="271"/>
      <c r="G74" s="271"/>
      <c r="H74" s="271"/>
      <c r="I74" s="271"/>
      <c r="J74" s="271"/>
      <c r="K74" s="272"/>
    </row>
    <row r="75" s="1" customFormat="1" ht="45" customHeight="1">
      <c r="B75" s="273"/>
      <c r="C75" s="274" t="s">
        <v>304</v>
      </c>
      <c r="D75" s="274"/>
      <c r="E75" s="274"/>
      <c r="F75" s="274"/>
      <c r="G75" s="274"/>
      <c r="H75" s="274"/>
      <c r="I75" s="274"/>
      <c r="J75" s="274"/>
      <c r="K75" s="275"/>
    </row>
    <row r="76" s="1" customFormat="1" ht="17.25" customHeight="1">
      <c r="B76" s="273"/>
      <c r="C76" s="276" t="s">
        <v>305</v>
      </c>
      <c r="D76" s="276"/>
      <c r="E76" s="276"/>
      <c r="F76" s="276" t="s">
        <v>306</v>
      </c>
      <c r="G76" s="277"/>
      <c r="H76" s="276" t="s">
        <v>51</v>
      </c>
      <c r="I76" s="276" t="s">
        <v>54</v>
      </c>
      <c r="J76" s="276" t="s">
        <v>307</v>
      </c>
      <c r="K76" s="275"/>
    </row>
    <row r="77" s="1" customFormat="1" ht="17.25" customHeight="1">
      <c r="B77" s="273"/>
      <c r="C77" s="278" t="s">
        <v>308</v>
      </c>
      <c r="D77" s="278"/>
      <c r="E77" s="278"/>
      <c r="F77" s="279" t="s">
        <v>309</v>
      </c>
      <c r="G77" s="280"/>
      <c r="H77" s="278"/>
      <c r="I77" s="278"/>
      <c r="J77" s="278" t="s">
        <v>310</v>
      </c>
      <c r="K77" s="275"/>
    </row>
    <row r="78" s="1" customFormat="1" ht="5.25" customHeight="1">
      <c r="B78" s="273"/>
      <c r="C78" s="281"/>
      <c r="D78" s="281"/>
      <c r="E78" s="281"/>
      <c r="F78" s="281"/>
      <c r="G78" s="282"/>
      <c r="H78" s="281"/>
      <c r="I78" s="281"/>
      <c r="J78" s="281"/>
      <c r="K78" s="275"/>
    </row>
    <row r="79" s="1" customFormat="1" ht="15" customHeight="1">
      <c r="B79" s="273"/>
      <c r="C79" s="261" t="s">
        <v>50</v>
      </c>
      <c r="D79" s="283"/>
      <c r="E79" s="283"/>
      <c r="F79" s="284" t="s">
        <v>311</v>
      </c>
      <c r="G79" s="285"/>
      <c r="H79" s="261" t="s">
        <v>312</v>
      </c>
      <c r="I79" s="261" t="s">
        <v>313</v>
      </c>
      <c r="J79" s="261">
        <v>20</v>
      </c>
      <c r="K79" s="275"/>
    </row>
    <row r="80" s="1" customFormat="1" ht="15" customHeight="1">
      <c r="B80" s="273"/>
      <c r="C80" s="261" t="s">
        <v>314</v>
      </c>
      <c r="D80" s="261"/>
      <c r="E80" s="261"/>
      <c r="F80" s="284" t="s">
        <v>311</v>
      </c>
      <c r="G80" s="285"/>
      <c r="H80" s="261" t="s">
        <v>315</v>
      </c>
      <c r="I80" s="261" t="s">
        <v>313</v>
      </c>
      <c r="J80" s="261">
        <v>120</v>
      </c>
      <c r="K80" s="275"/>
    </row>
    <row r="81" s="1" customFormat="1" ht="15" customHeight="1">
      <c r="B81" s="286"/>
      <c r="C81" s="261" t="s">
        <v>316</v>
      </c>
      <c r="D81" s="261"/>
      <c r="E81" s="261"/>
      <c r="F81" s="284" t="s">
        <v>317</v>
      </c>
      <c r="G81" s="285"/>
      <c r="H81" s="261" t="s">
        <v>318</v>
      </c>
      <c r="I81" s="261" t="s">
        <v>313</v>
      </c>
      <c r="J81" s="261">
        <v>50</v>
      </c>
      <c r="K81" s="275"/>
    </row>
    <row r="82" s="1" customFormat="1" ht="15" customHeight="1">
      <c r="B82" s="286"/>
      <c r="C82" s="261" t="s">
        <v>319</v>
      </c>
      <c r="D82" s="261"/>
      <c r="E82" s="261"/>
      <c r="F82" s="284" t="s">
        <v>311</v>
      </c>
      <c r="G82" s="285"/>
      <c r="H82" s="261" t="s">
        <v>320</v>
      </c>
      <c r="I82" s="261" t="s">
        <v>321</v>
      </c>
      <c r="J82" s="261"/>
      <c r="K82" s="275"/>
    </row>
    <row r="83" s="1" customFormat="1" ht="15" customHeight="1">
      <c r="B83" s="286"/>
      <c r="C83" s="287" t="s">
        <v>322</v>
      </c>
      <c r="D83" s="287"/>
      <c r="E83" s="287"/>
      <c r="F83" s="288" t="s">
        <v>317</v>
      </c>
      <c r="G83" s="287"/>
      <c r="H83" s="287" t="s">
        <v>323</v>
      </c>
      <c r="I83" s="287" t="s">
        <v>313</v>
      </c>
      <c r="J83" s="287">
        <v>15</v>
      </c>
      <c r="K83" s="275"/>
    </row>
    <row r="84" s="1" customFormat="1" ht="15" customHeight="1">
      <c r="B84" s="286"/>
      <c r="C84" s="287" t="s">
        <v>324</v>
      </c>
      <c r="D84" s="287"/>
      <c r="E84" s="287"/>
      <c r="F84" s="288" t="s">
        <v>317</v>
      </c>
      <c r="G84" s="287"/>
      <c r="H84" s="287" t="s">
        <v>325</v>
      </c>
      <c r="I84" s="287" t="s">
        <v>313</v>
      </c>
      <c r="J84" s="287">
        <v>15</v>
      </c>
      <c r="K84" s="275"/>
    </row>
    <row r="85" s="1" customFormat="1" ht="15" customHeight="1">
      <c r="B85" s="286"/>
      <c r="C85" s="287" t="s">
        <v>326</v>
      </c>
      <c r="D85" s="287"/>
      <c r="E85" s="287"/>
      <c r="F85" s="288" t="s">
        <v>317</v>
      </c>
      <c r="G85" s="287"/>
      <c r="H85" s="287" t="s">
        <v>327</v>
      </c>
      <c r="I85" s="287" t="s">
        <v>313</v>
      </c>
      <c r="J85" s="287">
        <v>20</v>
      </c>
      <c r="K85" s="275"/>
    </row>
    <row r="86" s="1" customFormat="1" ht="15" customHeight="1">
      <c r="B86" s="286"/>
      <c r="C86" s="287" t="s">
        <v>328</v>
      </c>
      <c r="D86" s="287"/>
      <c r="E86" s="287"/>
      <c r="F86" s="288" t="s">
        <v>317</v>
      </c>
      <c r="G86" s="287"/>
      <c r="H86" s="287" t="s">
        <v>329</v>
      </c>
      <c r="I86" s="287" t="s">
        <v>313</v>
      </c>
      <c r="J86" s="287">
        <v>20</v>
      </c>
      <c r="K86" s="275"/>
    </row>
    <row r="87" s="1" customFormat="1" ht="15" customHeight="1">
      <c r="B87" s="286"/>
      <c r="C87" s="261" t="s">
        <v>330</v>
      </c>
      <c r="D87" s="261"/>
      <c r="E87" s="261"/>
      <c r="F87" s="284" t="s">
        <v>317</v>
      </c>
      <c r="G87" s="285"/>
      <c r="H87" s="261" t="s">
        <v>331</v>
      </c>
      <c r="I87" s="261" t="s">
        <v>313</v>
      </c>
      <c r="J87" s="261">
        <v>50</v>
      </c>
      <c r="K87" s="275"/>
    </row>
    <row r="88" s="1" customFormat="1" ht="15" customHeight="1">
      <c r="B88" s="286"/>
      <c r="C88" s="261" t="s">
        <v>332</v>
      </c>
      <c r="D88" s="261"/>
      <c r="E88" s="261"/>
      <c r="F88" s="284" t="s">
        <v>317</v>
      </c>
      <c r="G88" s="285"/>
      <c r="H88" s="261" t="s">
        <v>333</v>
      </c>
      <c r="I88" s="261" t="s">
        <v>313</v>
      </c>
      <c r="J88" s="261">
        <v>20</v>
      </c>
      <c r="K88" s="275"/>
    </row>
    <row r="89" s="1" customFormat="1" ht="15" customHeight="1">
      <c r="B89" s="286"/>
      <c r="C89" s="261" t="s">
        <v>334</v>
      </c>
      <c r="D89" s="261"/>
      <c r="E89" s="261"/>
      <c r="F89" s="284" t="s">
        <v>317</v>
      </c>
      <c r="G89" s="285"/>
      <c r="H89" s="261" t="s">
        <v>335</v>
      </c>
      <c r="I89" s="261" t="s">
        <v>313</v>
      </c>
      <c r="J89" s="261">
        <v>20</v>
      </c>
      <c r="K89" s="275"/>
    </row>
    <row r="90" s="1" customFormat="1" ht="15" customHeight="1">
      <c r="B90" s="286"/>
      <c r="C90" s="261" t="s">
        <v>336</v>
      </c>
      <c r="D90" s="261"/>
      <c r="E90" s="261"/>
      <c r="F90" s="284" t="s">
        <v>317</v>
      </c>
      <c r="G90" s="285"/>
      <c r="H90" s="261" t="s">
        <v>337</v>
      </c>
      <c r="I90" s="261" t="s">
        <v>313</v>
      </c>
      <c r="J90" s="261">
        <v>50</v>
      </c>
      <c r="K90" s="275"/>
    </row>
    <row r="91" s="1" customFormat="1" ht="15" customHeight="1">
      <c r="B91" s="286"/>
      <c r="C91" s="261" t="s">
        <v>338</v>
      </c>
      <c r="D91" s="261"/>
      <c r="E91" s="261"/>
      <c r="F91" s="284" t="s">
        <v>317</v>
      </c>
      <c r="G91" s="285"/>
      <c r="H91" s="261" t="s">
        <v>338</v>
      </c>
      <c r="I91" s="261" t="s">
        <v>313</v>
      </c>
      <c r="J91" s="261">
        <v>50</v>
      </c>
      <c r="K91" s="275"/>
    </row>
    <row r="92" s="1" customFormat="1" ht="15" customHeight="1">
      <c r="B92" s="286"/>
      <c r="C92" s="261" t="s">
        <v>339</v>
      </c>
      <c r="D92" s="261"/>
      <c r="E92" s="261"/>
      <c r="F92" s="284" t="s">
        <v>317</v>
      </c>
      <c r="G92" s="285"/>
      <c r="H92" s="261" t="s">
        <v>340</v>
      </c>
      <c r="I92" s="261" t="s">
        <v>313</v>
      </c>
      <c r="J92" s="261">
        <v>255</v>
      </c>
      <c r="K92" s="275"/>
    </row>
    <row r="93" s="1" customFormat="1" ht="15" customHeight="1">
      <c r="B93" s="286"/>
      <c r="C93" s="261" t="s">
        <v>341</v>
      </c>
      <c r="D93" s="261"/>
      <c r="E93" s="261"/>
      <c r="F93" s="284" t="s">
        <v>311</v>
      </c>
      <c r="G93" s="285"/>
      <c r="H93" s="261" t="s">
        <v>342</v>
      </c>
      <c r="I93" s="261" t="s">
        <v>343</v>
      </c>
      <c r="J93" s="261"/>
      <c r="K93" s="275"/>
    </row>
    <row r="94" s="1" customFormat="1" ht="15" customHeight="1">
      <c r="B94" s="286"/>
      <c r="C94" s="261" t="s">
        <v>344</v>
      </c>
      <c r="D94" s="261"/>
      <c r="E94" s="261"/>
      <c r="F94" s="284" t="s">
        <v>311</v>
      </c>
      <c r="G94" s="285"/>
      <c r="H94" s="261" t="s">
        <v>345</v>
      </c>
      <c r="I94" s="261" t="s">
        <v>346</v>
      </c>
      <c r="J94" s="261"/>
      <c r="K94" s="275"/>
    </row>
    <row r="95" s="1" customFormat="1" ht="15" customHeight="1">
      <c r="B95" s="286"/>
      <c r="C95" s="261" t="s">
        <v>347</v>
      </c>
      <c r="D95" s="261"/>
      <c r="E95" s="261"/>
      <c r="F95" s="284" t="s">
        <v>311</v>
      </c>
      <c r="G95" s="285"/>
      <c r="H95" s="261" t="s">
        <v>347</v>
      </c>
      <c r="I95" s="261" t="s">
        <v>346</v>
      </c>
      <c r="J95" s="261"/>
      <c r="K95" s="275"/>
    </row>
    <row r="96" s="1" customFormat="1" ht="15" customHeight="1">
      <c r="B96" s="286"/>
      <c r="C96" s="261" t="s">
        <v>35</v>
      </c>
      <c r="D96" s="261"/>
      <c r="E96" s="261"/>
      <c r="F96" s="284" t="s">
        <v>311</v>
      </c>
      <c r="G96" s="285"/>
      <c r="H96" s="261" t="s">
        <v>348</v>
      </c>
      <c r="I96" s="261" t="s">
        <v>346</v>
      </c>
      <c r="J96" s="261"/>
      <c r="K96" s="275"/>
    </row>
    <row r="97" s="1" customFormat="1" ht="15" customHeight="1">
      <c r="B97" s="286"/>
      <c r="C97" s="261" t="s">
        <v>45</v>
      </c>
      <c r="D97" s="261"/>
      <c r="E97" s="261"/>
      <c r="F97" s="284" t="s">
        <v>311</v>
      </c>
      <c r="G97" s="285"/>
      <c r="H97" s="261" t="s">
        <v>349</v>
      </c>
      <c r="I97" s="261" t="s">
        <v>346</v>
      </c>
      <c r="J97" s="261"/>
      <c r="K97" s="275"/>
    </row>
    <row r="98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="1" customFormat="1" ht="18.75" customHeight="1"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</row>
    <row r="101" s="1" customFormat="1" ht="7.5" customHeight="1">
      <c r="B101" s="270"/>
      <c r="C101" s="271"/>
      <c r="D101" s="271"/>
      <c r="E101" s="271"/>
      <c r="F101" s="271"/>
      <c r="G101" s="271"/>
      <c r="H101" s="271"/>
      <c r="I101" s="271"/>
      <c r="J101" s="271"/>
      <c r="K101" s="272"/>
    </row>
    <row r="102" s="1" customFormat="1" ht="45" customHeight="1">
      <c r="B102" s="273"/>
      <c r="C102" s="274" t="s">
        <v>350</v>
      </c>
      <c r="D102" s="274"/>
      <c r="E102" s="274"/>
      <c r="F102" s="274"/>
      <c r="G102" s="274"/>
      <c r="H102" s="274"/>
      <c r="I102" s="274"/>
      <c r="J102" s="274"/>
      <c r="K102" s="275"/>
    </row>
    <row r="103" s="1" customFormat="1" ht="17.25" customHeight="1">
      <c r="B103" s="273"/>
      <c r="C103" s="276" t="s">
        <v>305</v>
      </c>
      <c r="D103" s="276"/>
      <c r="E103" s="276"/>
      <c r="F103" s="276" t="s">
        <v>306</v>
      </c>
      <c r="G103" s="277"/>
      <c r="H103" s="276" t="s">
        <v>51</v>
      </c>
      <c r="I103" s="276" t="s">
        <v>54</v>
      </c>
      <c r="J103" s="276" t="s">
        <v>307</v>
      </c>
      <c r="K103" s="275"/>
    </row>
    <row r="104" s="1" customFormat="1" ht="17.25" customHeight="1">
      <c r="B104" s="273"/>
      <c r="C104" s="278" t="s">
        <v>308</v>
      </c>
      <c r="D104" s="278"/>
      <c r="E104" s="278"/>
      <c r="F104" s="279" t="s">
        <v>309</v>
      </c>
      <c r="G104" s="280"/>
      <c r="H104" s="278"/>
      <c r="I104" s="278"/>
      <c r="J104" s="278" t="s">
        <v>310</v>
      </c>
      <c r="K104" s="275"/>
    </row>
    <row r="105" s="1" customFormat="1" ht="5.25" customHeight="1">
      <c r="B105" s="273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="1" customFormat="1" ht="15" customHeight="1">
      <c r="B106" s="273"/>
      <c r="C106" s="261" t="s">
        <v>50</v>
      </c>
      <c r="D106" s="283"/>
      <c r="E106" s="283"/>
      <c r="F106" s="284" t="s">
        <v>311</v>
      </c>
      <c r="G106" s="261"/>
      <c r="H106" s="261" t="s">
        <v>351</v>
      </c>
      <c r="I106" s="261" t="s">
        <v>313</v>
      </c>
      <c r="J106" s="261">
        <v>20</v>
      </c>
      <c r="K106" s="275"/>
    </row>
    <row r="107" s="1" customFormat="1" ht="15" customHeight="1">
      <c r="B107" s="273"/>
      <c r="C107" s="261" t="s">
        <v>314</v>
      </c>
      <c r="D107" s="261"/>
      <c r="E107" s="261"/>
      <c r="F107" s="284" t="s">
        <v>311</v>
      </c>
      <c r="G107" s="261"/>
      <c r="H107" s="261" t="s">
        <v>351</v>
      </c>
      <c r="I107" s="261" t="s">
        <v>313</v>
      </c>
      <c r="J107" s="261">
        <v>120</v>
      </c>
      <c r="K107" s="275"/>
    </row>
    <row r="108" s="1" customFormat="1" ht="15" customHeight="1">
      <c r="B108" s="286"/>
      <c r="C108" s="261" t="s">
        <v>316</v>
      </c>
      <c r="D108" s="261"/>
      <c r="E108" s="261"/>
      <c r="F108" s="284" t="s">
        <v>317</v>
      </c>
      <c r="G108" s="261"/>
      <c r="H108" s="261" t="s">
        <v>351</v>
      </c>
      <c r="I108" s="261" t="s">
        <v>313</v>
      </c>
      <c r="J108" s="261">
        <v>50</v>
      </c>
      <c r="K108" s="275"/>
    </row>
    <row r="109" s="1" customFormat="1" ht="15" customHeight="1">
      <c r="B109" s="286"/>
      <c r="C109" s="261" t="s">
        <v>319</v>
      </c>
      <c r="D109" s="261"/>
      <c r="E109" s="261"/>
      <c r="F109" s="284" t="s">
        <v>311</v>
      </c>
      <c r="G109" s="261"/>
      <c r="H109" s="261" t="s">
        <v>351</v>
      </c>
      <c r="I109" s="261" t="s">
        <v>321</v>
      </c>
      <c r="J109" s="261"/>
      <c r="K109" s="275"/>
    </row>
    <row r="110" s="1" customFormat="1" ht="15" customHeight="1">
      <c r="B110" s="286"/>
      <c r="C110" s="261" t="s">
        <v>330</v>
      </c>
      <c r="D110" s="261"/>
      <c r="E110" s="261"/>
      <c r="F110" s="284" t="s">
        <v>317</v>
      </c>
      <c r="G110" s="261"/>
      <c r="H110" s="261" t="s">
        <v>351</v>
      </c>
      <c r="I110" s="261" t="s">
        <v>313</v>
      </c>
      <c r="J110" s="261">
        <v>50</v>
      </c>
      <c r="K110" s="275"/>
    </row>
    <row r="111" s="1" customFormat="1" ht="15" customHeight="1">
      <c r="B111" s="286"/>
      <c r="C111" s="261" t="s">
        <v>338</v>
      </c>
      <c r="D111" s="261"/>
      <c r="E111" s="261"/>
      <c r="F111" s="284" t="s">
        <v>317</v>
      </c>
      <c r="G111" s="261"/>
      <c r="H111" s="261" t="s">
        <v>351</v>
      </c>
      <c r="I111" s="261" t="s">
        <v>313</v>
      </c>
      <c r="J111" s="261">
        <v>50</v>
      </c>
      <c r="K111" s="275"/>
    </row>
    <row r="112" s="1" customFormat="1" ht="15" customHeight="1">
      <c r="B112" s="286"/>
      <c r="C112" s="261" t="s">
        <v>336</v>
      </c>
      <c r="D112" s="261"/>
      <c r="E112" s="261"/>
      <c r="F112" s="284" t="s">
        <v>317</v>
      </c>
      <c r="G112" s="261"/>
      <c r="H112" s="261" t="s">
        <v>351</v>
      </c>
      <c r="I112" s="261" t="s">
        <v>313</v>
      </c>
      <c r="J112" s="261">
        <v>50</v>
      </c>
      <c r="K112" s="275"/>
    </row>
    <row r="113" s="1" customFormat="1" ht="15" customHeight="1">
      <c r="B113" s="286"/>
      <c r="C113" s="261" t="s">
        <v>50</v>
      </c>
      <c r="D113" s="261"/>
      <c r="E113" s="261"/>
      <c r="F113" s="284" t="s">
        <v>311</v>
      </c>
      <c r="G113" s="261"/>
      <c r="H113" s="261" t="s">
        <v>352</v>
      </c>
      <c r="I113" s="261" t="s">
        <v>313</v>
      </c>
      <c r="J113" s="261">
        <v>20</v>
      </c>
      <c r="K113" s="275"/>
    </row>
    <row r="114" s="1" customFormat="1" ht="15" customHeight="1">
      <c r="B114" s="286"/>
      <c r="C114" s="261" t="s">
        <v>353</v>
      </c>
      <c r="D114" s="261"/>
      <c r="E114" s="261"/>
      <c r="F114" s="284" t="s">
        <v>311</v>
      </c>
      <c r="G114" s="261"/>
      <c r="H114" s="261" t="s">
        <v>354</v>
      </c>
      <c r="I114" s="261" t="s">
        <v>313</v>
      </c>
      <c r="J114" s="261">
        <v>120</v>
      </c>
      <c r="K114" s="275"/>
    </row>
    <row r="115" s="1" customFormat="1" ht="15" customHeight="1">
      <c r="B115" s="286"/>
      <c r="C115" s="261" t="s">
        <v>35</v>
      </c>
      <c r="D115" s="261"/>
      <c r="E115" s="261"/>
      <c r="F115" s="284" t="s">
        <v>311</v>
      </c>
      <c r="G115" s="261"/>
      <c r="H115" s="261" t="s">
        <v>355</v>
      </c>
      <c r="I115" s="261" t="s">
        <v>346</v>
      </c>
      <c r="J115" s="261"/>
      <c r="K115" s="275"/>
    </row>
    <row r="116" s="1" customFormat="1" ht="15" customHeight="1">
      <c r="B116" s="286"/>
      <c r="C116" s="261" t="s">
        <v>45</v>
      </c>
      <c r="D116" s="261"/>
      <c r="E116" s="261"/>
      <c r="F116" s="284" t="s">
        <v>311</v>
      </c>
      <c r="G116" s="261"/>
      <c r="H116" s="261" t="s">
        <v>356</v>
      </c>
      <c r="I116" s="261" t="s">
        <v>346</v>
      </c>
      <c r="J116" s="261"/>
      <c r="K116" s="275"/>
    </row>
    <row r="117" s="1" customFormat="1" ht="15" customHeight="1">
      <c r="B117" s="286"/>
      <c r="C117" s="261" t="s">
        <v>54</v>
      </c>
      <c r="D117" s="261"/>
      <c r="E117" s="261"/>
      <c r="F117" s="284" t="s">
        <v>311</v>
      </c>
      <c r="G117" s="261"/>
      <c r="H117" s="261" t="s">
        <v>357</v>
      </c>
      <c r="I117" s="261" t="s">
        <v>358</v>
      </c>
      <c r="J117" s="261"/>
      <c r="K117" s="275"/>
    </row>
    <row r="118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="1" customFormat="1" ht="18.75" customHeight="1"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</row>
    <row r="12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="1" customFormat="1" ht="45" customHeight="1">
      <c r="B122" s="302"/>
      <c r="C122" s="252" t="s">
        <v>359</v>
      </c>
      <c r="D122" s="252"/>
      <c r="E122" s="252"/>
      <c r="F122" s="252"/>
      <c r="G122" s="252"/>
      <c r="H122" s="252"/>
      <c r="I122" s="252"/>
      <c r="J122" s="252"/>
      <c r="K122" s="303"/>
    </row>
    <row r="123" s="1" customFormat="1" ht="17.25" customHeight="1">
      <c r="B123" s="304"/>
      <c r="C123" s="276" t="s">
        <v>305</v>
      </c>
      <c r="D123" s="276"/>
      <c r="E123" s="276"/>
      <c r="F123" s="276" t="s">
        <v>306</v>
      </c>
      <c r="G123" s="277"/>
      <c r="H123" s="276" t="s">
        <v>51</v>
      </c>
      <c r="I123" s="276" t="s">
        <v>54</v>
      </c>
      <c r="J123" s="276" t="s">
        <v>307</v>
      </c>
      <c r="K123" s="305"/>
    </row>
    <row r="124" s="1" customFormat="1" ht="17.25" customHeight="1">
      <c r="B124" s="304"/>
      <c r="C124" s="278" t="s">
        <v>308</v>
      </c>
      <c r="D124" s="278"/>
      <c r="E124" s="278"/>
      <c r="F124" s="279" t="s">
        <v>309</v>
      </c>
      <c r="G124" s="280"/>
      <c r="H124" s="278"/>
      <c r="I124" s="278"/>
      <c r="J124" s="278" t="s">
        <v>310</v>
      </c>
      <c r="K124" s="305"/>
    </row>
    <row r="125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="1" customFormat="1" ht="15" customHeight="1">
      <c r="B126" s="306"/>
      <c r="C126" s="261" t="s">
        <v>314</v>
      </c>
      <c r="D126" s="283"/>
      <c r="E126" s="283"/>
      <c r="F126" s="284" t="s">
        <v>311</v>
      </c>
      <c r="G126" s="261"/>
      <c r="H126" s="261" t="s">
        <v>351</v>
      </c>
      <c r="I126" s="261" t="s">
        <v>313</v>
      </c>
      <c r="J126" s="261">
        <v>120</v>
      </c>
      <c r="K126" s="309"/>
    </row>
    <row r="127" s="1" customFormat="1" ht="15" customHeight="1">
      <c r="B127" s="306"/>
      <c r="C127" s="261" t="s">
        <v>360</v>
      </c>
      <c r="D127" s="261"/>
      <c r="E127" s="261"/>
      <c r="F127" s="284" t="s">
        <v>311</v>
      </c>
      <c r="G127" s="261"/>
      <c r="H127" s="261" t="s">
        <v>361</v>
      </c>
      <c r="I127" s="261" t="s">
        <v>313</v>
      </c>
      <c r="J127" s="261" t="s">
        <v>362</v>
      </c>
      <c r="K127" s="309"/>
    </row>
    <row r="128" s="1" customFormat="1" ht="15" customHeight="1">
      <c r="B128" s="306"/>
      <c r="C128" s="261" t="s">
        <v>259</v>
      </c>
      <c r="D128" s="261"/>
      <c r="E128" s="261"/>
      <c r="F128" s="284" t="s">
        <v>311</v>
      </c>
      <c r="G128" s="261"/>
      <c r="H128" s="261" t="s">
        <v>363</v>
      </c>
      <c r="I128" s="261" t="s">
        <v>313</v>
      </c>
      <c r="J128" s="261" t="s">
        <v>362</v>
      </c>
      <c r="K128" s="309"/>
    </row>
    <row r="129" s="1" customFormat="1" ht="15" customHeight="1">
      <c r="B129" s="306"/>
      <c r="C129" s="261" t="s">
        <v>322</v>
      </c>
      <c r="D129" s="261"/>
      <c r="E129" s="261"/>
      <c r="F129" s="284" t="s">
        <v>317</v>
      </c>
      <c r="G129" s="261"/>
      <c r="H129" s="261" t="s">
        <v>323</v>
      </c>
      <c r="I129" s="261" t="s">
        <v>313</v>
      </c>
      <c r="J129" s="261">
        <v>15</v>
      </c>
      <c r="K129" s="309"/>
    </row>
    <row r="130" s="1" customFormat="1" ht="15" customHeight="1">
      <c r="B130" s="306"/>
      <c r="C130" s="287" t="s">
        <v>324</v>
      </c>
      <c r="D130" s="287"/>
      <c r="E130" s="287"/>
      <c r="F130" s="288" t="s">
        <v>317</v>
      </c>
      <c r="G130" s="287"/>
      <c r="H130" s="287" t="s">
        <v>325</v>
      </c>
      <c r="I130" s="287" t="s">
        <v>313</v>
      </c>
      <c r="J130" s="287">
        <v>15</v>
      </c>
      <c r="K130" s="309"/>
    </row>
    <row r="131" s="1" customFormat="1" ht="15" customHeight="1">
      <c r="B131" s="306"/>
      <c r="C131" s="287" t="s">
        <v>326</v>
      </c>
      <c r="D131" s="287"/>
      <c r="E131" s="287"/>
      <c r="F131" s="288" t="s">
        <v>317</v>
      </c>
      <c r="G131" s="287"/>
      <c r="H131" s="287" t="s">
        <v>327</v>
      </c>
      <c r="I131" s="287" t="s">
        <v>313</v>
      </c>
      <c r="J131" s="287">
        <v>20</v>
      </c>
      <c r="K131" s="309"/>
    </row>
    <row r="132" s="1" customFormat="1" ht="15" customHeight="1">
      <c r="B132" s="306"/>
      <c r="C132" s="287" t="s">
        <v>328</v>
      </c>
      <c r="D132" s="287"/>
      <c r="E132" s="287"/>
      <c r="F132" s="288" t="s">
        <v>317</v>
      </c>
      <c r="G132" s="287"/>
      <c r="H132" s="287" t="s">
        <v>329</v>
      </c>
      <c r="I132" s="287" t="s">
        <v>313</v>
      </c>
      <c r="J132" s="287">
        <v>20</v>
      </c>
      <c r="K132" s="309"/>
    </row>
    <row r="133" s="1" customFormat="1" ht="15" customHeight="1">
      <c r="B133" s="306"/>
      <c r="C133" s="261" t="s">
        <v>316</v>
      </c>
      <c r="D133" s="261"/>
      <c r="E133" s="261"/>
      <c r="F133" s="284" t="s">
        <v>317</v>
      </c>
      <c r="G133" s="261"/>
      <c r="H133" s="261" t="s">
        <v>351</v>
      </c>
      <c r="I133" s="261" t="s">
        <v>313</v>
      </c>
      <c r="J133" s="261">
        <v>50</v>
      </c>
      <c r="K133" s="309"/>
    </row>
    <row r="134" s="1" customFormat="1" ht="15" customHeight="1">
      <c r="B134" s="306"/>
      <c r="C134" s="261" t="s">
        <v>330</v>
      </c>
      <c r="D134" s="261"/>
      <c r="E134" s="261"/>
      <c r="F134" s="284" t="s">
        <v>317</v>
      </c>
      <c r="G134" s="261"/>
      <c r="H134" s="261" t="s">
        <v>351</v>
      </c>
      <c r="I134" s="261" t="s">
        <v>313</v>
      </c>
      <c r="J134" s="261">
        <v>50</v>
      </c>
      <c r="K134" s="309"/>
    </row>
    <row r="135" s="1" customFormat="1" ht="15" customHeight="1">
      <c r="B135" s="306"/>
      <c r="C135" s="261" t="s">
        <v>336</v>
      </c>
      <c r="D135" s="261"/>
      <c r="E135" s="261"/>
      <c r="F135" s="284" t="s">
        <v>317</v>
      </c>
      <c r="G135" s="261"/>
      <c r="H135" s="261" t="s">
        <v>351</v>
      </c>
      <c r="I135" s="261" t="s">
        <v>313</v>
      </c>
      <c r="J135" s="261">
        <v>50</v>
      </c>
      <c r="K135" s="309"/>
    </row>
    <row r="136" s="1" customFormat="1" ht="15" customHeight="1">
      <c r="B136" s="306"/>
      <c r="C136" s="261" t="s">
        <v>338</v>
      </c>
      <c r="D136" s="261"/>
      <c r="E136" s="261"/>
      <c r="F136" s="284" t="s">
        <v>317</v>
      </c>
      <c r="G136" s="261"/>
      <c r="H136" s="261" t="s">
        <v>351</v>
      </c>
      <c r="I136" s="261" t="s">
        <v>313</v>
      </c>
      <c r="J136" s="261">
        <v>50</v>
      </c>
      <c r="K136" s="309"/>
    </row>
    <row r="137" s="1" customFormat="1" ht="15" customHeight="1">
      <c r="B137" s="306"/>
      <c r="C137" s="261" t="s">
        <v>339</v>
      </c>
      <c r="D137" s="261"/>
      <c r="E137" s="261"/>
      <c r="F137" s="284" t="s">
        <v>317</v>
      </c>
      <c r="G137" s="261"/>
      <c r="H137" s="261" t="s">
        <v>364</v>
      </c>
      <c r="I137" s="261" t="s">
        <v>313</v>
      </c>
      <c r="J137" s="261">
        <v>255</v>
      </c>
      <c r="K137" s="309"/>
    </row>
    <row r="138" s="1" customFormat="1" ht="15" customHeight="1">
      <c r="B138" s="306"/>
      <c r="C138" s="261" t="s">
        <v>341</v>
      </c>
      <c r="D138" s="261"/>
      <c r="E138" s="261"/>
      <c r="F138" s="284" t="s">
        <v>311</v>
      </c>
      <c r="G138" s="261"/>
      <c r="H138" s="261" t="s">
        <v>365</v>
      </c>
      <c r="I138" s="261" t="s">
        <v>343</v>
      </c>
      <c r="J138" s="261"/>
      <c r="K138" s="309"/>
    </row>
    <row r="139" s="1" customFormat="1" ht="15" customHeight="1">
      <c r="B139" s="306"/>
      <c r="C139" s="261" t="s">
        <v>344</v>
      </c>
      <c r="D139" s="261"/>
      <c r="E139" s="261"/>
      <c r="F139" s="284" t="s">
        <v>311</v>
      </c>
      <c r="G139" s="261"/>
      <c r="H139" s="261" t="s">
        <v>366</v>
      </c>
      <c r="I139" s="261" t="s">
        <v>346</v>
      </c>
      <c r="J139" s="261"/>
      <c r="K139" s="309"/>
    </row>
    <row r="140" s="1" customFormat="1" ht="15" customHeight="1">
      <c r="B140" s="306"/>
      <c r="C140" s="261" t="s">
        <v>347</v>
      </c>
      <c r="D140" s="261"/>
      <c r="E140" s="261"/>
      <c r="F140" s="284" t="s">
        <v>311</v>
      </c>
      <c r="G140" s="261"/>
      <c r="H140" s="261" t="s">
        <v>347</v>
      </c>
      <c r="I140" s="261" t="s">
        <v>346</v>
      </c>
      <c r="J140" s="261"/>
      <c r="K140" s="309"/>
    </row>
    <row r="141" s="1" customFormat="1" ht="15" customHeight="1">
      <c r="B141" s="306"/>
      <c r="C141" s="261" t="s">
        <v>35</v>
      </c>
      <c r="D141" s="261"/>
      <c r="E141" s="261"/>
      <c r="F141" s="284" t="s">
        <v>311</v>
      </c>
      <c r="G141" s="261"/>
      <c r="H141" s="261" t="s">
        <v>367</v>
      </c>
      <c r="I141" s="261" t="s">
        <v>346</v>
      </c>
      <c r="J141" s="261"/>
      <c r="K141" s="309"/>
    </row>
    <row r="142" s="1" customFormat="1" ht="15" customHeight="1">
      <c r="B142" s="306"/>
      <c r="C142" s="261" t="s">
        <v>368</v>
      </c>
      <c r="D142" s="261"/>
      <c r="E142" s="261"/>
      <c r="F142" s="284" t="s">
        <v>311</v>
      </c>
      <c r="G142" s="261"/>
      <c r="H142" s="261" t="s">
        <v>369</v>
      </c>
      <c r="I142" s="261" t="s">
        <v>346</v>
      </c>
      <c r="J142" s="261"/>
      <c r="K142" s="309"/>
    </row>
    <row r="143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="1" customFormat="1" ht="18.75" customHeight="1"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</row>
    <row r="146" s="1" customFormat="1" ht="7.5" customHeight="1">
      <c r="B146" s="270"/>
      <c r="C146" s="271"/>
      <c r="D146" s="271"/>
      <c r="E146" s="271"/>
      <c r="F146" s="271"/>
      <c r="G146" s="271"/>
      <c r="H146" s="271"/>
      <c r="I146" s="271"/>
      <c r="J146" s="271"/>
      <c r="K146" s="272"/>
    </row>
    <row r="147" s="1" customFormat="1" ht="45" customHeight="1">
      <c r="B147" s="273"/>
      <c r="C147" s="274" t="s">
        <v>370</v>
      </c>
      <c r="D147" s="274"/>
      <c r="E147" s="274"/>
      <c r="F147" s="274"/>
      <c r="G147" s="274"/>
      <c r="H147" s="274"/>
      <c r="I147" s="274"/>
      <c r="J147" s="274"/>
      <c r="K147" s="275"/>
    </row>
    <row r="148" s="1" customFormat="1" ht="17.25" customHeight="1">
      <c r="B148" s="273"/>
      <c r="C148" s="276" t="s">
        <v>305</v>
      </c>
      <c r="D148" s="276"/>
      <c r="E148" s="276"/>
      <c r="F148" s="276" t="s">
        <v>306</v>
      </c>
      <c r="G148" s="277"/>
      <c r="H148" s="276" t="s">
        <v>51</v>
      </c>
      <c r="I148" s="276" t="s">
        <v>54</v>
      </c>
      <c r="J148" s="276" t="s">
        <v>307</v>
      </c>
      <c r="K148" s="275"/>
    </row>
    <row r="149" s="1" customFormat="1" ht="17.25" customHeight="1">
      <c r="B149" s="273"/>
      <c r="C149" s="278" t="s">
        <v>308</v>
      </c>
      <c r="D149" s="278"/>
      <c r="E149" s="278"/>
      <c r="F149" s="279" t="s">
        <v>309</v>
      </c>
      <c r="G149" s="280"/>
      <c r="H149" s="278"/>
      <c r="I149" s="278"/>
      <c r="J149" s="278" t="s">
        <v>310</v>
      </c>
      <c r="K149" s="275"/>
    </row>
    <row r="150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="1" customFormat="1" ht="15" customHeight="1">
      <c r="B151" s="286"/>
      <c r="C151" s="313" t="s">
        <v>314</v>
      </c>
      <c r="D151" s="261"/>
      <c r="E151" s="261"/>
      <c r="F151" s="314" t="s">
        <v>311</v>
      </c>
      <c r="G151" s="261"/>
      <c r="H151" s="313" t="s">
        <v>351</v>
      </c>
      <c r="I151" s="313" t="s">
        <v>313</v>
      </c>
      <c r="J151" s="313">
        <v>120</v>
      </c>
      <c r="K151" s="309"/>
    </row>
    <row r="152" s="1" customFormat="1" ht="15" customHeight="1">
      <c r="B152" s="286"/>
      <c r="C152" s="313" t="s">
        <v>360</v>
      </c>
      <c r="D152" s="261"/>
      <c r="E152" s="261"/>
      <c r="F152" s="314" t="s">
        <v>311</v>
      </c>
      <c r="G152" s="261"/>
      <c r="H152" s="313" t="s">
        <v>371</v>
      </c>
      <c r="I152" s="313" t="s">
        <v>313</v>
      </c>
      <c r="J152" s="313" t="s">
        <v>362</v>
      </c>
      <c r="K152" s="309"/>
    </row>
    <row r="153" s="1" customFormat="1" ht="15" customHeight="1">
      <c r="B153" s="286"/>
      <c r="C153" s="313" t="s">
        <v>259</v>
      </c>
      <c r="D153" s="261"/>
      <c r="E153" s="261"/>
      <c r="F153" s="314" t="s">
        <v>311</v>
      </c>
      <c r="G153" s="261"/>
      <c r="H153" s="313" t="s">
        <v>372</v>
      </c>
      <c r="I153" s="313" t="s">
        <v>313</v>
      </c>
      <c r="J153" s="313" t="s">
        <v>362</v>
      </c>
      <c r="K153" s="309"/>
    </row>
    <row r="154" s="1" customFormat="1" ht="15" customHeight="1">
      <c r="B154" s="286"/>
      <c r="C154" s="313" t="s">
        <v>316</v>
      </c>
      <c r="D154" s="261"/>
      <c r="E154" s="261"/>
      <c r="F154" s="314" t="s">
        <v>317</v>
      </c>
      <c r="G154" s="261"/>
      <c r="H154" s="313" t="s">
        <v>351</v>
      </c>
      <c r="I154" s="313" t="s">
        <v>313</v>
      </c>
      <c r="J154" s="313">
        <v>50</v>
      </c>
      <c r="K154" s="309"/>
    </row>
    <row r="155" s="1" customFormat="1" ht="15" customHeight="1">
      <c r="B155" s="286"/>
      <c r="C155" s="313" t="s">
        <v>319</v>
      </c>
      <c r="D155" s="261"/>
      <c r="E155" s="261"/>
      <c r="F155" s="314" t="s">
        <v>311</v>
      </c>
      <c r="G155" s="261"/>
      <c r="H155" s="313" t="s">
        <v>351</v>
      </c>
      <c r="I155" s="313" t="s">
        <v>321</v>
      </c>
      <c r="J155" s="313"/>
      <c r="K155" s="309"/>
    </row>
    <row r="156" s="1" customFormat="1" ht="15" customHeight="1">
      <c r="B156" s="286"/>
      <c r="C156" s="313" t="s">
        <v>330</v>
      </c>
      <c r="D156" s="261"/>
      <c r="E156" s="261"/>
      <c r="F156" s="314" t="s">
        <v>317</v>
      </c>
      <c r="G156" s="261"/>
      <c r="H156" s="313" t="s">
        <v>351</v>
      </c>
      <c r="I156" s="313" t="s">
        <v>313</v>
      </c>
      <c r="J156" s="313">
        <v>50</v>
      </c>
      <c r="K156" s="309"/>
    </row>
    <row r="157" s="1" customFormat="1" ht="15" customHeight="1">
      <c r="B157" s="286"/>
      <c r="C157" s="313" t="s">
        <v>338</v>
      </c>
      <c r="D157" s="261"/>
      <c r="E157" s="261"/>
      <c r="F157" s="314" t="s">
        <v>317</v>
      </c>
      <c r="G157" s="261"/>
      <c r="H157" s="313" t="s">
        <v>351</v>
      </c>
      <c r="I157" s="313" t="s">
        <v>313</v>
      </c>
      <c r="J157" s="313">
        <v>50</v>
      </c>
      <c r="K157" s="309"/>
    </row>
    <row r="158" s="1" customFormat="1" ht="15" customHeight="1">
      <c r="B158" s="286"/>
      <c r="C158" s="313" t="s">
        <v>336</v>
      </c>
      <c r="D158" s="261"/>
      <c r="E158" s="261"/>
      <c r="F158" s="314" t="s">
        <v>317</v>
      </c>
      <c r="G158" s="261"/>
      <c r="H158" s="313" t="s">
        <v>351</v>
      </c>
      <c r="I158" s="313" t="s">
        <v>313</v>
      </c>
      <c r="J158" s="313">
        <v>50</v>
      </c>
      <c r="K158" s="309"/>
    </row>
    <row r="159" s="1" customFormat="1" ht="15" customHeight="1">
      <c r="B159" s="286"/>
      <c r="C159" s="313" t="s">
        <v>88</v>
      </c>
      <c r="D159" s="261"/>
      <c r="E159" s="261"/>
      <c r="F159" s="314" t="s">
        <v>311</v>
      </c>
      <c r="G159" s="261"/>
      <c r="H159" s="313" t="s">
        <v>373</v>
      </c>
      <c r="I159" s="313" t="s">
        <v>313</v>
      </c>
      <c r="J159" s="313" t="s">
        <v>374</v>
      </c>
      <c r="K159" s="309"/>
    </row>
    <row r="160" s="1" customFormat="1" ht="15" customHeight="1">
      <c r="B160" s="286"/>
      <c r="C160" s="313" t="s">
        <v>375</v>
      </c>
      <c r="D160" s="261"/>
      <c r="E160" s="261"/>
      <c r="F160" s="314" t="s">
        <v>311</v>
      </c>
      <c r="G160" s="261"/>
      <c r="H160" s="313" t="s">
        <v>376</v>
      </c>
      <c r="I160" s="313" t="s">
        <v>346</v>
      </c>
      <c r="J160" s="313"/>
      <c r="K160" s="309"/>
    </row>
    <row r="16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="1" customFormat="1" ht="18.75" customHeight="1"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</row>
    <row r="164" s="1" customFormat="1" ht="7.5" customHeight="1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="1" customFormat="1" ht="45" customHeight="1">
      <c r="B165" s="251"/>
      <c r="C165" s="252" t="s">
        <v>377</v>
      </c>
      <c r="D165" s="252"/>
      <c r="E165" s="252"/>
      <c r="F165" s="252"/>
      <c r="G165" s="252"/>
      <c r="H165" s="252"/>
      <c r="I165" s="252"/>
      <c r="J165" s="252"/>
      <c r="K165" s="253"/>
    </row>
    <row r="166" s="1" customFormat="1" ht="17.25" customHeight="1">
      <c r="B166" s="251"/>
      <c r="C166" s="276" t="s">
        <v>305</v>
      </c>
      <c r="D166" s="276"/>
      <c r="E166" s="276"/>
      <c r="F166" s="276" t="s">
        <v>306</v>
      </c>
      <c r="G166" s="318"/>
      <c r="H166" s="319" t="s">
        <v>51</v>
      </c>
      <c r="I166" s="319" t="s">
        <v>54</v>
      </c>
      <c r="J166" s="276" t="s">
        <v>307</v>
      </c>
      <c r="K166" s="253"/>
    </row>
    <row r="167" s="1" customFormat="1" ht="17.25" customHeight="1">
      <c r="B167" s="254"/>
      <c r="C167" s="278" t="s">
        <v>308</v>
      </c>
      <c r="D167" s="278"/>
      <c r="E167" s="278"/>
      <c r="F167" s="279" t="s">
        <v>309</v>
      </c>
      <c r="G167" s="320"/>
      <c r="H167" s="321"/>
      <c r="I167" s="321"/>
      <c r="J167" s="278" t="s">
        <v>310</v>
      </c>
      <c r="K167" s="256"/>
    </row>
    <row r="168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="1" customFormat="1" ht="15" customHeight="1">
      <c r="B169" s="286"/>
      <c r="C169" s="261" t="s">
        <v>314</v>
      </c>
      <c r="D169" s="261"/>
      <c r="E169" s="261"/>
      <c r="F169" s="284" t="s">
        <v>311</v>
      </c>
      <c r="G169" s="261"/>
      <c r="H169" s="261" t="s">
        <v>351</v>
      </c>
      <c r="I169" s="261" t="s">
        <v>313</v>
      </c>
      <c r="J169" s="261">
        <v>120</v>
      </c>
      <c r="K169" s="309"/>
    </row>
    <row r="170" s="1" customFormat="1" ht="15" customHeight="1">
      <c r="B170" s="286"/>
      <c r="C170" s="261" t="s">
        <v>360</v>
      </c>
      <c r="D170" s="261"/>
      <c r="E170" s="261"/>
      <c r="F170" s="284" t="s">
        <v>311</v>
      </c>
      <c r="G170" s="261"/>
      <c r="H170" s="261" t="s">
        <v>361</v>
      </c>
      <c r="I170" s="261" t="s">
        <v>313</v>
      </c>
      <c r="J170" s="261" t="s">
        <v>362</v>
      </c>
      <c r="K170" s="309"/>
    </row>
    <row r="171" s="1" customFormat="1" ht="15" customHeight="1">
      <c r="B171" s="286"/>
      <c r="C171" s="261" t="s">
        <v>259</v>
      </c>
      <c r="D171" s="261"/>
      <c r="E171" s="261"/>
      <c r="F171" s="284" t="s">
        <v>311</v>
      </c>
      <c r="G171" s="261"/>
      <c r="H171" s="261" t="s">
        <v>378</v>
      </c>
      <c r="I171" s="261" t="s">
        <v>313</v>
      </c>
      <c r="J171" s="261" t="s">
        <v>362</v>
      </c>
      <c r="K171" s="309"/>
    </row>
    <row r="172" s="1" customFormat="1" ht="15" customHeight="1">
      <c r="B172" s="286"/>
      <c r="C172" s="261" t="s">
        <v>316</v>
      </c>
      <c r="D172" s="261"/>
      <c r="E172" s="261"/>
      <c r="F172" s="284" t="s">
        <v>317</v>
      </c>
      <c r="G172" s="261"/>
      <c r="H172" s="261" t="s">
        <v>378</v>
      </c>
      <c r="I172" s="261" t="s">
        <v>313</v>
      </c>
      <c r="J172" s="261">
        <v>50</v>
      </c>
      <c r="K172" s="309"/>
    </row>
    <row r="173" s="1" customFormat="1" ht="15" customHeight="1">
      <c r="B173" s="286"/>
      <c r="C173" s="261" t="s">
        <v>319</v>
      </c>
      <c r="D173" s="261"/>
      <c r="E173" s="261"/>
      <c r="F173" s="284" t="s">
        <v>311</v>
      </c>
      <c r="G173" s="261"/>
      <c r="H173" s="261" t="s">
        <v>378</v>
      </c>
      <c r="I173" s="261" t="s">
        <v>321</v>
      </c>
      <c r="J173" s="261"/>
      <c r="K173" s="309"/>
    </row>
    <row r="174" s="1" customFormat="1" ht="15" customHeight="1">
      <c r="B174" s="286"/>
      <c r="C174" s="261" t="s">
        <v>330</v>
      </c>
      <c r="D174" s="261"/>
      <c r="E174" s="261"/>
      <c r="F174" s="284" t="s">
        <v>317</v>
      </c>
      <c r="G174" s="261"/>
      <c r="H174" s="261" t="s">
        <v>378</v>
      </c>
      <c r="I174" s="261" t="s">
        <v>313</v>
      </c>
      <c r="J174" s="261">
        <v>50</v>
      </c>
      <c r="K174" s="309"/>
    </row>
    <row r="175" s="1" customFormat="1" ht="15" customHeight="1">
      <c r="B175" s="286"/>
      <c r="C175" s="261" t="s">
        <v>338</v>
      </c>
      <c r="D175" s="261"/>
      <c r="E175" s="261"/>
      <c r="F175" s="284" t="s">
        <v>317</v>
      </c>
      <c r="G175" s="261"/>
      <c r="H175" s="261" t="s">
        <v>378</v>
      </c>
      <c r="I175" s="261" t="s">
        <v>313</v>
      </c>
      <c r="J175" s="261">
        <v>50</v>
      </c>
      <c r="K175" s="309"/>
    </row>
    <row r="176" s="1" customFormat="1" ht="15" customHeight="1">
      <c r="B176" s="286"/>
      <c r="C176" s="261" t="s">
        <v>336</v>
      </c>
      <c r="D176" s="261"/>
      <c r="E176" s="261"/>
      <c r="F176" s="284" t="s">
        <v>317</v>
      </c>
      <c r="G176" s="261"/>
      <c r="H176" s="261" t="s">
        <v>378</v>
      </c>
      <c r="I176" s="261" t="s">
        <v>313</v>
      </c>
      <c r="J176" s="261">
        <v>50</v>
      </c>
      <c r="K176" s="309"/>
    </row>
    <row r="177" s="1" customFormat="1" ht="15" customHeight="1">
      <c r="B177" s="286"/>
      <c r="C177" s="261" t="s">
        <v>94</v>
      </c>
      <c r="D177" s="261"/>
      <c r="E177" s="261"/>
      <c r="F177" s="284" t="s">
        <v>311</v>
      </c>
      <c r="G177" s="261"/>
      <c r="H177" s="261" t="s">
        <v>379</v>
      </c>
      <c r="I177" s="261" t="s">
        <v>380</v>
      </c>
      <c r="J177" s="261"/>
      <c r="K177" s="309"/>
    </row>
    <row r="178" s="1" customFormat="1" ht="15" customHeight="1">
      <c r="B178" s="286"/>
      <c r="C178" s="261" t="s">
        <v>54</v>
      </c>
      <c r="D178" s="261"/>
      <c r="E178" s="261"/>
      <c r="F178" s="284" t="s">
        <v>311</v>
      </c>
      <c r="G178" s="261"/>
      <c r="H178" s="261" t="s">
        <v>381</v>
      </c>
      <c r="I178" s="261" t="s">
        <v>382</v>
      </c>
      <c r="J178" s="261">
        <v>1</v>
      </c>
      <c r="K178" s="309"/>
    </row>
    <row r="179" s="1" customFormat="1" ht="15" customHeight="1">
      <c r="B179" s="286"/>
      <c r="C179" s="261" t="s">
        <v>50</v>
      </c>
      <c r="D179" s="261"/>
      <c r="E179" s="261"/>
      <c r="F179" s="284" t="s">
        <v>311</v>
      </c>
      <c r="G179" s="261"/>
      <c r="H179" s="261" t="s">
        <v>383</v>
      </c>
      <c r="I179" s="261" t="s">
        <v>313</v>
      </c>
      <c r="J179" s="261">
        <v>20</v>
      </c>
      <c r="K179" s="309"/>
    </row>
    <row r="180" s="1" customFormat="1" ht="15" customHeight="1">
      <c r="B180" s="286"/>
      <c r="C180" s="261" t="s">
        <v>51</v>
      </c>
      <c r="D180" s="261"/>
      <c r="E180" s="261"/>
      <c r="F180" s="284" t="s">
        <v>311</v>
      </c>
      <c r="G180" s="261"/>
      <c r="H180" s="261" t="s">
        <v>384</v>
      </c>
      <c r="I180" s="261" t="s">
        <v>313</v>
      </c>
      <c r="J180" s="261">
        <v>255</v>
      </c>
      <c r="K180" s="309"/>
    </row>
    <row r="181" s="1" customFormat="1" ht="15" customHeight="1">
      <c r="B181" s="286"/>
      <c r="C181" s="261" t="s">
        <v>95</v>
      </c>
      <c r="D181" s="261"/>
      <c r="E181" s="261"/>
      <c r="F181" s="284" t="s">
        <v>311</v>
      </c>
      <c r="G181" s="261"/>
      <c r="H181" s="261" t="s">
        <v>275</v>
      </c>
      <c r="I181" s="261" t="s">
        <v>313</v>
      </c>
      <c r="J181" s="261">
        <v>10</v>
      </c>
      <c r="K181" s="309"/>
    </row>
    <row r="182" s="1" customFormat="1" ht="15" customHeight="1">
      <c r="B182" s="286"/>
      <c r="C182" s="261" t="s">
        <v>96</v>
      </c>
      <c r="D182" s="261"/>
      <c r="E182" s="261"/>
      <c r="F182" s="284" t="s">
        <v>311</v>
      </c>
      <c r="G182" s="261"/>
      <c r="H182" s="261" t="s">
        <v>385</v>
      </c>
      <c r="I182" s="261" t="s">
        <v>346</v>
      </c>
      <c r="J182" s="261"/>
      <c r="K182" s="309"/>
    </row>
    <row r="183" s="1" customFormat="1" ht="15" customHeight="1">
      <c r="B183" s="286"/>
      <c r="C183" s="261" t="s">
        <v>386</v>
      </c>
      <c r="D183" s="261"/>
      <c r="E183" s="261"/>
      <c r="F183" s="284" t="s">
        <v>311</v>
      </c>
      <c r="G183" s="261"/>
      <c r="H183" s="261" t="s">
        <v>387</v>
      </c>
      <c r="I183" s="261" t="s">
        <v>346</v>
      </c>
      <c r="J183" s="261"/>
      <c r="K183" s="309"/>
    </row>
    <row r="184" s="1" customFormat="1" ht="15" customHeight="1">
      <c r="B184" s="286"/>
      <c r="C184" s="261" t="s">
        <v>375</v>
      </c>
      <c r="D184" s="261"/>
      <c r="E184" s="261"/>
      <c r="F184" s="284" t="s">
        <v>311</v>
      </c>
      <c r="G184" s="261"/>
      <c r="H184" s="261" t="s">
        <v>388</v>
      </c>
      <c r="I184" s="261" t="s">
        <v>346</v>
      </c>
      <c r="J184" s="261"/>
      <c r="K184" s="309"/>
    </row>
    <row r="185" s="1" customFormat="1" ht="15" customHeight="1">
      <c r="B185" s="286"/>
      <c r="C185" s="261" t="s">
        <v>98</v>
      </c>
      <c r="D185" s="261"/>
      <c r="E185" s="261"/>
      <c r="F185" s="284" t="s">
        <v>317</v>
      </c>
      <c r="G185" s="261"/>
      <c r="H185" s="261" t="s">
        <v>389</v>
      </c>
      <c r="I185" s="261" t="s">
        <v>313</v>
      </c>
      <c r="J185" s="261">
        <v>50</v>
      </c>
      <c r="K185" s="309"/>
    </row>
    <row r="186" s="1" customFormat="1" ht="15" customHeight="1">
      <c r="B186" s="286"/>
      <c r="C186" s="261" t="s">
        <v>390</v>
      </c>
      <c r="D186" s="261"/>
      <c r="E186" s="261"/>
      <c r="F186" s="284" t="s">
        <v>317</v>
      </c>
      <c r="G186" s="261"/>
      <c r="H186" s="261" t="s">
        <v>391</v>
      </c>
      <c r="I186" s="261" t="s">
        <v>392</v>
      </c>
      <c r="J186" s="261"/>
      <c r="K186" s="309"/>
    </row>
    <row r="187" s="1" customFormat="1" ht="15" customHeight="1">
      <c r="B187" s="286"/>
      <c r="C187" s="261" t="s">
        <v>393</v>
      </c>
      <c r="D187" s="261"/>
      <c r="E187" s="261"/>
      <c r="F187" s="284" t="s">
        <v>317</v>
      </c>
      <c r="G187" s="261"/>
      <c r="H187" s="261" t="s">
        <v>394</v>
      </c>
      <c r="I187" s="261" t="s">
        <v>392</v>
      </c>
      <c r="J187" s="261"/>
      <c r="K187" s="309"/>
    </row>
    <row r="188" s="1" customFormat="1" ht="15" customHeight="1">
      <c r="B188" s="286"/>
      <c r="C188" s="261" t="s">
        <v>395</v>
      </c>
      <c r="D188" s="261"/>
      <c r="E188" s="261"/>
      <c r="F188" s="284" t="s">
        <v>317</v>
      </c>
      <c r="G188" s="261"/>
      <c r="H188" s="261" t="s">
        <v>396</v>
      </c>
      <c r="I188" s="261" t="s">
        <v>392</v>
      </c>
      <c r="J188" s="261"/>
      <c r="K188" s="309"/>
    </row>
    <row r="189" s="1" customFormat="1" ht="15" customHeight="1">
      <c r="B189" s="286"/>
      <c r="C189" s="322" t="s">
        <v>397</v>
      </c>
      <c r="D189" s="261"/>
      <c r="E189" s="261"/>
      <c r="F189" s="284" t="s">
        <v>317</v>
      </c>
      <c r="G189" s="261"/>
      <c r="H189" s="261" t="s">
        <v>398</v>
      </c>
      <c r="I189" s="261" t="s">
        <v>399</v>
      </c>
      <c r="J189" s="323" t="s">
        <v>400</v>
      </c>
      <c r="K189" s="309"/>
    </row>
    <row r="190" s="15" customFormat="1" ht="15" customHeight="1">
      <c r="B190" s="324"/>
      <c r="C190" s="325" t="s">
        <v>401</v>
      </c>
      <c r="D190" s="326"/>
      <c r="E190" s="326"/>
      <c r="F190" s="327" t="s">
        <v>317</v>
      </c>
      <c r="G190" s="326"/>
      <c r="H190" s="326" t="s">
        <v>402</v>
      </c>
      <c r="I190" s="326" t="s">
        <v>399</v>
      </c>
      <c r="J190" s="328" t="s">
        <v>400</v>
      </c>
      <c r="K190" s="329"/>
    </row>
    <row r="191" s="1" customFormat="1" ht="15" customHeight="1">
      <c r="B191" s="286"/>
      <c r="C191" s="322" t="s">
        <v>39</v>
      </c>
      <c r="D191" s="261"/>
      <c r="E191" s="261"/>
      <c r="F191" s="284" t="s">
        <v>311</v>
      </c>
      <c r="G191" s="261"/>
      <c r="H191" s="258" t="s">
        <v>403</v>
      </c>
      <c r="I191" s="261" t="s">
        <v>404</v>
      </c>
      <c r="J191" s="261"/>
      <c r="K191" s="309"/>
    </row>
    <row r="192" s="1" customFormat="1" ht="15" customHeight="1">
      <c r="B192" s="286"/>
      <c r="C192" s="322" t="s">
        <v>405</v>
      </c>
      <c r="D192" s="261"/>
      <c r="E192" s="261"/>
      <c r="F192" s="284" t="s">
        <v>311</v>
      </c>
      <c r="G192" s="261"/>
      <c r="H192" s="261" t="s">
        <v>406</v>
      </c>
      <c r="I192" s="261" t="s">
        <v>346</v>
      </c>
      <c r="J192" s="261"/>
      <c r="K192" s="309"/>
    </row>
    <row r="193" s="1" customFormat="1" ht="15" customHeight="1">
      <c r="B193" s="286"/>
      <c r="C193" s="322" t="s">
        <v>407</v>
      </c>
      <c r="D193" s="261"/>
      <c r="E193" s="261"/>
      <c r="F193" s="284" t="s">
        <v>311</v>
      </c>
      <c r="G193" s="261"/>
      <c r="H193" s="261" t="s">
        <v>408</v>
      </c>
      <c r="I193" s="261" t="s">
        <v>346</v>
      </c>
      <c r="J193" s="261"/>
      <c r="K193" s="309"/>
    </row>
    <row r="194" s="1" customFormat="1" ht="15" customHeight="1">
      <c r="B194" s="286"/>
      <c r="C194" s="322" t="s">
        <v>409</v>
      </c>
      <c r="D194" s="261"/>
      <c r="E194" s="261"/>
      <c r="F194" s="284" t="s">
        <v>317</v>
      </c>
      <c r="G194" s="261"/>
      <c r="H194" s="261" t="s">
        <v>410</v>
      </c>
      <c r="I194" s="261" t="s">
        <v>346</v>
      </c>
      <c r="J194" s="261"/>
      <c r="K194" s="309"/>
    </row>
    <row r="195" s="1" customFormat="1" ht="15" customHeight="1">
      <c r="B195" s="315"/>
      <c r="C195" s="330"/>
      <c r="D195" s="295"/>
      <c r="E195" s="295"/>
      <c r="F195" s="295"/>
      <c r="G195" s="295"/>
      <c r="H195" s="295"/>
      <c r="I195" s="295"/>
      <c r="J195" s="295"/>
      <c r="K195" s="316"/>
    </row>
    <row r="196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="1" customFormat="1" ht="18.75" customHeight="1">
      <c r="B197" s="297"/>
      <c r="C197" s="307"/>
      <c r="D197" s="307"/>
      <c r="E197" s="307"/>
      <c r="F197" s="317"/>
      <c r="G197" s="307"/>
      <c r="H197" s="307"/>
      <c r="I197" s="307"/>
      <c r="J197" s="307"/>
      <c r="K197" s="297"/>
    </row>
    <row r="198" s="1" customFormat="1" ht="18.75" customHeight="1"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</row>
    <row r="199" s="1" customFormat="1" ht="13.5">
      <c r="B199" s="248"/>
      <c r="C199" s="249"/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1">
      <c r="B200" s="251"/>
      <c r="C200" s="252" t="s">
        <v>411</v>
      </c>
      <c r="D200" s="252"/>
      <c r="E200" s="252"/>
      <c r="F200" s="252"/>
      <c r="G200" s="252"/>
      <c r="H200" s="252"/>
      <c r="I200" s="252"/>
      <c r="J200" s="252"/>
      <c r="K200" s="253"/>
    </row>
    <row r="201" s="1" customFormat="1" ht="25.5" customHeight="1">
      <c r="B201" s="251"/>
      <c r="C201" s="331" t="s">
        <v>412</v>
      </c>
      <c r="D201" s="331"/>
      <c r="E201" s="331"/>
      <c r="F201" s="331" t="s">
        <v>413</v>
      </c>
      <c r="G201" s="332"/>
      <c r="H201" s="331" t="s">
        <v>414</v>
      </c>
      <c r="I201" s="331"/>
      <c r="J201" s="331"/>
      <c r="K201" s="253"/>
    </row>
    <row r="202" s="1" customFormat="1" ht="5.25" customHeight="1">
      <c r="B202" s="286"/>
      <c r="C202" s="281"/>
      <c r="D202" s="281"/>
      <c r="E202" s="281"/>
      <c r="F202" s="281"/>
      <c r="G202" s="307"/>
      <c r="H202" s="281"/>
      <c r="I202" s="281"/>
      <c r="J202" s="281"/>
      <c r="K202" s="309"/>
    </row>
    <row r="203" s="1" customFormat="1" ht="15" customHeight="1">
      <c r="B203" s="286"/>
      <c r="C203" s="261" t="s">
        <v>404</v>
      </c>
      <c r="D203" s="261"/>
      <c r="E203" s="261"/>
      <c r="F203" s="284" t="s">
        <v>40</v>
      </c>
      <c r="G203" s="261"/>
      <c r="H203" s="261" t="s">
        <v>415</v>
      </c>
      <c r="I203" s="261"/>
      <c r="J203" s="261"/>
      <c r="K203" s="309"/>
    </row>
    <row r="204" s="1" customFormat="1" ht="15" customHeight="1">
      <c r="B204" s="286"/>
      <c r="C204" s="261"/>
      <c r="D204" s="261"/>
      <c r="E204" s="261"/>
      <c r="F204" s="284" t="s">
        <v>41</v>
      </c>
      <c r="G204" s="261"/>
      <c r="H204" s="261" t="s">
        <v>416</v>
      </c>
      <c r="I204" s="261"/>
      <c r="J204" s="261"/>
      <c r="K204" s="309"/>
    </row>
    <row r="205" s="1" customFormat="1" ht="15" customHeight="1">
      <c r="B205" s="286"/>
      <c r="C205" s="261"/>
      <c r="D205" s="261"/>
      <c r="E205" s="261"/>
      <c r="F205" s="284" t="s">
        <v>44</v>
      </c>
      <c r="G205" s="261"/>
      <c r="H205" s="261" t="s">
        <v>417</v>
      </c>
      <c r="I205" s="261"/>
      <c r="J205" s="261"/>
      <c r="K205" s="309"/>
    </row>
    <row r="206" s="1" customFormat="1" ht="15" customHeight="1">
      <c r="B206" s="286"/>
      <c r="C206" s="261"/>
      <c r="D206" s="261"/>
      <c r="E206" s="261"/>
      <c r="F206" s="284" t="s">
        <v>42</v>
      </c>
      <c r="G206" s="261"/>
      <c r="H206" s="261" t="s">
        <v>418</v>
      </c>
      <c r="I206" s="261"/>
      <c r="J206" s="261"/>
      <c r="K206" s="309"/>
    </row>
    <row r="207" s="1" customFormat="1" ht="15" customHeight="1">
      <c r="B207" s="286"/>
      <c r="C207" s="261"/>
      <c r="D207" s="261"/>
      <c r="E207" s="261"/>
      <c r="F207" s="284" t="s">
        <v>43</v>
      </c>
      <c r="G207" s="261"/>
      <c r="H207" s="261" t="s">
        <v>419</v>
      </c>
      <c r="I207" s="261"/>
      <c r="J207" s="261"/>
      <c r="K207" s="309"/>
    </row>
    <row r="208" s="1" customFormat="1" ht="15" customHeight="1">
      <c r="B208" s="286"/>
      <c r="C208" s="261"/>
      <c r="D208" s="261"/>
      <c r="E208" s="261"/>
      <c r="F208" s="284"/>
      <c r="G208" s="261"/>
      <c r="H208" s="261"/>
      <c r="I208" s="261"/>
      <c r="J208" s="261"/>
      <c r="K208" s="309"/>
    </row>
    <row r="209" s="1" customFormat="1" ht="15" customHeight="1">
      <c r="B209" s="286"/>
      <c r="C209" s="261" t="s">
        <v>358</v>
      </c>
      <c r="D209" s="261"/>
      <c r="E209" s="261"/>
      <c r="F209" s="284" t="s">
        <v>75</v>
      </c>
      <c r="G209" s="261"/>
      <c r="H209" s="261" t="s">
        <v>420</v>
      </c>
      <c r="I209" s="261"/>
      <c r="J209" s="261"/>
      <c r="K209" s="309"/>
    </row>
    <row r="210" s="1" customFormat="1" ht="15" customHeight="1">
      <c r="B210" s="286"/>
      <c r="C210" s="261"/>
      <c r="D210" s="261"/>
      <c r="E210" s="261"/>
      <c r="F210" s="284" t="s">
        <v>253</v>
      </c>
      <c r="G210" s="261"/>
      <c r="H210" s="261" t="s">
        <v>254</v>
      </c>
      <c r="I210" s="261"/>
      <c r="J210" s="261"/>
      <c r="K210" s="309"/>
    </row>
    <row r="211" s="1" customFormat="1" ht="15" customHeight="1">
      <c r="B211" s="286"/>
      <c r="C211" s="261"/>
      <c r="D211" s="261"/>
      <c r="E211" s="261"/>
      <c r="F211" s="284" t="s">
        <v>251</v>
      </c>
      <c r="G211" s="261"/>
      <c r="H211" s="261" t="s">
        <v>421</v>
      </c>
      <c r="I211" s="261"/>
      <c r="J211" s="261"/>
      <c r="K211" s="309"/>
    </row>
    <row r="212" s="1" customFormat="1" ht="15" customHeight="1">
      <c r="B212" s="333"/>
      <c r="C212" s="261"/>
      <c r="D212" s="261"/>
      <c r="E212" s="261"/>
      <c r="F212" s="284" t="s">
        <v>255</v>
      </c>
      <c r="G212" s="322"/>
      <c r="H212" s="313" t="s">
        <v>256</v>
      </c>
      <c r="I212" s="313"/>
      <c r="J212" s="313"/>
      <c r="K212" s="334"/>
    </row>
    <row r="213" s="1" customFormat="1" ht="15" customHeight="1">
      <c r="B213" s="333"/>
      <c r="C213" s="261"/>
      <c r="D213" s="261"/>
      <c r="E213" s="261"/>
      <c r="F213" s="284" t="s">
        <v>257</v>
      </c>
      <c r="G213" s="322"/>
      <c r="H213" s="313" t="s">
        <v>422</v>
      </c>
      <c r="I213" s="313"/>
      <c r="J213" s="313"/>
      <c r="K213" s="334"/>
    </row>
    <row r="214" s="1" customFormat="1" ht="15" customHeight="1">
      <c r="B214" s="333"/>
      <c r="C214" s="261"/>
      <c r="D214" s="261"/>
      <c r="E214" s="261"/>
      <c r="F214" s="284"/>
      <c r="G214" s="322"/>
      <c r="H214" s="313"/>
      <c r="I214" s="313"/>
      <c r="J214" s="313"/>
      <c r="K214" s="334"/>
    </row>
    <row r="215" s="1" customFormat="1" ht="15" customHeight="1">
      <c r="B215" s="333"/>
      <c r="C215" s="261" t="s">
        <v>382</v>
      </c>
      <c r="D215" s="261"/>
      <c r="E215" s="261"/>
      <c r="F215" s="284">
        <v>1</v>
      </c>
      <c r="G215" s="322"/>
      <c r="H215" s="313" t="s">
        <v>423</v>
      </c>
      <c r="I215" s="313"/>
      <c r="J215" s="313"/>
      <c r="K215" s="334"/>
    </row>
    <row r="216" s="1" customFormat="1" ht="15" customHeight="1">
      <c r="B216" s="333"/>
      <c r="C216" s="261"/>
      <c r="D216" s="261"/>
      <c r="E216" s="261"/>
      <c r="F216" s="284">
        <v>2</v>
      </c>
      <c r="G216" s="322"/>
      <c r="H216" s="313" t="s">
        <v>424</v>
      </c>
      <c r="I216" s="313"/>
      <c r="J216" s="313"/>
      <c r="K216" s="334"/>
    </row>
    <row r="217" s="1" customFormat="1" ht="15" customHeight="1">
      <c r="B217" s="333"/>
      <c r="C217" s="261"/>
      <c r="D217" s="261"/>
      <c r="E217" s="261"/>
      <c r="F217" s="284">
        <v>3</v>
      </c>
      <c r="G217" s="322"/>
      <c r="H217" s="313" t="s">
        <v>425</v>
      </c>
      <c r="I217" s="313"/>
      <c r="J217" s="313"/>
      <c r="K217" s="334"/>
    </row>
    <row r="218" s="1" customFormat="1" ht="15" customHeight="1">
      <c r="B218" s="333"/>
      <c r="C218" s="261"/>
      <c r="D218" s="261"/>
      <c r="E218" s="261"/>
      <c r="F218" s="284">
        <v>4</v>
      </c>
      <c r="G218" s="322"/>
      <c r="H218" s="313" t="s">
        <v>426</v>
      </c>
      <c r="I218" s="313"/>
      <c r="J218" s="313"/>
      <c r="K218" s="334"/>
    </row>
    <row r="219" s="1" customFormat="1" ht="12.75" customHeight="1">
      <c r="B219" s="335"/>
      <c r="C219" s="336"/>
      <c r="D219" s="336"/>
      <c r="E219" s="336"/>
      <c r="F219" s="336"/>
      <c r="G219" s="336"/>
      <c r="H219" s="336"/>
      <c r="I219" s="336"/>
      <c r="J219" s="336"/>
      <c r="K219" s="33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Marian Mrlina</dc:creator>
  <cp:lastModifiedBy>Marian Mrlina</cp:lastModifiedBy>
  <dcterms:created xsi:type="dcterms:W3CDTF">2025-01-20T19:19:23Z</dcterms:created>
  <dcterms:modified xsi:type="dcterms:W3CDTF">2025-01-20T19:19:25Z</dcterms:modified>
</cp:coreProperties>
</file>