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DNS/VZ-476/"/>
    </mc:Choice>
  </mc:AlternateContent>
  <xr:revisionPtr revIDLastSave="0" documentId="8_{92B4E2CE-5200-4A3A-9937-5C4462CF9C6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Krycí list rozpočtu" sheetId="3" r:id="rId1"/>
    <sheet name="rozpočet" sheetId="1" r:id="rId2"/>
  </sheets>
  <definedNames>
    <definedName name="_xlnm.Print_Area" localSheetId="1">rozpočet!$A$4:$F$30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F14" i="1" l="1"/>
  <c r="F25" i="3"/>
  <c r="I22" i="3"/>
  <c r="F22" i="3"/>
  <c r="H22" i="1"/>
  <c r="H24" i="1"/>
  <c r="F24" i="1"/>
  <c r="F26" i="1"/>
  <c r="F23" i="1"/>
  <c r="F22" i="1"/>
  <c r="F21" i="1"/>
  <c r="F20" i="1"/>
  <c r="F18" i="1"/>
  <c r="F15" i="1"/>
  <c r="F19" i="1"/>
  <c r="F17" i="1"/>
  <c r="F16" i="1"/>
  <c r="F13" i="1"/>
  <c r="F12" i="1"/>
  <c r="F27" i="1" l="1"/>
  <c r="F28" i="1" s="1"/>
  <c r="F29" i="1" s="1"/>
  <c r="C14" i="3" l="1"/>
  <c r="C22" i="3" s="1"/>
  <c r="C26" i="3" l="1"/>
  <c r="I25" i="3" s="1"/>
  <c r="F26" i="3" l="1"/>
  <c r="I26" i="3" s="1"/>
</calcChain>
</file>

<file path=xl/sharedStrings.xml><?xml version="1.0" encoding="utf-8"?>
<sst xmlns="http://schemas.openxmlformats.org/spreadsheetml/2006/main" count="130" uniqueCount="98">
  <si>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</si>
  <si>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</si>
  <si>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</si>
  <si>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</si>
  <si>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</si>
  <si>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</si>
  <si>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</si>
  <si>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</si>
  <si>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</si>
  <si>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</si>
  <si>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</si>
  <si>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</si>
  <si>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</si>
  <si>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</si>
  <si>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</si>
  <si>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</si>
  <si>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</si>
  <si>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</si>
  <si>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</si>
  <si>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</si>
  <si>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</si>
  <si>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</si>
  <si>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</si>
  <si>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</si>
  <si>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</si>
  <si>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</si>
  <si>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</si>
  <si>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</si>
  <si>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</si>
  <si>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</si>
  <si>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</si>
  <si>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</si>
  <si>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</si>
  <si>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</si>
  <si>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</si>
  <si>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</si>
  <si>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</si>
  <si>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</si>
  <si>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</si>
  <si>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</si>
  <si>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</si>
  <si>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</si>
  <si>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</si>
  <si>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</si>
  <si>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</si>
  <si>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</si>
  <si>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</si>
  <si>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</si>
  <si>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</si>
  <si>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</si>
  <si>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</si>
  <si>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</si>
  <si>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</si>
  <si>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</si>
  <si>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</si>
  <si>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</si>
  <si>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</si>
  <si>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</si>
  <si>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</si>
  <si>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Zhotovitel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</si>
  <si>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</si>
  <si>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</si>
  <si>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</si>
  <si>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</si>
  <si>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</si>
  <si>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</si>
  <si>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</si>
  <si>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</si>
  <si>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frézování  asfalt. ploch, odvoz do 20km</t>
  </si>
  <si>
    <t>hmotnost              t</t>
  </si>
  <si>
    <t>hmotnost  celkem</t>
  </si>
  <si>
    <t>574C06</t>
  </si>
  <si>
    <t>Číslo položky   OTSKP</t>
  </si>
  <si>
    <t>KSÚS Středočeského kraje, příspěvková organizace</t>
  </si>
  <si>
    <t>Termín výstavby:</t>
  </si>
  <si>
    <t>ZO za KSUSSK</t>
  </si>
  <si>
    <t>PODPIS ZO:</t>
  </si>
  <si>
    <t>Zdroj financování :</t>
  </si>
  <si>
    <t>oprava povrchu vozovky</t>
  </si>
  <si>
    <t>vyrovnávka asfalt. bet. ACL 16+ , 16S</t>
  </si>
  <si>
    <t>poplatky za likvidaci odpadů nebezpečných, kontaminovaných (recyklát)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</si>
  <si>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</si>
  <si>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</si>
  <si>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</si>
  <si>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</si>
  <si>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>čištění příkopů od nánosu do 0,5m3/m</t>
  </si>
  <si>
    <t>VDZ - barvou hladké - dodávka a pokládka</t>
  </si>
  <si>
    <t>014103.R</t>
  </si>
  <si>
    <t>uložení odpadu ze stavby na skládku s oprávněník k opětovnému využití - recyklační středisko</t>
  </si>
  <si>
    <r>
      <t xml:space="preserve">rozpočet:  OTSKP </t>
    </r>
    <r>
      <rPr>
        <b/>
        <sz val="9"/>
        <rFont val="Arial CE"/>
        <charset val="238"/>
      </rPr>
      <t>2024</t>
    </r>
  </si>
  <si>
    <t xml:space="preserve">asfaltový beton pro obrusné vrstvy ACO 11+ tl. 50 mm,  </t>
  </si>
  <si>
    <t>Objekt:    sil.    III/2802                km  0,780 - 2,050 a 4,120 - 5,350</t>
  </si>
  <si>
    <r>
      <t xml:space="preserve">Datum: </t>
    </r>
    <r>
      <rPr>
        <sz val="9"/>
        <rFont val="Arial CE"/>
        <charset val="238"/>
      </rPr>
      <t xml:space="preserve">  06.09.2024</t>
    </r>
  </si>
  <si>
    <r>
      <t xml:space="preserve">Zpracoval:  </t>
    </r>
    <r>
      <rPr>
        <sz val="9"/>
        <color indexed="10"/>
        <rFont val="Arial CE"/>
        <charset val="238"/>
      </rPr>
      <t xml:space="preserve"> </t>
    </r>
    <r>
      <rPr>
        <sz val="9"/>
        <rFont val="Arial CE"/>
        <charset val="238"/>
      </rPr>
      <t>Ing. Jiří Toman</t>
    </r>
  </si>
  <si>
    <t>staničení km 0,780 - 2,050 a 4,120 - 5,350</t>
  </si>
  <si>
    <t>Ing. Jiří Toman</t>
  </si>
  <si>
    <t xml:space="preserve">III/2802 Březno - Kobylnice </t>
  </si>
  <si>
    <t xml:space="preserve">Stavba:    III/2802 Březno - Kobylnice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</si>
</sst>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1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sz val="9"/>
      <color indexed="10"/>
      <name val="Arial CE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charset val="238"/>
    </font>
    <font>
      <b/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 applyAlignment="0">
      <alignment vertical="top" wrapText="1"/>
      <protection locked="0"/>
    </xf>
  </cellStyleXfs>
  <cellXfs count="194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1" fillId="2" borderId="1" xfId="0" applyFont="1" applyFill="1" applyBorder="1" applyAlignment="1" applyProtection="1">
      <alignment vertical="top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vertical="top"/>
    </xf>
    <xf numFmtId="0" fontId="11" fillId="0" borderId="6" xfId="0" applyFont="1" applyBorder="1" applyAlignment="1" applyProtection="1">
      <alignment vertical="top"/>
    </xf>
    <xf numFmtId="4" fontId="11" fillId="0" borderId="7" xfId="0" applyNumberFormat="1" applyFont="1" applyBorder="1" applyAlignment="1" applyProtection="1">
      <alignment vertical="top"/>
    </xf>
    <xf numFmtId="0" fontId="11" fillId="0" borderId="9" xfId="0" applyFont="1" applyBorder="1" applyAlignment="1" applyProtection="1">
      <alignment vertical="top"/>
    </xf>
    <xf numFmtId="4" fontId="11" fillId="0" borderId="10" xfId="0" applyNumberFormat="1" applyFont="1" applyBorder="1" applyAlignment="1" applyProtection="1">
      <alignment vertical="top"/>
    </xf>
    <xf numFmtId="0" fontId="14" fillId="0" borderId="0" xfId="0" applyFont="1" applyAlignment="1" applyProtection="1">
      <alignment vertical="center"/>
    </xf>
    <xf numFmtId="49" fontId="17" fillId="3" borderId="3" xfId="0" applyNumberFormat="1" applyFont="1" applyFill="1" applyBorder="1" applyAlignment="1" applyProtection="1">
      <alignment horizontal="center" vertical="center"/>
    </xf>
    <xf numFmtId="49" fontId="17" fillId="3" borderId="4" xfId="0" applyNumberFormat="1" applyFont="1" applyFill="1" applyBorder="1" applyAlignment="1" applyProtection="1">
      <alignment horizontal="center" vertical="center"/>
    </xf>
    <xf numFmtId="49" fontId="19" fillId="0" borderId="5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4" fontId="10" fillId="0" borderId="6" xfId="0" applyNumberFormat="1" applyFont="1" applyBorder="1" applyAlignment="1" applyProtection="1">
      <alignment horizontal="right" vertical="center"/>
    </xf>
    <xf numFmtId="4" fontId="10" fillId="0" borderId="7" xfId="0" applyNumberFormat="1" applyFont="1" applyBorder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49" fontId="10" fillId="0" borderId="6" xfId="0" applyNumberFormat="1" applyFont="1" applyBorder="1" applyAlignment="1" applyProtection="1">
      <alignment horizontal="right" vertical="center"/>
    </xf>
    <xf numFmtId="49" fontId="10" fillId="0" borderId="7" xfId="0" applyNumberFormat="1" applyFont="1" applyBorder="1" applyAlignment="1" applyProtection="1">
      <alignment horizontal="right" vertical="center"/>
    </xf>
    <xf numFmtId="0" fontId="14" fillId="0" borderId="11" xfId="0" applyFont="1" applyBorder="1" applyAlignment="1" applyProtection="1">
      <alignment vertical="center"/>
    </xf>
    <xf numFmtId="0" fontId="14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/>
    </xf>
    <xf numFmtId="4" fontId="19" fillId="3" borderId="6" xfId="0" applyNumberFormat="1" applyFont="1" applyFill="1" applyBorder="1" applyAlignment="1" applyProtection="1">
      <alignment horizontal="right" vertical="center"/>
    </xf>
    <xf numFmtId="0" fontId="14" fillId="0" borderId="14" xfId="0" applyFont="1" applyBorder="1" applyAlignment="1" applyProtection="1">
      <alignment vertical="center"/>
    </xf>
    <xf numFmtId="4" fontId="19" fillId="3" borderId="7" xfId="0" applyNumberFormat="1" applyFont="1" applyFill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0" fillId="0" borderId="6" xfId="0" applyFont="1" applyBorder="1" applyAlignment="1" applyProtection="1">
      <alignment vertical="top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6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6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0" fillId="0" borderId="16" xfId="0" applyFont="1" applyBorder="1" applyAlignment="1" applyProtection="1">
      <alignment horizontal="center" vertical="top"/>
    </xf>
    <xf numFmtId="2" fontId="20" fillId="0" borderId="6" xfId="0" applyNumberFormat="1" applyFont="1" applyBorder="1" applyAlignment="1" applyProtection="1">
      <alignment horizontal="center" vertical="top"/>
    </xf>
    <xf numFmtId="3" fontId="20" fillId="0" borderId="6" xfId="0" applyNumberFormat="1" applyFont="1" applyBorder="1" applyAlignment="1" applyProtection="1">
      <alignment vertical="top"/>
    </xf>
    <xf numFmtId="0" fontId="20" fillId="0" borderId="6" xfId="0" applyFont="1" applyBorder="1" applyAlignment="1" applyProtection="1">
      <alignment horizontal="center" vertical="top"/>
    </xf>
    <xf numFmtId="4" fontId="20" fillId="0" borderId="6" xfId="0" applyNumberFormat="1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0" fontId="11" fillId="0" borderId="19" xfId="0" applyFont="1" applyBorder="1" applyAlignment="1" applyProtection="1">
      <alignment vertical="top"/>
    </xf>
    <xf numFmtId="4" fontId="11" fillId="0" borderId="18" xfId="0" applyNumberFormat="1" applyFont="1" applyBorder="1" applyAlignment="1" applyProtection="1">
      <alignment vertical="top"/>
    </xf>
    <xf numFmtId="0" fontId="11" fillId="2" borderId="20" xfId="0" applyFont="1" applyFill="1" applyBorder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0" fontId="11" fillId="6" borderId="3" xfId="0" applyFont="1" applyFill="1" applyBorder="1" applyAlignment="1" applyProtection="1">
      <alignment horizontal="center" vertical="center"/>
    </xf>
    <xf numFmtId="0" fontId="11" fillId="6" borderId="4" xfId="0" applyFont="1" applyFill="1" applyBorder="1" applyAlignment="1" applyProtection="1">
      <alignment vertical="top"/>
    </xf>
    <xf numFmtId="0" fontId="11" fillId="6" borderId="4" xfId="0" applyFont="1" applyFill="1" applyBorder="1" applyAlignment="1" applyProtection="1">
      <alignment horizontal="center" vertical="center"/>
    </xf>
    <xf numFmtId="0" fontId="11" fillId="6" borderId="5" xfId="0" applyFont="1" applyFill="1" applyBorder="1" applyAlignment="1" applyProtection="1">
      <alignment horizontal="center" vertical="center"/>
    </xf>
    <xf numFmtId="0" fontId="11" fillId="6" borderId="6" xfId="0" applyFont="1" applyFill="1" applyBorder="1" applyAlignment="1" applyProtection="1">
      <alignment vertical="top"/>
    </xf>
    <xf numFmtId="0" fontId="11" fillId="6" borderId="6" xfId="0" applyFont="1" applyFill="1" applyBorder="1" applyAlignment="1" applyProtection="1">
      <alignment horizontal="center" vertical="center"/>
    </xf>
    <xf numFmtId="1" fontId="11" fillId="6" borderId="5" xfId="0" applyNumberFormat="1" applyFont="1" applyFill="1" applyBorder="1" applyAlignment="1" applyProtection="1">
      <alignment horizontal="center" vertical="center" wrapText="1"/>
    </xf>
    <xf numFmtId="0" fontId="11" fillId="6" borderId="6" xfId="0" applyFont="1" applyFill="1" applyBorder="1" applyAlignment="1" applyProtection="1">
      <alignment vertical="center"/>
    </xf>
    <xf numFmtId="49" fontId="11" fillId="6" borderId="5" xfId="0" applyNumberFormat="1" applyFont="1" applyFill="1" applyBorder="1" applyAlignment="1" applyProtection="1">
      <alignment horizontal="center" vertical="center"/>
    </xf>
    <xf numFmtId="0" fontId="11" fillId="6" borderId="9" xfId="0" applyFont="1" applyFill="1" applyBorder="1" applyAlignment="1" applyProtection="1">
      <alignment vertical="top"/>
    </xf>
    <xf numFmtId="0" fontId="11" fillId="6" borderId="9" xfId="0" applyFont="1" applyFill="1" applyBorder="1" applyAlignment="1" applyProtection="1">
      <alignment horizontal="center" vertical="center"/>
    </xf>
    <xf numFmtId="2" fontId="11" fillId="6" borderId="4" xfId="0" applyNumberFormat="1" applyFont="1" applyFill="1" applyBorder="1" applyAlignment="1" applyProtection="1">
      <alignment vertical="top"/>
    </xf>
    <xf numFmtId="4" fontId="11" fillId="4" borderId="4" xfId="0" applyNumberFormat="1" applyFont="1" applyFill="1" applyBorder="1" applyAlignment="1" applyProtection="1">
      <alignment vertical="top"/>
    </xf>
    <xf numFmtId="2" fontId="11" fillId="6" borderId="6" xfId="0" applyNumberFormat="1" applyFont="1" applyFill="1" applyBorder="1" applyAlignment="1" applyProtection="1">
      <alignment vertical="top"/>
    </xf>
    <xf numFmtId="4" fontId="11" fillId="4" borderId="6" xfId="0" applyNumberFormat="1" applyFont="1" applyFill="1" applyBorder="1" applyAlignment="1" applyProtection="1">
      <alignment vertical="top"/>
    </xf>
    <xf numFmtId="2" fontId="11" fillId="6" borderId="6" xfId="0" applyNumberFormat="1" applyFont="1" applyFill="1" applyBorder="1" applyAlignment="1" applyProtection="1">
      <alignment vertical="center"/>
    </xf>
    <xf numFmtId="4" fontId="11" fillId="4" borderId="6" xfId="0" applyNumberFormat="1" applyFont="1" applyFill="1" applyBorder="1" applyAlignment="1" applyProtection="1">
      <alignment vertical="center"/>
    </xf>
    <xf numFmtId="4" fontId="11" fillId="0" borderId="7" xfId="0" applyNumberFormat="1" applyFont="1" applyBorder="1" applyAlignment="1" applyProtection="1">
      <alignment vertical="center"/>
    </xf>
    <xf numFmtId="39" fontId="11" fillId="4" borderId="6" xfId="0" applyNumberFormat="1" applyFont="1" applyFill="1" applyBorder="1" applyAlignment="1" applyProtection="1">
      <alignment vertical="top"/>
    </xf>
    <xf numFmtId="2" fontId="11" fillId="6" borderId="9" xfId="0" applyNumberFormat="1" applyFont="1" applyFill="1" applyBorder="1" applyAlignment="1" applyProtection="1">
      <alignment vertical="top"/>
    </xf>
    <xf numFmtId="39" fontId="11" fillId="4" borderId="9" xfId="0" applyNumberFormat="1" applyFont="1" applyFill="1" applyBorder="1" applyAlignment="1" applyProtection="1">
      <alignment vertical="top"/>
    </xf>
    <xf numFmtId="4" fontId="11" fillId="0" borderId="9" xfId="0" applyNumberFormat="1" applyFont="1" applyBorder="1" applyAlignment="1" applyProtection="1">
      <alignment vertical="top"/>
    </xf>
    <xf numFmtId="4" fontId="11" fillId="0" borderId="19" xfId="0" applyNumberFormat="1" applyFont="1" applyBorder="1" applyAlignment="1" applyProtection="1">
      <alignment vertical="top"/>
    </xf>
    <xf numFmtId="4" fontId="11" fillId="0" borderId="19" xfId="0" applyNumberFormat="1" applyFont="1" applyBorder="1" applyAlignment="1" applyProtection="1">
      <alignment horizontal="right" vertical="top"/>
    </xf>
    <xf numFmtId="4" fontId="11" fillId="0" borderId="5" xfId="0" applyNumberFormat="1" applyFont="1" applyBorder="1" applyAlignment="1" applyProtection="1">
      <alignment vertical="top"/>
    </xf>
    <xf numFmtId="4" fontId="11" fillId="0" borderId="6" xfId="0" applyNumberFormat="1" applyFont="1" applyBorder="1" applyAlignment="1" applyProtection="1">
      <alignment horizontal="right" vertical="top"/>
    </xf>
    <xf numFmtId="4" fontId="11" fillId="0" borderId="8" xfId="0" applyNumberFormat="1" applyFont="1" applyBorder="1" applyAlignment="1" applyProtection="1">
      <alignment vertical="top"/>
    </xf>
    <xf numFmtId="4" fontId="11" fillId="0" borderId="9" xfId="0" applyNumberFormat="1" applyFont="1" applyBorder="1" applyAlignment="1" applyProtection="1">
      <alignment horizontal="right" vertical="top"/>
    </xf>
    <xf numFmtId="49" fontId="21" fillId="0" borderId="21" xfId="0" applyNumberFormat="1" applyFont="1" applyBorder="1" applyAlignment="1" applyProtection="1">
      <alignment horizontal="left" vertical="center"/>
    </xf>
    <xf numFmtId="0" fontId="21" fillId="0" borderId="22" xfId="0" applyFont="1" applyBorder="1" applyAlignment="1" applyProtection="1">
      <alignment horizontal="left" vertical="center"/>
    </xf>
    <xf numFmtId="0" fontId="21" fillId="0" borderId="23" xfId="0" applyFont="1" applyBorder="1" applyAlignment="1" applyProtection="1">
      <alignment horizontal="left" vertical="center"/>
    </xf>
    <xf numFmtId="49" fontId="26" fillId="0" borderId="24" xfId="0" applyNumberFormat="1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49" fontId="21" fillId="0" borderId="24" xfId="0" applyNumberFormat="1" applyFont="1" applyBorder="1" applyAlignment="1" applyProtection="1">
      <alignment horizontal="left" vertical="center"/>
    </xf>
    <xf numFmtId="49" fontId="21" fillId="0" borderId="0" xfId="0" applyNumberFormat="1" applyFont="1" applyAlignment="1" applyProtection="1">
      <alignment horizontal="left" vertical="center"/>
    </xf>
    <xf numFmtId="49" fontId="21" fillId="0" borderId="25" xfId="0" applyNumberFormat="1" applyFont="1" applyBorder="1" applyAlignment="1" applyProtection="1">
      <alignment horizontal="left" vertical="center"/>
    </xf>
    <xf numFmtId="49" fontId="19" fillId="3" borderId="5" xfId="0" applyNumberFormat="1" applyFont="1" applyFill="1" applyBorder="1" applyAlignment="1" applyProtection="1">
      <alignment horizontal="left" vertical="center"/>
    </xf>
    <xf numFmtId="0" fontId="19" fillId="3" borderId="6" xfId="0" applyFont="1" applyFill="1" applyBorder="1" applyAlignment="1" applyProtection="1">
      <alignment horizontal="left" vertical="center"/>
    </xf>
    <xf numFmtId="49" fontId="19" fillId="3" borderId="26" xfId="0" applyNumberFormat="1" applyFont="1" applyFill="1" applyBorder="1" applyAlignment="1" applyProtection="1">
      <alignment horizontal="left" vertical="center"/>
    </xf>
    <xf numFmtId="49" fontId="19" fillId="3" borderId="16" xfId="0" applyNumberFormat="1" applyFont="1" applyFill="1" applyBorder="1" applyAlignment="1" applyProtection="1">
      <alignment horizontal="left" vertical="center"/>
    </xf>
    <xf numFmtId="49" fontId="19" fillId="3" borderId="6" xfId="0" applyNumberFormat="1" applyFont="1" applyFill="1" applyBorder="1" applyAlignment="1" applyProtection="1">
      <alignment horizontal="left" vertical="center"/>
    </xf>
    <xf numFmtId="49" fontId="21" fillId="5" borderId="27" xfId="0" applyNumberFormat="1" applyFont="1" applyFill="1" applyBorder="1" applyAlignment="1" applyProtection="1">
      <alignment horizontal="center" vertical="center"/>
    </xf>
    <xf numFmtId="0" fontId="21" fillId="5" borderId="17" xfId="0" applyFont="1" applyFill="1" applyBorder="1" applyAlignment="1" applyProtection="1">
      <alignment horizontal="center" vertical="center"/>
    </xf>
    <xf numFmtId="0" fontId="21" fillId="5" borderId="28" xfId="0" applyFont="1" applyFill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/>
    </xf>
    <xf numFmtId="49" fontId="21" fillId="0" borderId="37" xfId="0" applyNumberFormat="1" applyFont="1" applyBorder="1" applyAlignment="1" applyProtection="1">
      <alignment horizontal="left" vertical="center"/>
    </xf>
    <xf numFmtId="49" fontId="19" fillId="0" borderId="5" xfId="0" applyNumberFormat="1" applyFont="1" applyBorder="1" applyAlignment="1" applyProtection="1">
      <alignment horizontal="left" vertical="center"/>
    </xf>
    <xf numFmtId="0" fontId="19" fillId="0" borderId="6" xfId="0" applyFont="1" applyBorder="1" applyAlignment="1" applyProtection="1">
      <alignment horizontal="left" vertical="center"/>
    </xf>
    <xf numFmtId="49" fontId="10" fillId="0" borderId="26" xfId="0" applyNumberFormat="1" applyFont="1" applyBorder="1" applyAlignment="1" applyProtection="1">
      <alignment horizontal="left" vertical="center"/>
    </xf>
    <xf numFmtId="49" fontId="10" fillId="0" borderId="16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49" fontId="19" fillId="0" borderId="26" xfId="0" applyNumberFormat="1" applyFont="1" applyBorder="1" applyAlignment="1" applyProtection="1">
      <alignment horizontal="left" vertical="center"/>
    </xf>
    <xf numFmtId="49" fontId="19" fillId="0" borderId="16" xfId="0" applyNumberFormat="1" applyFont="1" applyBorder="1" applyAlignment="1" applyProtection="1">
      <alignment horizontal="left" vertical="center"/>
    </xf>
    <xf numFmtId="49" fontId="19" fillId="0" borderId="6" xfId="0" applyNumberFormat="1" applyFont="1" applyBorder="1" applyAlignment="1" applyProtection="1">
      <alignment horizontal="left" vertical="center"/>
    </xf>
    <xf numFmtId="49" fontId="16" fillId="0" borderId="29" xfId="0" applyNumberFormat="1" applyFont="1" applyBorder="1" applyAlignment="1" applyProtection="1">
      <alignment horizontal="center" vertical="center"/>
    </xf>
    <xf numFmtId="49" fontId="16" fillId="0" borderId="30" xfId="0" applyNumberFormat="1" applyFont="1" applyBorder="1" applyAlignment="1" applyProtection="1">
      <alignment horizontal="center" vertical="center"/>
    </xf>
    <xf numFmtId="49" fontId="16" fillId="0" borderId="31" xfId="0" applyNumberFormat="1" applyFont="1" applyBorder="1" applyAlignment="1" applyProtection="1">
      <alignment horizontal="center" vertical="center"/>
    </xf>
    <xf numFmtId="49" fontId="18" fillId="0" borderId="32" xfId="0" applyNumberFormat="1" applyFont="1" applyBorder="1" applyAlignment="1" applyProtection="1">
      <alignment horizontal="left" vertical="center"/>
    </xf>
    <xf numFmtId="49" fontId="18" fillId="0" borderId="33" xfId="0" applyNumberFormat="1" applyFont="1" applyBorder="1" applyAlignment="1" applyProtection="1">
      <alignment horizontal="left" vertical="center"/>
    </xf>
    <xf numFmtId="49" fontId="18" fillId="0" borderId="4" xfId="0" applyNumberFormat="1" applyFont="1" applyBorder="1" applyAlignment="1" applyProtection="1">
      <alignment horizontal="left" vertical="center"/>
    </xf>
    <xf numFmtId="0" fontId="18" fillId="0" borderId="4" xfId="0" applyFont="1" applyBorder="1" applyAlignment="1" applyProtection="1">
      <alignment horizontal="left" vertical="center"/>
    </xf>
    <xf numFmtId="0" fontId="18" fillId="0" borderId="18" xfId="0" applyFont="1" applyBorder="1" applyAlignment="1" applyProtection="1">
      <alignment horizontal="left" vertical="center"/>
    </xf>
    <xf numFmtId="14" fontId="14" fillId="0" borderId="7" xfId="0" applyNumberFormat="1" applyFont="1" applyBorder="1" applyAlignment="1" applyProtection="1">
      <alignment horizontal="left" vertical="center"/>
    </xf>
    <xf numFmtId="0" fontId="14" fillId="0" borderId="7" xfId="0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14" fontId="27" fillId="0" borderId="27" xfId="0" applyNumberFormat="1" applyFont="1" applyBorder="1" applyAlignment="1" applyProtection="1">
      <alignment horizontal="center" vertical="center"/>
    </xf>
    <xf numFmtId="14" fontId="27" fillId="0" borderId="34" xfId="0" applyNumberFormat="1" applyFont="1" applyBorder="1" applyAlignment="1" applyProtection="1">
      <alignment horizontal="center" vertical="center"/>
    </xf>
    <xf numFmtId="14" fontId="27" fillId="0" borderId="35" xfId="0" applyNumberFormat="1" applyFont="1" applyBorder="1" applyAlignment="1" applyProtection="1">
      <alignment horizontal="center" vertical="center"/>
    </xf>
    <xf numFmtId="14" fontId="27" fillId="0" borderId="36" xfId="0" applyNumberFormat="1" applyFont="1" applyBorder="1" applyAlignment="1" applyProtection="1">
      <alignment horizontal="center" vertical="center"/>
    </xf>
    <xf numFmtId="49" fontId="14" fillId="0" borderId="6" xfId="0" applyNumberFormat="1" applyFont="1" applyBorder="1" applyAlignment="1" applyProtection="1">
      <alignment horizontal="left" vertical="center"/>
    </xf>
    <xf numFmtId="0" fontId="20" fillId="0" borderId="6" xfId="0" applyFont="1" applyBorder="1" applyAlignment="1" applyProtection="1">
      <alignment horizontal="left" vertical="center"/>
    </xf>
    <xf numFmtId="0" fontId="27" fillId="0" borderId="6" xfId="0" applyFont="1" applyBorder="1" applyAlignment="1" applyProtection="1">
      <alignment horizontal="left" vertical="center"/>
    </xf>
    <xf numFmtId="49" fontId="22" fillId="0" borderId="6" xfId="0" applyNumberFormat="1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49" fontId="28" fillId="0" borderId="7" xfId="0" applyNumberFormat="1" applyFont="1" applyBorder="1" applyAlignment="1" applyProtection="1">
      <alignment horizontal="left" vertical="center"/>
    </xf>
    <xf numFmtId="0" fontId="28" fillId="0" borderId="7" xfId="0" applyFont="1" applyBorder="1" applyAlignment="1" applyProtection="1">
      <alignment horizontal="left" vertical="center"/>
    </xf>
    <xf numFmtId="49" fontId="27" fillId="0" borderId="6" xfId="0" applyNumberFormat="1" applyFont="1" applyBorder="1" applyAlignment="1" applyProtection="1">
      <alignment horizontal="left" vertical="center"/>
    </xf>
    <xf numFmtId="49" fontId="20" fillId="0" borderId="6" xfId="0" applyNumberFormat="1" applyFont="1" applyBorder="1" applyAlignment="1" applyProtection="1">
      <alignment horizontal="left" vertical="center"/>
    </xf>
    <xf numFmtId="49" fontId="20" fillId="0" borderId="27" xfId="0" applyNumberFormat="1" applyFont="1" applyBorder="1" applyAlignment="1" applyProtection="1">
      <alignment horizontal="center" vertical="center" wrapText="1"/>
    </xf>
    <xf numFmtId="0" fontId="14" fillId="0" borderId="34" xfId="0" applyFont="1" applyBorder="1" applyAlignment="1" applyProtection="1">
      <alignment horizontal="center" vertical="center" wrapText="1"/>
    </xf>
    <xf numFmtId="0" fontId="14" fillId="0" borderId="35" xfId="0" applyFont="1" applyBorder="1" applyAlignment="1" applyProtection="1">
      <alignment horizontal="center" vertical="center" wrapText="1"/>
    </xf>
    <xf numFmtId="0" fontId="14" fillId="0" borderId="36" xfId="0" applyFont="1" applyBorder="1" applyAlignment="1" applyProtection="1">
      <alignment horizontal="center" vertical="center" wrapText="1"/>
    </xf>
    <xf numFmtId="49" fontId="21" fillId="5" borderId="17" xfId="0" applyNumberFormat="1" applyFont="1" applyFill="1" applyBorder="1" applyAlignment="1" applyProtection="1">
      <alignment horizontal="center" vertical="center"/>
    </xf>
    <xf numFmtId="49" fontId="21" fillId="5" borderId="34" xfId="0" applyNumberFormat="1" applyFont="1" applyFill="1" applyBorder="1" applyAlignment="1" applyProtection="1">
      <alignment horizontal="center" vertical="center"/>
    </xf>
    <xf numFmtId="49" fontId="10" fillId="0" borderId="38" xfId="0" applyNumberFormat="1" applyFont="1" applyBorder="1" applyAlignment="1" applyProtection="1">
      <alignment horizontal="center" vertical="center"/>
    </xf>
    <xf numFmtId="49" fontId="10" fillId="0" borderId="17" xfId="0" applyNumberFormat="1" applyFont="1" applyBorder="1" applyAlignment="1" applyProtection="1">
      <alignment horizontal="center" vertical="center"/>
    </xf>
    <xf numFmtId="49" fontId="10" fillId="0" borderId="34" xfId="0" applyNumberFormat="1" applyFont="1" applyBorder="1" applyAlignment="1" applyProtection="1">
      <alignment horizontal="center" vertical="center"/>
    </xf>
    <xf numFmtId="49" fontId="10" fillId="0" borderId="15" xfId="0" applyNumberFormat="1" applyFont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10" fillId="0" borderId="25" xfId="0" applyNumberFormat="1" applyFont="1" applyBorder="1" applyAlignment="1" applyProtection="1">
      <alignment horizontal="center" vertical="center"/>
    </xf>
    <xf numFmtId="49" fontId="10" fillId="0" borderId="39" xfId="0" applyNumberFormat="1" applyFont="1" applyBorder="1" applyAlignment="1" applyProtection="1">
      <alignment horizontal="center" vertical="center"/>
    </xf>
    <xf numFmtId="49" fontId="10" fillId="0" borderId="22" xfId="0" applyNumberFormat="1" applyFont="1" applyBorder="1" applyAlignment="1" applyProtection="1">
      <alignment horizontal="center" vertical="center"/>
    </xf>
    <xf numFmtId="49" fontId="10" fillId="0" borderId="37" xfId="0" applyNumberFormat="1" applyFont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9" fontId="14" fillId="0" borderId="3" xfId="0" applyNumberFormat="1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49" fontId="30" fillId="0" borderId="40" xfId="0" applyNumberFormat="1" applyFont="1" applyBorder="1" applyAlignment="1" applyProtection="1">
      <alignment horizontal="center" vertical="center" wrapText="1"/>
    </xf>
    <xf numFmtId="0" fontId="28" fillId="0" borderId="41" xfId="0" applyFont="1" applyBorder="1" applyAlignment="1" applyProtection="1">
      <alignment horizontal="center" vertical="center" wrapText="1"/>
    </xf>
    <xf numFmtId="0" fontId="28" fillId="0" borderId="35" xfId="0" applyFont="1" applyBorder="1" applyAlignment="1" applyProtection="1">
      <alignment horizontal="center" vertical="center" wrapText="1"/>
    </xf>
    <xf numFmtId="0" fontId="28" fillId="0" borderId="36" xfId="0" applyFont="1" applyBorder="1" applyAlignment="1" applyProtection="1">
      <alignment horizontal="center" vertical="center" wrapText="1"/>
    </xf>
    <xf numFmtId="49" fontId="14" fillId="0" borderId="4" xfId="0" applyNumberFormat="1" applyFont="1" applyBorder="1" applyAlignment="1" applyProtection="1">
      <alignment horizontal="left" vertical="center"/>
    </xf>
    <xf numFmtId="49" fontId="15" fillId="0" borderId="40" xfId="0" applyNumberFormat="1" applyFont="1" applyBorder="1" applyAlignment="1" applyProtection="1">
      <alignment horizontal="center" vertical="center" wrapText="1"/>
    </xf>
    <xf numFmtId="0" fontId="15" fillId="0" borderId="41" xfId="0" applyFont="1" applyBorder="1" applyAlignment="1" applyProtection="1">
      <alignment horizontal="center" vertical="center" wrapText="1"/>
    </xf>
    <xf numFmtId="0" fontId="15" fillId="0" borderId="35" xfId="0" applyFont="1" applyBorder="1" applyAlignment="1" applyProtection="1">
      <alignment horizontal="center" vertical="center" wrapText="1"/>
    </xf>
    <xf numFmtId="0" fontId="15" fillId="0" borderId="36" xfId="0" applyFont="1" applyBorder="1" applyAlignment="1" applyProtection="1">
      <alignment horizontal="center" vertical="center" wrapText="1"/>
    </xf>
    <xf numFmtId="49" fontId="27" fillId="0" borderId="7" xfId="0" applyNumberFormat="1" applyFont="1" applyBorder="1" applyAlignment="1" applyProtection="1">
      <alignment horizontal="left" vertical="center"/>
    </xf>
    <xf numFmtId="0" fontId="27" fillId="0" borderId="7" xfId="0" applyFont="1" applyBorder="1" applyAlignment="1" applyProtection="1">
      <alignment horizontal="left" vertical="center"/>
    </xf>
    <xf numFmtId="49" fontId="27" fillId="0" borderId="18" xfId="0" applyNumberFormat="1" applyFont="1" applyBorder="1" applyAlignment="1" applyProtection="1">
      <alignment horizontal="left" vertical="center"/>
    </xf>
    <xf numFmtId="49" fontId="20" fillId="0" borderId="27" xfId="0" applyNumberFormat="1" applyFont="1" applyBorder="1" applyAlignment="1" applyProtection="1">
      <alignment horizontal="center" vertical="center"/>
    </xf>
    <xf numFmtId="0" fontId="27" fillId="0" borderId="34" xfId="0" applyFont="1" applyBorder="1" applyAlignment="1" applyProtection="1">
      <alignment horizontal="center" vertical="center"/>
    </xf>
    <xf numFmtId="0" fontId="27" fillId="0" borderId="35" xfId="0" applyFont="1" applyBorder="1" applyAlignment="1" applyProtection="1">
      <alignment horizontal="center" vertical="center"/>
    </xf>
    <xf numFmtId="0" fontId="27" fillId="0" borderId="36" xfId="0" applyFont="1" applyBorder="1" applyAlignment="1" applyProtection="1">
      <alignment horizontal="center" vertical="center"/>
    </xf>
    <xf numFmtId="49" fontId="14" fillId="0" borderId="7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31</xdr:row>
      <xdr:rowOff>38100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zoomScale="130" zoomScaleNormal="130" workbookViewId="0">
      <selection activeCell="C8" sqref="C8:D9"/>
    </sheetView>
  </sheetViews>
  <sheetFormatPr defaultColWidth="13.28515625" defaultRowHeight="13.2" x14ac:dyDescent="0.2"/>
  <cols>
    <col min="1" max="1" width="13.28515625" style="28" customWidth="1"/>
    <col min="2" max="2" width="11.85546875" style="28" customWidth="1"/>
    <col min="3" max="3" width="25.28515625" style="28" customWidth="1"/>
    <col min="4" max="4" width="11.85546875" style="28" customWidth="1"/>
    <col min="5" max="5" width="17.42578125" style="28" customWidth="1"/>
    <col min="6" max="6" width="26.28515625" style="28" customWidth="1"/>
    <col min="7" max="7" width="13.28515625" style="28" customWidth="1"/>
    <col min="8" max="8" width="13.85546875" style="28" customWidth="1"/>
    <col min="9" max="9" width="26.140625" style="28" customWidth="1"/>
    <col min="10" max="10" width="13.28515625" style="28"/>
    <col min="11" max="11" width="13.7109375" style="28" bestFit="1" customWidth="1"/>
    <col min="12" max="16384" width="13.28515625" style="28"/>
  </cols>
  <sheetData>
    <row r="1" spans="1:11" ht="28.65" customHeight="1" thickBot="1" x14ac:dyDescent="0.25">
      <c r="A1" s="172" t="s">
        <v>18</v>
      </c>
      <c r="B1" s="173"/>
      <c r="C1" s="173"/>
      <c r="D1" s="173"/>
      <c r="E1" s="173"/>
      <c r="F1" s="173"/>
      <c r="G1" s="173"/>
      <c r="H1" s="173"/>
      <c r="I1" s="173"/>
    </row>
    <row r="2" spans="1:11" ht="12.75" customHeight="1" x14ac:dyDescent="0.2">
      <c r="A2" s="174" t="s">
        <v>19</v>
      </c>
      <c r="B2" s="175"/>
      <c r="C2" s="176" t="s">
        <v>96</v>
      </c>
      <c r="D2" s="177"/>
      <c r="E2" s="180" t="s">
        <v>20</v>
      </c>
      <c r="F2" s="181" t="s">
        <v>73</v>
      </c>
      <c r="G2" s="182"/>
      <c r="H2" s="180" t="s">
        <v>21</v>
      </c>
      <c r="I2" s="187"/>
    </row>
    <row r="3" spans="1:11" x14ac:dyDescent="0.2">
      <c r="A3" s="143"/>
      <c r="B3" s="142"/>
      <c r="C3" s="178"/>
      <c r="D3" s="179"/>
      <c r="E3" s="142"/>
      <c r="F3" s="183"/>
      <c r="G3" s="184"/>
      <c r="H3" s="142"/>
      <c r="I3" s="186"/>
    </row>
    <row r="4" spans="1:11" ht="12.75" customHeight="1" x14ac:dyDescent="0.2">
      <c r="A4" s="141" t="s">
        <v>22</v>
      </c>
      <c r="B4" s="142"/>
      <c r="C4" s="188" t="s">
        <v>78</v>
      </c>
      <c r="D4" s="189"/>
      <c r="E4" s="148" t="s">
        <v>23</v>
      </c>
      <c r="F4" s="148"/>
      <c r="G4" s="142"/>
      <c r="H4" s="148" t="s">
        <v>21</v>
      </c>
      <c r="I4" s="192"/>
    </row>
    <row r="5" spans="1:11" ht="12.75" customHeight="1" x14ac:dyDescent="0.2">
      <c r="A5" s="143"/>
      <c r="B5" s="142"/>
      <c r="C5" s="190"/>
      <c r="D5" s="191"/>
      <c r="E5" s="142"/>
      <c r="F5" s="142"/>
      <c r="G5" s="142"/>
      <c r="H5" s="142"/>
      <c r="I5" s="140"/>
    </row>
    <row r="6" spans="1:11" ht="13.2" customHeight="1" x14ac:dyDescent="0.2">
      <c r="A6" s="141" t="s">
        <v>24</v>
      </c>
      <c r="B6" s="142"/>
      <c r="C6" s="157" t="s">
        <v>94</v>
      </c>
      <c r="D6" s="158"/>
      <c r="E6" s="148" t="s">
        <v>25</v>
      </c>
      <c r="F6" s="155"/>
      <c r="G6" s="150"/>
      <c r="H6" s="148" t="s">
        <v>21</v>
      </c>
      <c r="I6" s="185"/>
    </row>
    <row r="7" spans="1:11" x14ac:dyDescent="0.2">
      <c r="A7" s="143"/>
      <c r="B7" s="142"/>
      <c r="C7" s="159"/>
      <c r="D7" s="160"/>
      <c r="E7" s="142"/>
      <c r="F7" s="150"/>
      <c r="G7" s="150"/>
      <c r="H7" s="142"/>
      <c r="I7" s="186"/>
    </row>
    <row r="8" spans="1:11" x14ac:dyDescent="0.2">
      <c r="A8" s="141" t="s">
        <v>74</v>
      </c>
      <c r="B8" s="142"/>
      <c r="C8" s="144"/>
      <c r="D8" s="145"/>
      <c r="E8" s="148" t="s">
        <v>75</v>
      </c>
      <c r="F8" s="149" t="s">
        <v>95</v>
      </c>
      <c r="G8" s="150"/>
      <c r="H8" s="151" t="s">
        <v>76</v>
      </c>
      <c r="I8" s="153"/>
    </row>
    <row r="9" spans="1:11" x14ac:dyDescent="0.2">
      <c r="A9" s="143"/>
      <c r="B9" s="142"/>
      <c r="C9" s="146"/>
      <c r="D9" s="147"/>
      <c r="E9" s="142"/>
      <c r="F9" s="150"/>
      <c r="G9" s="150"/>
      <c r="H9" s="152"/>
      <c r="I9" s="154"/>
    </row>
    <row r="10" spans="1:11" x14ac:dyDescent="0.2">
      <c r="A10" s="141" t="s">
        <v>77</v>
      </c>
      <c r="B10" s="142"/>
      <c r="C10" s="155"/>
      <c r="D10" s="150"/>
      <c r="E10" s="148" t="s">
        <v>26</v>
      </c>
      <c r="F10" s="156" t="s">
        <v>95</v>
      </c>
      <c r="G10" s="150"/>
      <c r="H10" s="148" t="s">
        <v>27</v>
      </c>
      <c r="I10" s="139">
        <v>45541</v>
      </c>
    </row>
    <row r="11" spans="1:11" x14ac:dyDescent="0.2">
      <c r="A11" s="143"/>
      <c r="B11" s="142"/>
      <c r="C11" s="150"/>
      <c r="D11" s="150"/>
      <c r="E11" s="142"/>
      <c r="F11" s="150"/>
      <c r="G11" s="150"/>
      <c r="H11" s="142"/>
      <c r="I11" s="140"/>
    </row>
    <row r="12" spans="1:11" ht="23.4" customHeight="1" thickBot="1" x14ac:dyDescent="0.25">
      <c r="A12" s="131" t="s">
        <v>28</v>
      </c>
      <c r="B12" s="132"/>
      <c r="C12" s="132"/>
      <c r="D12" s="132"/>
      <c r="E12" s="132"/>
      <c r="F12" s="132"/>
      <c r="G12" s="132"/>
      <c r="H12" s="132"/>
      <c r="I12" s="133"/>
    </row>
    <row r="13" spans="1:11" ht="26.4" customHeight="1" x14ac:dyDescent="0.2">
      <c r="A13" s="29" t="s">
        <v>29</v>
      </c>
      <c r="B13" s="134" t="s">
        <v>30</v>
      </c>
      <c r="C13" s="135"/>
      <c r="D13" s="30" t="s">
        <v>31</v>
      </c>
      <c r="E13" s="136" t="s">
        <v>32</v>
      </c>
      <c r="F13" s="137"/>
      <c r="G13" s="30" t="s">
        <v>33</v>
      </c>
      <c r="H13" s="136" t="s">
        <v>34</v>
      </c>
      <c r="I13" s="138"/>
    </row>
    <row r="14" spans="1:11" ht="15.15" customHeight="1" x14ac:dyDescent="0.2">
      <c r="A14" s="31" t="s">
        <v>35</v>
      </c>
      <c r="B14" s="32" t="s">
        <v>36</v>
      </c>
      <c r="C14" s="33">
        <f>SUM(rozpočet!F27)</f>
        <v>0</v>
      </c>
      <c r="D14" s="124" t="s">
        <v>37</v>
      </c>
      <c r="E14" s="125"/>
      <c r="F14" s="33">
        <v>0</v>
      </c>
      <c r="G14" s="126" t="s">
        <v>38</v>
      </c>
      <c r="H14" s="127"/>
      <c r="I14" s="34">
        <v>0</v>
      </c>
    </row>
    <row r="15" spans="1:11" ht="15.15" customHeight="1" x14ac:dyDescent="0.2">
      <c r="A15" s="31"/>
      <c r="B15" s="32" t="s">
        <v>39</v>
      </c>
      <c r="C15" s="33">
        <v>0</v>
      </c>
      <c r="D15" s="124" t="s">
        <v>40</v>
      </c>
      <c r="E15" s="125"/>
      <c r="F15" s="33">
        <v>0</v>
      </c>
      <c r="G15" s="126" t="s">
        <v>41</v>
      </c>
      <c r="H15" s="127"/>
      <c r="I15" s="34">
        <v>0</v>
      </c>
      <c r="K15" s="35"/>
    </row>
    <row r="16" spans="1:11" ht="15.15" customHeight="1" x14ac:dyDescent="0.2">
      <c r="A16" s="31" t="s">
        <v>42</v>
      </c>
      <c r="B16" s="32" t="s">
        <v>36</v>
      </c>
      <c r="C16" s="33">
        <v>0</v>
      </c>
      <c r="D16" s="124" t="s">
        <v>43</v>
      </c>
      <c r="E16" s="125"/>
      <c r="F16" s="33">
        <v>0</v>
      </c>
      <c r="G16" s="126" t="s">
        <v>44</v>
      </c>
      <c r="H16" s="127"/>
      <c r="I16" s="34">
        <v>0</v>
      </c>
    </row>
    <row r="17" spans="1:9" ht="15.15" customHeight="1" x14ac:dyDescent="0.2">
      <c r="A17" s="31"/>
      <c r="B17" s="32" t="s">
        <v>39</v>
      </c>
      <c r="C17" s="33">
        <v>0</v>
      </c>
      <c r="D17" s="124"/>
      <c r="E17" s="125"/>
      <c r="F17" s="36"/>
      <c r="G17" s="126" t="s">
        <v>45</v>
      </c>
      <c r="H17" s="127"/>
      <c r="I17" s="34">
        <v>0</v>
      </c>
    </row>
    <row r="18" spans="1:9" ht="15.15" customHeight="1" x14ac:dyDescent="0.2">
      <c r="A18" s="31" t="s">
        <v>46</v>
      </c>
      <c r="B18" s="32" t="s">
        <v>36</v>
      </c>
      <c r="C18" s="33">
        <v>0</v>
      </c>
      <c r="D18" s="124"/>
      <c r="E18" s="125"/>
      <c r="F18" s="36"/>
      <c r="G18" s="126" t="s">
        <v>47</v>
      </c>
      <c r="H18" s="127"/>
      <c r="I18" s="34">
        <v>0</v>
      </c>
    </row>
    <row r="19" spans="1:9" ht="15.15" customHeight="1" x14ac:dyDescent="0.2">
      <c r="A19" s="31"/>
      <c r="B19" s="32" t="s">
        <v>39</v>
      </c>
      <c r="C19" s="33">
        <v>0</v>
      </c>
      <c r="D19" s="124"/>
      <c r="E19" s="125"/>
      <c r="F19" s="36"/>
      <c r="G19" s="126" t="s">
        <v>48</v>
      </c>
      <c r="H19" s="127"/>
      <c r="I19" s="34">
        <v>0</v>
      </c>
    </row>
    <row r="20" spans="1:9" ht="15.15" customHeight="1" x14ac:dyDescent="0.2">
      <c r="A20" s="122" t="s">
        <v>49</v>
      </c>
      <c r="B20" s="123"/>
      <c r="C20" s="33">
        <v>0</v>
      </c>
      <c r="D20" s="124"/>
      <c r="E20" s="125"/>
      <c r="F20" s="36"/>
      <c r="G20" s="126"/>
      <c r="H20" s="127"/>
      <c r="I20" s="37"/>
    </row>
    <row r="21" spans="1:9" ht="15.15" customHeight="1" x14ac:dyDescent="0.2">
      <c r="A21" s="122" t="s">
        <v>50</v>
      </c>
      <c r="B21" s="123"/>
      <c r="C21" s="33">
        <v>0</v>
      </c>
      <c r="D21" s="124"/>
      <c r="E21" s="125"/>
      <c r="F21" s="36"/>
      <c r="G21" s="126"/>
      <c r="H21" s="127"/>
      <c r="I21" s="37"/>
    </row>
    <row r="22" spans="1:9" ht="16.649999999999999" customHeight="1" x14ac:dyDescent="0.2">
      <c r="A22" s="122" t="s">
        <v>51</v>
      </c>
      <c r="B22" s="123"/>
      <c r="C22" s="33">
        <f>SUM(C14:C21)</f>
        <v>0</v>
      </c>
      <c r="D22" s="128" t="s">
        <v>52</v>
      </c>
      <c r="E22" s="129"/>
      <c r="F22" s="33">
        <f>SUM(F14:F21)</f>
        <v>0</v>
      </c>
      <c r="G22" s="130" t="s">
        <v>53</v>
      </c>
      <c r="H22" s="123"/>
      <c r="I22" s="34">
        <f>SUM(I14:I21)</f>
        <v>0</v>
      </c>
    </row>
    <row r="23" spans="1:9" x14ac:dyDescent="0.2">
      <c r="A23" s="38"/>
      <c r="B23" s="39"/>
      <c r="C23" s="39"/>
      <c r="D23" s="39"/>
      <c r="E23" s="39"/>
      <c r="F23" s="39"/>
      <c r="G23" s="39"/>
      <c r="H23" s="39"/>
      <c r="I23" s="40"/>
    </row>
    <row r="24" spans="1:9" ht="15.15" customHeight="1" x14ac:dyDescent="0.2">
      <c r="A24" s="112" t="s">
        <v>54</v>
      </c>
      <c r="B24" s="113"/>
      <c r="C24" s="41">
        <v>0</v>
      </c>
      <c r="I24" s="42"/>
    </row>
    <row r="25" spans="1:9" ht="15.15" customHeight="1" x14ac:dyDescent="0.2">
      <c r="A25" s="112" t="s">
        <v>55</v>
      </c>
      <c r="B25" s="113"/>
      <c r="C25" s="41">
        <v>0</v>
      </c>
      <c r="D25" s="114" t="s">
        <v>56</v>
      </c>
      <c r="E25" s="115"/>
      <c r="F25" s="41">
        <f>ROUND(C25*(14/100),2)</f>
        <v>0</v>
      </c>
      <c r="G25" s="116" t="s">
        <v>13</v>
      </c>
      <c r="H25" s="113"/>
      <c r="I25" s="43">
        <f>SUM(C24:C26)</f>
        <v>0</v>
      </c>
    </row>
    <row r="26" spans="1:9" ht="15.15" customHeight="1" x14ac:dyDescent="0.2">
      <c r="A26" s="112" t="s">
        <v>57</v>
      </c>
      <c r="B26" s="113"/>
      <c r="C26" s="41">
        <f>C22+F22+I22</f>
        <v>0</v>
      </c>
      <c r="D26" s="114" t="s">
        <v>6</v>
      </c>
      <c r="E26" s="115"/>
      <c r="F26" s="41">
        <f>ROUND(C26*(21/100),2)</f>
        <v>0</v>
      </c>
      <c r="G26" s="116" t="s">
        <v>58</v>
      </c>
      <c r="H26" s="113"/>
      <c r="I26" s="43">
        <f>SUM(F25:F26)+I25</f>
        <v>0</v>
      </c>
    </row>
    <row r="27" spans="1:9" x14ac:dyDescent="0.2">
      <c r="A27" s="44"/>
      <c r="I27" s="42"/>
    </row>
    <row r="28" spans="1:9" ht="14.4" customHeight="1" x14ac:dyDescent="0.2">
      <c r="A28" s="163"/>
      <c r="B28" s="164"/>
      <c r="C28" s="165"/>
      <c r="D28" s="117"/>
      <c r="E28" s="161"/>
      <c r="F28" s="162"/>
      <c r="G28" s="117" t="s">
        <v>59</v>
      </c>
      <c r="H28" s="118"/>
      <c r="I28" s="119"/>
    </row>
    <row r="29" spans="1:9" ht="14.4" customHeight="1" x14ac:dyDescent="0.2">
      <c r="A29" s="166"/>
      <c r="B29" s="167"/>
      <c r="C29" s="168"/>
      <c r="D29" s="109"/>
      <c r="E29" s="110"/>
      <c r="F29" s="111"/>
      <c r="G29" s="109"/>
      <c r="H29" s="107"/>
      <c r="I29" s="108"/>
    </row>
    <row r="30" spans="1:9" ht="14.4" customHeight="1" x14ac:dyDescent="0.2">
      <c r="A30" s="166"/>
      <c r="B30" s="167"/>
      <c r="C30" s="168"/>
      <c r="D30" s="109"/>
      <c r="E30" s="110"/>
      <c r="F30" s="111"/>
      <c r="G30" s="106"/>
      <c r="H30" s="107"/>
      <c r="I30" s="108"/>
    </row>
    <row r="31" spans="1:9" ht="14.4" customHeight="1" x14ac:dyDescent="0.2">
      <c r="A31" s="166"/>
      <c r="B31" s="167"/>
      <c r="C31" s="168"/>
      <c r="D31" s="109"/>
      <c r="E31" s="110"/>
      <c r="F31" s="111"/>
      <c r="G31" s="109"/>
      <c r="H31" s="107"/>
      <c r="I31" s="108"/>
    </row>
    <row r="32" spans="1:9" ht="14.4" customHeight="1" thickBot="1" x14ac:dyDescent="0.25">
      <c r="A32" s="169"/>
      <c r="B32" s="170"/>
      <c r="C32" s="171"/>
      <c r="D32" s="103"/>
      <c r="E32" s="120"/>
      <c r="F32" s="121"/>
      <c r="G32" s="103"/>
      <c r="H32" s="104"/>
      <c r="I32" s="105"/>
    </row>
    <row r="34" spans="1:5" x14ac:dyDescent="0.2">
      <c r="B34" s="71"/>
      <c r="C34" s="71"/>
      <c r="D34" s="71"/>
      <c r="E34" s="71"/>
    </row>
    <row r="35" spans="1:5" x14ac:dyDescent="0.2">
      <c r="A35" s="72"/>
      <c r="B35" s="71"/>
      <c r="C35" s="71"/>
      <c r="D35" s="71"/>
      <c r="E35" s="71"/>
    </row>
    <row r="36" spans="1:5" x14ac:dyDescent="0.2">
      <c r="A36" s="73"/>
      <c r="B36" s="72"/>
      <c r="C36" s="72"/>
      <c r="D36" s="72"/>
      <c r="E36" s="72"/>
    </row>
    <row r="37" spans="1:5" x14ac:dyDescent="0.2">
      <c r="A37" s="73"/>
      <c r="B37" s="72"/>
      <c r="C37" s="72"/>
      <c r="D37" s="72"/>
      <c r="E37" s="72"/>
    </row>
    <row r="38" spans="1:5" x14ac:dyDescent="0.2">
      <c r="A38" s="73"/>
      <c r="B38" s="72"/>
      <c r="C38" s="72"/>
      <c r="D38" s="72"/>
      <c r="E38" s="72"/>
    </row>
    <row r="39" spans="1:5" x14ac:dyDescent="0.2">
      <c r="A39" s="73"/>
      <c r="B39" s="72"/>
      <c r="C39" s="72"/>
      <c r="D39" s="72"/>
      <c r="E39" s="72"/>
    </row>
    <row r="40" spans="1:5" x14ac:dyDescent="0.2">
      <c r="A40" s="73"/>
      <c r="B40" s="72"/>
      <c r="C40" s="72"/>
      <c r="D40" s="72"/>
      <c r="E40" s="72"/>
    </row>
    <row r="41" spans="1:5" x14ac:dyDescent="0.2">
      <c r="B41" s="71"/>
      <c r="C41" s="71"/>
      <c r="D41" s="71"/>
      <c r="E41" s="71"/>
    </row>
  </sheetData>
  <mergeCells count="74"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5"/>
  <sheetViews>
    <sheetView showGridLines="0" tabSelected="1" topLeftCell="A6" zoomScale="120" zoomScaleNormal="120" workbookViewId="0">
      <selection activeCell="B6" sqref="B6"/>
    </sheetView>
  </sheetViews>
  <sheetFormatPr defaultColWidth="10.42578125" defaultRowHeight="12" customHeight="1" x14ac:dyDescent="0.2"/>
  <cols>
    <col min="1" max="1" width="16.28515625" style="2" customWidth="1"/>
    <col min="2" max="2" width="110" style="3" customWidth="1"/>
    <col min="3" max="3" width="10.140625" style="3" customWidth="1"/>
    <col min="4" max="4" width="18.7109375" style="3" customWidth="1"/>
    <col min="5" max="5" width="17.140625" style="4" customWidth="1"/>
    <col min="6" max="6" width="21.85546875" style="5" customWidth="1"/>
    <col min="7" max="7" width="14.28515625" style="55" hidden="1" customWidth="1"/>
    <col min="8" max="8" width="10.42578125" style="50" hidden="1" customWidth="1"/>
    <col min="9" max="9" width="2.28515625" style="1" hidden="1" customWidth="1"/>
    <col min="10" max="10" width="9.140625" style="1" hidden="1" customWidth="1"/>
    <col min="11" max="16384" width="10.42578125" style="1"/>
  </cols>
  <sheetData>
    <row r="1" spans="1:10" ht="27.75" customHeight="1" x14ac:dyDescent="0.2">
      <c r="A1" s="193" t="s">
        <v>5</v>
      </c>
      <c r="B1" s="193"/>
      <c r="C1" s="193"/>
      <c r="D1" s="193"/>
      <c r="E1" s="193"/>
      <c r="F1" s="193"/>
      <c r="G1" s="1"/>
    </row>
    <row r="2" spans="1:10" ht="12.75" customHeight="1" x14ac:dyDescent="0.25">
      <c r="A2" s="18" t="s">
        <v>97</v>
      </c>
      <c r="B2" s="6"/>
      <c r="C2" s="19" t="s">
        <v>5</v>
      </c>
      <c r="D2" s="6"/>
      <c r="E2" s="6"/>
      <c r="F2" s="6"/>
      <c r="G2" s="51"/>
    </row>
    <row r="3" spans="1:10" ht="12.75" customHeight="1" x14ac:dyDescent="0.25">
      <c r="A3" s="6" t="s">
        <v>91</v>
      </c>
      <c r="B3" s="6"/>
      <c r="C3" s="6"/>
      <c r="D3" s="6"/>
      <c r="E3" s="13"/>
      <c r="F3" s="6"/>
      <c r="G3" s="51"/>
    </row>
    <row r="4" spans="1:10" ht="13.2" customHeight="1" x14ac:dyDescent="0.25">
      <c r="A4" s="7"/>
      <c r="B4" s="6"/>
      <c r="C4" s="7"/>
      <c r="D4" s="6"/>
      <c r="E4" s="6"/>
      <c r="F4" s="6"/>
      <c r="G4" s="51"/>
    </row>
    <row r="5" spans="1:10" ht="1.5" customHeight="1" x14ac:dyDescent="0.2">
      <c r="A5" s="8"/>
      <c r="B5" s="9"/>
      <c r="C5" s="10"/>
      <c r="D5" s="9"/>
      <c r="E5" s="11"/>
      <c r="F5" s="12"/>
      <c r="G5" s="52"/>
    </row>
    <row r="6" spans="1:10" ht="20.25" customHeight="1" x14ac:dyDescent="0.3">
      <c r="A6" s="13" t="s">
        <v>15</v>
      </c>
      <c r="B6" s="13"/>
      <c r="C6" s="16"/>
      <c r="D6" s="13"/>
      <c r="E6" s="13"/>
      <c r="F6" s="13"/>
      <c r="G6" s="53"/>
    </row>
    <row r="7" spans="1:10" ht="12.75" customHeight="1" x14ac:dyDescent="0.25">
      <c r="A7" s="13" t="s">
        <v>1</v>
      </c>
      <c r="B7" s="13"/>
      <c r="C7" s="16"/>
      <c r="D7" s="13" t="s">
        <v>93</v>
      </c>
      <c r="E7" s="13"/>
      <c r="F7" s="48" t="s">
        <v>5</v>
      </c>
      <c r="G7" s="53" t="s">
        <v>60</v>
      </c>
    </row>
    <row r="8" spans="1:10" ht="12.75" customHeight="1" x14ac:dyDescent="0.25">
      <c r="A8" s="13" t="s">
        <v>89</v>
      </c>
      <c r="B8" s="14"/>
      <c r="C8" s="17"/>
      <c r="D8" s="13" t="s">
        <v>92</v>
      </c>
      <c r="E8" s="74" t="s">
        <v>5</v>
      </c>
      <c r="F8" s="49" t="s">
        <v>5</v>
      </c>
      <c r="G8" s="53" t="s">
        <v>61</v>
      </c>
    </row>
    <row r="9" spans="1:10" ht="6.75" customHeight="1" x14ac:dyDescent="0.2">
      <c r="A9" s="15"/>
      <c r="B9" s="15"/>
      <c r="C9" s="15"/>
      <c r="D9" s="15"/>
      <c r="E9" s="15" t="s">
        <v>5</v>
      </c>
      <c r="F9" s="15"/>
      <c r="G9" s="54"/>
    </row>
    <row r="10" spans="1:10" ht="24" customHeight="1" thickBot="1" x14ac:dyDescent="0.25"/>
    <row r="11" spans="1:10" s="20" customFormat="1" ht="52.5" customHeight="1" thickBot="1" x14ac:dyDescent="0.25">
      <c r="A11" s="70" t="s">
        <v>72</v>
      </c>
      <c r="B11" s="21" t="s">
        <v>7</v>
      </c>
      <c r="C11" s="22" t="s">
        <v>0</v>
      </c>
      <c r="D11" s="21" t="s">
        <v>8</v>
      </c>
      <c r="E11" s="21" t="s">
        <v>9</v>
      </c>
      <c r="F11" s="23" t="s">
        <v>10</v>
      </c>
      <c r="G11" s="56" t="s">
        <v>69</v>
      </c>
      <c r="H11" s="57" t="s">
        <v>70</v>
      </c>
      <c r="I11" s="46"/>
      <c r="J11" s="46" t="s">
        <v>62</v>
      </c>
    </row>
    <row r="12" spans="1:10" s="20" customFormat="1" ht="15" x14ac:dyDescent="0.2">
      <c r="A12" s="75" t="s">
        <v>11</v>
      </c>
      <c r="B12" s="76" t="s">
        <v>16</v>
      </c>
      <c r="C12" s="77" t="s">
        <v>12</v>
      </c>
      <c r="D12" s="86">
        <v>1</v>
      </c>
      <c r="E12" s="87"/>
      <c r="F12" s="69">
        <f t="shared" ref="F12:F26" si="0">E12*D12</f>
        <v>0</v>
      </c>
      <c r="G12" s="58"/>
      <c r="H12" s="59"/>
      <c r="I12" s="60"/>
      <c r="J12" s="46"/>
    </row>
    <row r="13" spans="1:10" s="20" customFormat="1" ht="15" x14ac:dyDescent="0.2">
      <c r="A13" s="78">
        <v>113728</v>
      </c>
      <c r="B13" s="79" t="s">
        <v>68</v>
      </c>
      <c r="C13" s="80" t="s">
        <v>63</v>
      </c>
      <c r="D13" s="88">
        <v>5.2</v>
      </c>
      <c r="E13" s="89"/>
      <c r="F13" s="25">
        <f t="shared" si="0"/>
        <v>0</v>
      </c>
      <c r="G13" s="61" t="s">
        <v>5</v>
      </c>
      <c r="H13" s="62" t="s">
        <v>5</v>
      </c>
      <c r="I13" s="63"/>
      <c r="J13" s="47"/>
    </row>
    <row r="14" spans="1:10" s="20" customFormat="1" ht="15" x14ac:dyDescent="0.2">
      <c r="A14" s="78">
        <v>15670</v>
      </c>
      <c r="B14" s="79" t="s">
        <v>80</v>
      </c>
      <c r="C14" s="80" t="s">
        <v>3</v>
      </c>
      <c r="D14" s="88">
        <v>3.12</v>
      </c>
      <c r="E14" s="89"/>
      <c r="F14" s="25">
        <f>E14*D14</f>
        <v>0</v>
      </c>
      <c r="G14" s="61"/>
      <c r="H14" s="62"/>
      <c r="I14" s="63"/>
      <c r="J14" s="47"/>
    </row>
    <row r="15" spans="1:10" s="20" customFormat="1" ht="15" x14ac:dyDescent="0.2">
      <c r="A15" s="78">
        <v>919111</v>
      </c>
      <c r="B15" s="79" t="s">
        <v>67</v>
      </c>
      <c r="C15" s="80" t="s">
        <v>17</v>
      </c>
      <c r="D15" s="88">
        <v>20.8</v>
      </c>
      <c r="E15" s="89"/>
      <c r="F15" s="25">
        <f t="shared" si="0"/>
        <v>0</v>
      </c>
      <c r="G15" s="61"/>
      <c r="H15" s="64"/>
      <c r="I15" s="63"/>
      <c r="J15" s="47" t="s">
        <v>5</v>
      </c>
    </row>
    <row r="16" spans="1:10" s="20" customFormat="1" ht="15" x14ac:dyDescent="0.2">
      <c r="A16" s="78">
        <v>93818</v>
      </c>
      <c r="B16" s="79" t="s">
        <v>66</v>
      </c>
      <c r="C16" s="80" t="s">
        <v>2</v>
      </c>
      <c r="D16" s="88">
        <v>26000</v>
      </c>
      <c r="E16" s="89"/>
      <c r="F16" s="25">
        <f t="shared" si="0"/>
        <v>0</v>
      </c>
      <c r="G16" s="61"/>
      <c r="H16" s="64"/>
      <c r="I16" s="63"/>
      <c r="J16" s="47" t="s">
        <v>5</v>
      </c>
    </row>
    <row r="17" spans="1:10" s="20" customFormat="1" ht="15" x14ac:dyDescent="0.2">
      <c r="A17" s="78" t="s">
        <v>71</v>
      </c>
      <c r="B17" s="79" t="s">
        <v>79</v>
      </c>
      <c r="C17" s="80" t="s">
        <v>63</v>
      </c>
      <c r="D17" s="88">
        <v>520</v>
      </c>
      <c r="E17" s="89"/>
      <c r="F17" s="25">
        <f t="shared" si="0"/>
        <v>0</v>
      </c>
      <c r="G17" s="61"/>
      <c r="H17" s="64"/>
      <c r="I17" s="63"/>
      <c r="J17" s="47"/>
    </row>
    <row r="18" spans="1:10" s="20" customFormat="1" ht="15" x14ac:dyDescent="0.2">
      <c r="A18" s="78">
        <v>572223</v>
      </c>
      <c r="B18" s="79" t="s">
        <v>65</v>
      </c>
      <c r="C18" s="80" t="s">
        <v>2</v>
      </c>
      <c r="D18" s="88">
        <v>26000</v>
      </c>
      <c r="E18" s="89"/>
      <c r="F18" s="25">
        <f t="shared" si="0"/>
        <v>0</v>
      </c>
      <c r="G18" s="61"/>
      <c r="H18" s="64"/>
      <c r="I18" s="63"/>
      <c r="J18" s="47"/>
    </row>
    <row r="19" spans="1:10" s="45" customFormat="1" ht="15" x14ac:dyDescent="0.2">
      <c r="A19" s="81" t="s">
        <v>64</v>
      </c>
      <c r="B19" s="82" t="s">
        <v>90</v>
      </c>
      <c r="C19" s="80" t="s">
        <v>2</v>
      </c>
      <c r="D19" s="90">
        <v>13000</v>
      </c>
      <c r="E19" s="91"/>
      <c r="F19" s="92">
        <f t="shared" si="0"/>
        <v>0</v>
      </c>
      <c r="G19" s="61"/>
      <c r="H19" s="64"/>
      <c r="I19" s="63"/>
      <c r="J19" s="47"/>
    </row>
    <row r="20" spans="1:10" s="20" customFormat="1" ht="15" x14ac:dyDescent="0.2">
      <c r="A20" s="78">
        <v>113761</v>
      </c>
      <c r="B20" s="79" t="s">
        <v>81</v>
      </c>
      <c r="C20" s="80" t="s">
        <v>4</v>
      </c>
      <c r="D20" s="88">
        <v>20.8</v>
      </c>
      <c r="E20" s="89"/>
      <c r="F20" s="25">
        <f t="shared" si="0"/>
        <v>0</v>
      </c>
      <c r="G20" s="61"/>
      <c r="H20" s="64"/>
      <c r="I20" s="63"/>
      <c r="J20" s="47" t="s">
        <v>5</v>
      </c>
    </row>
    <row r="21" spans="1:10" s="20" customFormat="1" ht="15" x14ac:dyDescent="0.2">
      <c r="A21" s="78">
        <v>931311</v>
      </c>
      <c r="B21" s="79" t="s">
        <v>82</v>
      </c>
      <c r="C21" s="80" t="s">
        <v>4</v>
      </c>
      <c r="D21" s="88">
        <v>20.8</v>
      </c>
      <c r="E21" s="89"/>
      <c r="F21" s="25">
        <f t="shared" si="0"/>
        <v>0</v>
      </c>
      <c r="G21" s="61"/>
      <c r="H21" s="64"/>
      <c r="I21" s="63"/>
      <c r="J21" s="47" t="s">
        <v>5</v>
      </c>
    </row>
    <row r="22" spans="1:10" s="20" customFormat="1" ht="15" x14ac:dyDescent="0.2">
      <c r="A22" s="78">
        <v>12922</v>
      </c>
      <c r="B22" s="79" t="s">
        <v>83</v>
      </c>
      <c r="C22" s="80" t="s">
        <v>2</v>
      </c>
      <c r="D22" s="88">
        <v>2500</v>
      </c>
      <c r="E22" s="93"/>
      <c r="F22" s="25">
        <f t="shared" si="0"/>
        <v>0</v>
      </c>
      <c r="G22" s="61">
        <v>0.126</v>
      </c>
      <c r="H22" s="62">
        <f>D22*G22</f>
        <v>315</v>
      </c>
      <c r="I22" s="63"/>
      <c r="J22" s="47"/>
    </row>
    <row r="23" spans="1:10" s="20" customFormat="1" ht="15" x14ac:dyDescent="0.2">
      <c r="A23" s="78">
        <v>56962</v>
      </c>
      <c r="B23" s="79" t="s">
        <v>84</v>
      </c>
      <c r="C23" s="80" t="s">
        <v>2</v>
      </c>
      <c r="D23" s="88">
        <v>2500</v>
      </c>
      <c r="E23" s="93"/>
      <c r="F23" s="25">
        <f t="shared" si="0"/>
        <v>0</v>
      </c>
      <c r="G23" s="61"/>
      <c r="H23" s="64"/>
      <c r="I23" s="63"/>
      <c r="J23" s="47"/>
    </row>
    <row r="24" spans="1:10" s="20" customFormat="1" ht="15" x14ac:dyDescent="0.2">
      <c r="A24" s="78">
        <v>12932</v>
      </c>
      <c r="B24" s="79" t="s">
        <v>85</v>
      </c>
      <c r="C24" s="80" t="s">
        <v>4</v>
      </c>
      <c r="D24" s="88">
        <v>5000</v>
      </c>
      <c r="E24" s="93"/>
      <c r="F24" s="25">
        <f t="shared" si="0"/>
        <v>0</v>
      </c>
      <c r="G24" s="61">
        <v>0.63</v>
      </c>
      <c r="H24" s="65">
        <f>D24*G24</f>
        <v>3150</v>
      </c>
      <c r="I24" s="63"/>
      <c r="J24" s="47"/>
    </row>
    <row r="25" spans="1:10" s="20" customFormat="1" ht="15" customHeight="1" x14ac:dyDescent="0.2">
      <c r="A25" s="83" t="s">
        <v>87</v>
      </c>
      <c r="B25" s="79" t="s">
        <v>88</v>
      </c>
      <c r="C25" s="80" t="s">
        <v>3</v>
      </c>
      <c r="D25" s="88">
        <v>3850</v>
      </c>
      <c r="E25" s="93"/>
      <c r="F25" s="25">
        <f t="shared" si="0"/>
        <v>0</v>
      </c>
      <c r="G25" s="61"/>
      <c r="H25" s="64"/>
      <c r="I25" s="63"/>
      <c r="J25" s="47"/>
    </row>
    <row r="26" spans="1:10" s="20" customFormat="1" ht="15.6" thickBot="1" x14ac:dyDescent="0.25">
      <c r="A26" s="85">
        <v>915111</v>
      </c>
      <c r="B26" s="84" t="s">
        <v>86</v>
      </c>
      <c r="C26" s="85" t="s">
        <v>2</v>
      </c>
      <c r="D26" s="94">
        <v>625</v>
      </c>
      <c r="E26" s="95"/>
      <c r="F26" s="96">
        <f t="shared" si="0"/>
        <v>0</v>
      </c>
      <c r="G26" s="58"/>
      <c r="H26" s="59"/>
      <c r="I26" s="60"/>
      <c r="J26" s="46"/>
    </row>
    <row r="27" spans="1:10" s="20" customFormat="1" ht="15" x14ac:dyDescent="0.2">
      <c r="A27" s="97"/>
      <c r="B27" s="68" t="s">
        <v>13</v>
      </c>
      <c r="C27" s="68"/>
      <c r="D27" s="68"/>
      <c r="E27" s="98" t="s">
        <v>5</v>
      </c>
      <c r="F27" s="97">
        <f>SUM(F12:F26)</f>
        <v>0</v>
      </c>
      <c r="G27" s="66"/>
      <c r="H27" s="66"/>
      <c r="I27" s="67"/>
    </row>
    <row r="28" spans="1:10" s="20" customFormat="1" ht="15" x14ac:dyDescent="0.2">
      <c r="A28" s="99"/>
      <c r="B28" s="24" t="s">
        <v>6</v>
      </c>
      <c r="C28" s="24"/>
      <c r="D28" s="24"/>
      <c r="E28" s="100" t="s">
        <v>5</v>
      </c>
      <c r="F28" s="25">
        <f>F27*0.21</f>
        <v>0</v>
      </c>
      <c r="G28" s="66"/>
      <c r="H28" s="66"/>
      <c r="I28" s="67"/>
    </row>
    <row r="29" spans="1:10" s="20" customFormat="1" ht="15.6" thickBot="1" x14ac:dyDescent="0.25">
      <c r="A29" s="101"/>
      <c r="B29" s="26" t="s">
        <v>14</v>
      </c>
      <c r="C29" s="26"/>
      <c r="D29" s="26"/>
      <c r="E29" s="102" t="s">
        <v>5</v>
      </c>
      <c r="F29" s="27">
        <f>F28+F27</f>
        <v>0</v>
      </c>
      <c r="G29" s="66"/>
      <c r="H29" s="66"/>
      <c r="I29" s="67"/>
    </row>
    <row r="30" spans="1:10" ht="24" customHeight="1" x14ac:dyDescent="0.2">
      <c r="G30" s="66"/>
      <c r="H30" s="66"/>
      <c r="I30" s="67"/>
      <c r="J30" s="20"/>
    </row>
    <row r="31" spans="1:10" ht="12" customHeight="1" x14ac:dyDescent="0.2">
      <c r="G31" s="66"/>
      <c r="H31" s="66"/>
      <c r="I31" s="67"/>
      <c r="J31" s="20"/>
    </row>
    <row r="32" spans="1:10" ht="12" customHeight="1" x14ac:dyDescent="0.2">
      <c r="G32" s="66"/>
      <c r="H32" s="66"/>
      <c r="I32" s="67"/>
      <c r="J32" s="20"/>
    </row>
    <row r="33" spans="7:10" ht="12" customHeight="1" x14ac:dyDescent="0.2">
      <c r="G33" s="66"/>
      <c r="H33" s="66"/>
      <c r="I33" s="20"/>
      <c r="J33" s="20"/>
    </row>
    <row r="34" spans="7:10" ht="12" customHeight="1" x14ac:dyDescent="0.2">
      <c r="G34" s="66"/>
      <c r="H34" s="66"/>
      <c r="I34" s="20"/>
      <c r="J34" s="20"/>
    </row>
    <row r="35" spans="7:10" ht="12" customHeight="1" x14ac:dyDescent="0.2">
      <c r="G35" s="66"/>
      <c r="H35" s="66"/>
      <c r="I35" s="20"/>
      <c r="J35" s="20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 rozpočtu</vt:lpstr>
      <vt:lpstr>rozpočet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Drozenová Dagmar</cp:lastModifiedBy>
  <cp:lastPrinted>2021-01-29T05:24:56Z</cp:lastPrinted>
  <dcterms:created xsi:type="dcterms:W3CDTF">2014-05-16T09:31:30Z</dcterms:created>
  <dcterms:modified xsi:type="dcterms:W3CDTF">2024-09-30T06:51:22Z</dcterms:modified>
</cp:coreProperties>
</file>