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0" yWindow="600" windowWidth="24240" windowHeight="11700" activeTab="1"/>
  </bookViews>
  <sheets>
    <sheet name="Rozpočet" sheetId="1" r:id="rId1"/>
    <sheet name="Krycí_list" sheetId="2" r:id="rId2"/>
  </sheets>
  <definedNames>
    <definedName name="_xlnm.Print_Area" localSheetId="0">'Rozpočet'!$A$1:$G$29</definedName>
  </definedNames>
  <calcPr calcId="162913"/>
</workbook>
</file>

<file path=xl/sharedStrings.xml><?xml version="1.0" encoding="utf-8"?>
<sst xmlns="http://schemas.openxmlformats.org/spreadsheetml/2006/main" count="113" uniqueCount="92">
  <si>
    <t>Objet :</t>
  </si>
  <si>
    <t>Poř.</t>
  </si>
  <si>
    <t>Název položky</t>
  </si>
  <si>
    <t>Jednotka</t>
  </si>
  <si>
    <t>Počet</t>
  </si>
  <si>
    <t>Cena</t>
  </si>
  <si>
    <t>č.pol.</t>
  </si>
  <si>
    <t>kódy</t>
  </si>
  <si>
    <t>jednotek</t>
  </si>
  <si>
    <t>jednotková</t>
  </si>
  <si>
    <t>celkem</t>
  </si>
  <si>
    <t>R</t>
  </si>
  <si>
    <t>DIO</t>
  </si>
  <si>
    <t>kpl</t>
  </si>
  <si>
    <t>Frézování do hloubky 6cm</t>
  </si>
  <si>
    <t>m2</t>
  </si>
  <si>
    <t>Frézování do hloubky 6cm (Sanace kraje vozovky)</t>
  </si>
  <si>
    <t>Oprava poškozených míst ACP22, tl. 6 cm</t>
  </si>
  <si>
    <t>Hutněné asfaltové vrstvy velkoplošné – vyrovnávka 2 cm</t>
  </si>
  <si>
    <t>t</t>
  </si>
  <si>
    <t>Řezání asfaltového krytu vozovek hloubky 5 – 10 cm</t>
  </si>
  <si>
    <t>bm</t>
  </si>
  <si>
    <t>Zalévání spar asfaltovou zálivkou</t>
  </si>
  <si>
    <t>DPH 21%</t>
  </si>
  <si>
    <t>Cena celkem bez DPH</t>
  </si>
  <si>
    <t>Cena celkem s DPH</t>
  </si>
  <si>
    <t>Krycí list rozpočtu</t>
  </si>
  <si>
    <t>Název stavby:</t>
  </si>
  <si>
    <t>Objednatel:</t>
  </si>
  <si>
    <t>KSÚSK</t>
  </si>
  <si>
    <t>IČ/DIČ: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</si>
  <si>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</si>
  <si>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</si>
  <si>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</si>
  <si>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</si>
  <si>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</si>
  <si>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</si>
  <si>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</si>
  <si>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</si>
  <si>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</si>
  <si>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</si>
  <si>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</si>
  <si>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</si>
  <si>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</si>
  <si>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</si>
  <si>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</si>
  <si>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</si>
  <si>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</si>
  <si>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</si>
  <si>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</si>
  <si>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 čas</t>
  </si>
  <si>
    <t>Zařízení staveniště</t>
  </si>
  <si>
    <t>Montáž</t>
  </si>
  <si>
    <t>Bez pevné podl.</t>
  </si>
  <si>
    <t>Mimostav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</si>
  <si>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</si>
  <si>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</si>
  <si>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</si>
  <si>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</si>
  <si>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</si>
  <si>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</si>
  <si>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</si>
  <si>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</si>
  <si>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suti</t>
  </si>
  <si>
    <t>ZRN celkem</t>
  </si>
  <si>
    <t>DN celkem</t>
  </si>
  <si>
    <t>NUS cellekm</t>
  </si>
  <si>
    <t>Základ 0%</t>
  </si>
  <si>
    <t>Základ 15%</t>
  </si>
  <si>
    <t>DPH 15%</t>
  </si>
  <si>
    <t>Celkem bez DPH</t>
  </si>
  <si>
    <t>Základ 21%</t>
  </si>
  <si>
    <t>Celkem s DPH</t>
  </si>
  <si>
    <t>Objednatel</t>
  </si>
  <si>
    <t>Zhotovitel</t>
  </si>
  <si>
    <t>Bc. Zdeněk Dvořák, ředitel KSÚS</t>
  </si>
  <si>
    <t>Krajská správa a údržba silnic Středočeského kraje,</t>
  </si>
  <si>
    <t>příspěvková organizace</t>
  </si>
  <si>
    <t>Středně a velkoplošné úpravy asfaltových vrstev 1000-10 000 m2, tl. 5 cm</t>
  </si>
  <si>
    <t>krajnice nezpevněná (seřezávání s odjozem do příkopu)</t>
  </si>
  <si>
    <t>m</t>
  </si>
  <si>
    <t xml:space="preserve">krajnice nezpevněná -zřízení-stěrkodrť tl.8cm </t>
  </si>
  <si>
    <t>Hloubení příkopů strojně do 0,5m3/m</t>
  </si>
  <si>
    <t>VDZ – reflexní  plošné - plast</t>
  </si>
  <si>
    <t>III/11510 Všenory-Dobřichovice, oprava povrchu</t>
  </si>
  <si>
    <t>oprava povrchu silnice</t>
  </si>
  <si>
    <t>Cestmistrovství Zbraslav, okres Praha-západ</t>
  </si>
  <si>
    <t xml:space="preserve"> </t>
  </si>
  <si>
    <t>Výšková úprava revizní šachty a kan.vpusti</t>
  </si>
  <si>
    <t>Výšková úprava vodovodních armatur</t>
  </si>
  <si>
    <t>ks</t>
  </si>
  <si>
    <t>oprava povrchu silnice č. III/11510, úsek od konce obce Všenory k žel. přejezdu v Dobřichovicích, ve staničení km 7,460 - km 9,123, délka opravovaného úseku 1663m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</si>
</sst>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164" formatCode="#,##0.00&quot; &quot;[$Kč-405];[Red]&quot;-&quot;#,##0.00&quot; &quot;[$Kč-405]"/>
    <numFmt numFmtId="165" formatCode="d&quot;.&quot;m&quot;.&quot;yy"/>
    <numFmt numFmtId="166" formatCode="#,##0.00&quot; Kč&quot;"/>
  </numFmts>
  <fonts count="21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 CE"/>
      <family val="2"/>
    </font>
    <font>
      <sz val="10"/>
      <color rgb="FF000000"/>
      <name val="Arial1"/>
      <family val="2"/>
    </font>
    <font>
      <b/>
      <i/>
      <u val="single"/>
      <sz val="10"/>
      <color rgb="FF000000"/>
      <name val="Arial CE"/>
      <family val="2"/>
    </font>
    <font>
      <sz val="10"/>
      <color rgb="FF000000"/>
      <name val="Arial"/>
      <family val="2"/>
    </font>
    <font>
      <b/>
      <u val="single"/>
      <sz val="2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AE00"/>
      <name val="Arial"/>
      <family val="2"/>
    </font>
    <font>
      <b/>
      <sz val="18"/>
      <color rgb="FF000000"/>
      <name val="Arial11"/>
      <family val="2"/>
    </font>
    <font>
      <b/>
      <sz val="10"/>
      <color rgb="FF000000"/>
      <name val="Arial1"/>
      <family val="2"/>
    </font>
    <font>
      <b/>
      <sz val="10"/>
      <color rgb="FF000000"/>
      <name val="Arial11"/>
      <family val="2"/>
    </font>
    <font>
      <b/>
      <sz val="8"/>
      <color rgb="FF000000"/>
      <name val="Arial11"/>
      <family val="2"/>
    </font>
    <font>
      <b/>
      <sz val="16"/>
      <color rgb="FF000000"/>
      <name val="Arial11"/>
      <family val="2"/>
    </font>
    <font>
      <b/>
      <sz val="14"/>
      <color rgb="FF000000"/>
      <name val="Arial11"/>
      <family val="2"/>
    </font>
    <font>
      <b/>
      <sz val="9"/>
      <color rgb="FF000000"/>
      <name val="Arial11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 style="hair">
        <color indexed="8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6" fillId="0" borderId="0" applyNumberFormat="0" applyBorder="0" applyProtection="0">
      <alignment/>
    </xf>
    <xf numFmtId="164" fontId="6" fillId="0" borderId="0" applyBorder="0" applyProtection="0">
      <alignment/>
    </xf>
  </cellStyleXfs>
  <cellXfs count="147">
    <xf numFmtId="0" fontId="0" fillId="0" borderId="0" xfId="0"/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0" fontId="7" fillId="0" borderId="0" xfId="0" applyFont="1" applyFill="1"/>
    <xf numFmtId="49" fontId="9" fillId="0" borderId="0" xfId="0" applyNumberFormat="1" applyFont="1" applyFill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21" applyFont="1" applyFill="1" applyBorder="1" applyAlignment="1">
      <alignment horizontal="center"/>
    </xf>
    <xf numFmtId="0" fontId="7" fillId="0" borderId="0" xfId="21" applyFont="1" applyFill="1" applyAlignment="1">
      <alignment/>
    </xf>
    <xf numFmtId="0" fontId="10" fillId="0" borderId="0" xfId="21" applyFont="1" applyFill="1" applyAlignment="1">
      <alignment/>
    </xf>
    <xf numFmtId="2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left" vertical="top"/>
    </xf>
    <xf numFmtId="2" fontId="7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/>
    <xf numFmtId="0" fontId="13" fillId="0" borderId="2" xfId="0" applyFont="1" applyBorder="1"/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/>
    <xf numFmtId="0" fontId="14" fillId="0" borderId="3" xfId="0" applyFont="1" applyBorder="1" applyAlignment="1">
      <alignment horizontal="left"/>
    </xf>
    <xf numFmtId="165" fontId="13" fillId="0" borderId="4" xfId="0" applyNumberFormat="1" applyFont="1" applyBorder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/>
    <xf numFmtId="0" fontId="13" fillId="2" borderId="5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164" fontId="7" fillId="0" borderId="13" xfId="0" applyNumberFormat="1" applyFont="1" applyFill="1" applyBorder="1" applyAlignment="1">
      <alignment horizontal="center" vertical="top"/>
    </xf>
    <xf numFmtId="164" fontId="7" fillId="0" borderId="14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/>
    </xf>
    <xf numFmtId="2" fontId="7" fillId="0" borderId="16" xfId="0" applyNumberFormat="1" applyFont="1" applyFill="1" applyBorder="1" applyAlignment="1">
      <alignment vertical="top"/>
    </xf>
    <xf numFmtId="164" fontId="7" fillId="0" borderId="16" xfId="0" applyNumberFormat="1" applyFont="1" applyFill="1" applyBorder="1" applyAlignment="1">
      <alignment vertical="top"/>
    </xf>
    <xf numFmtId="164" fontId="7" fillId="0" borderId="17" xfId="0" applyNumberFormat="1" applyFont="1" applyFill="1" applyBorder="1" applyAlignment="1">
      <alignment vertical="top"/>
    </xf>
    <xf numFmtId="0" fontId="7" fillId="0" borderId="18" xfId="0" applyFont="1" applyFill="1" applyBorder="1" applyAlignment="1">
      <alignment horizontal="center" vertical="top"/>
    </xf>
    <xf numFmtId="0" fontId="18" fillId="0" borderId="19" xfId="2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22" xfId="21" applyFont="1" applyBorder="1" applyAlignment="1">
      <alignment horizontal="center"/>
    </xf>
    <xf numFmtId="0" fontId="18" fillId="0" borderId="23" xfId="21" applyFont="1" applyBorder="1" applyAlignment="1">
      <alignment horizontal="center"/>
    </xf>
    <xf numFmtId="0" fontId="18" fillId="0" borderId="24" xfId="2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26" xfId="21" applyFont="1" applyBorder="1" applyAlignment="1">
      <alignment horizontal="center"/>
    </xf>
    <xf numFmtId="0" fontId="18" fillId="0" borderId="27" xfId="2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29" xfId="21" applyFont="1" applyBorder="1" applyAlignment="1">
      <alignment horizontal="center"/>
    </xf>
    <xf numFmtId="0" fontId="18" fillId="0" borderId="30" xfId="21" applyFont="1" applyBorder="1" applyAlignment="1">
      <alignment horizontal="center"/>
    </xf>
    <xf numFmtId="0" fontId="18" fillId="0" borderId="31" xfId="2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3" xfId="21" applyFont="1" applyBorder="1" applyAlignment="1">
      <alignment horizontal="center"/>
    </xf>
    <xf numFmtId="2" fontId="18" fillId="0" borderId="34" xfId="21" applyNumberFormat="1" applyFont="1" applyBorder="1" applyAlignment="1">
      <alignment horizontal="center"/>
    </xf>
    <xf numFmtId="0" fontId="10" fillId="0" borderId="0" xfId="21" applyFont="1" applyFill="1" applyBorder="1" applyAlignment="1">
      <alignment/>
    </xf>
    <xf numFmtId="0" fontId="7" fillId="0" borderId="0" xfId="0" applyFont="1" applyBorder="1"/>
    <xf numFmtId="0" fontId="7" fillId="0" borderId="0" xfId="0" applyFont="1" applyFill="1" applyBorder="1"/>
    <xf numFmtId="0" fontId="0" fillId="0" borderId="5" xfId="0" applyFill="1" applyBorder="1" applyAlignment="1">
      <alignment horizontal="center" vertical="top"/>
    </xf>
    <xf numFmtId="49" fontId="0" fillId="0" borderId="5" xfId="0" applyNumberFormat="1" applyFill="1" applyBorder="1" applyAlignment="1">
      <alignment horizontal="left" vertical="top"/>
    </xf>
    <xf numFmtId="0" fontId="3" fillId="0" borderId="5" xfId="21" applyFont="1" applyFill="1" applyBorder="1" applyAlignment="1">
      <alignment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1" xfId="21" applyFont="1" applyFill="1" applyBorder="1" applyAlignment="1">
      <alignment horizontal="left"/>
    </xf>
    <xf numFmtId="0" fontId="18" fillId="0" borderId="19" xfId="21" applyFont="1" applyBorder="1" applyAlignment="1">
      <alignment horizontal="left"/>
    </xf>
    <xf numFmtId="0" fontId="18" fillId="0" borderId="23" xfId="21" applyFont="1" applyBorder="1" applyAlignment="1">
      <alignment horizontal="left"/>
    </xf>
    <xf numFmtId="0" fontId="18" fillId="0" borderId="35" xfId="21" applyFont="1" applyBorder="1" applyAlignment="1">
      <alignment horizontal="left"/>
    </xf>
    <xf numFmtId="0" fontId="18" fillId="0" borderId="27" xfId="21" applyFont="1" applyBorder="1" applyAlignment="1">
      <alignment horizontal="left"/>
    </xf>
    <xf numFmtId="0" fontId="18" fillId="0" borderId="33" xfId="2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21" applyNumberFormat="1" applyFont="1" applyFill="1" applyBorder="1" applyAlignment="1">
      <alignment horizontal="center"/>
    </xf>
    <xf numFmtId="8" fontId="7" fillId="0" borderId="36" xfId="0" applyNumberFormat="1" applyFont="1" applyFill="1" applyBorder="1" applyAlignment="1">
      <alignment horizontal="right" vertical="center"/>
    </xf>
    <xf numFmtId="164" fontId="7" fillId="0" borderId="37" xfId="21" applyNumberFormat="1" applyFont="1" applyFill="1" applyBorder="1" applyAlignment="1">
      <alignment horizontal="right"/>
    </xf>
    <xf numFmtId="4" fontId="18" fillId="0" borderId="38" xfId="21" applyNumberFormat="1" applyFont="1" applyBorder="1" applyAlignment="1">
      <alignment horizontal="right"/>
    </xf>
    <xf numFmtId="4" fontId="18" fillId="0" borderId="38" xfId="20" applyNumberFormat="1" applyFont="1" applyFill="1" applyBorder="1" applyAlignment="1" applyProtection="1">
      <alignment horizontal="right"/>
      <protection/>
    </xf>
    <xf numFmtId="4" fontId="20" fillId="0" borderId="39" xfId="21" applyNumberFormat="1" applyFont="1" applyBorder="1" applyAlignment="1">
      <alignment horizontal="right"/>
    </xf>
    <xf numFmtId="49" fontId="7" fillId="0" borderId="11" xfId="0" applyNumberFormat="1" applyFont="1" applyFill="1" applyBorder="1" applyAlignment="1">
      <alignment horizontal="left" vertical="top"/>
    </xf>
    <xf numFmtId="1" fontId="7" fillId="0" borderId="11" xfId="0" applyNumberFormat="1" applyFont="1" applyFill="1" applyBorder="1" applyAlignment="1">
      <alignment horizontal="center" vertical="center"/>
    </xf>
    <xf numFmtId="164" fontId="7" fillId="0" borderId="14" xfId="21" applyNumberFormat="1" applyFont="1" applyFill="1" applyBorder="1" applyAlignment="1">
      <alignment horizontal="right"/>
    </xf>
    <xf numFmtId="8" fontId="7" fillId="0" borderId="1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21" applyNumberFormat="1" applyFont="1" applyFill="1" applyBorder="1" applyAlignment="1">
      <alignment horizontal="right"/>
    </xf>
    <xf numFmtId="164" fontId="7" fillId="0" borderId="13" xfId="21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top"/>
    </xf>
    <xf numFmtId="164" fontId="7" fillId="0" borderId="36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left" vertical="top"/>
    </xf>
    <xf numFmtId="49" fontId="9" fillId="0" borderId="41" xfId="0" applyNumberFormat="1" applyFont="1" applyFill="1" applyBorder="1" applyAlignment="1">
      <alignment horizontal="left" vertical="top"/>
    </xf>
    <xf numFmtId="0" fontId="0" fillId="0" borderId="0" xfId="0"/>
    <xf numFmtId="0" fontId="9" fillId="0" borderId="0" xfId="0" applyFont="1" applyFill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42" xfId="0" applyNumberFormat="1" applyFont="1" applyFill="1" applyBorder="1" applyAlignment="1">
      <alignment horizontal="left" vertical="top"/>
    </xf>
    <xf numFmtId="49" fontId="9" fillId="0" borderId="43" xfId="0" applyNumberFormat="1" applyFont="1" applyFill="1" applyBorder="1" applyAlignment="1">
      <alignment horizontal="left" vertical="top"/>
    </xf>
    <xf numFmtId="49" fontId="9" fillId="0" borderId="44" xfId="0" applyNumberFormat="1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center"/>
    </xf>
    <xf numFmtId="0" fontId="0" fillId="0" borderId="45" xfId="0" applyFill="1" applyBorder="1" applyAlignment="1">
      <alignment vertical="center"/>
    </xf>
    <xf numFmtId="0" fontId="12" fillId="0" borderId="46" xfId="0" applyFont="1" applyFill="1" applyBorder="1" applyAlignment="1">
      <alignment vertical="center" wrapText="1"/>
    </xf>
    <xf numFmtId="0" fontId="0" fillId="0" borderId="46" xfId="0" applyFill="1" applyBorder="1" applyAlignment="1">
      <alignment/>
    </xf>
    <xf numFmtId="0" fontId="13" fillId="0" borderId="46" xfId="0" applyFont="1" applyFill="1" applyBorder="1" applyAlignment="1">
      <alignment vertical="center" wrapText="1"/>
    </xf>
    <xf numFmtId="0" fontId="0" fillId="0" borderId="7" xfId="0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8" xfId="0" applyFill="1" applyBorder="1" applyAlignment="1">
      <alignment/>
    </xf>
    <xf numFmtId="0" fontId="0" fillId="0" borderId="9" xfId="0" applyFill="1" applyBorder="1"/>
    <xf numFmtId="0" fontId="0" fillId="0" borderId="9" xfId="0" applyFill="1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indent="1"/>
    </xf>
    <xf numFmtId="166" fontId="0" fillId="0" borderId="1" xfId="0" applyNumberFormat="1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46" xfId="0" applyFill="1" applyBorder="1"/>
    <xf numFmtId="0" fontId="13" fillId="2" borderId="5" xfId="0" applyFont="1" applyFill="1" applyBorder="1" applyAlignment="1">
      <alignment/>
    </xf>
    <xf numFmtId="0" fontId="0" fillId="0" borderId="47" xfId="0" applyFill="1" applyBorder="1"/>
    <xf numFmtId="0" fontId="0" fillId="0" borderId="8" xfId="0" applyFill="1" applyBorder="1"/>
    <xf numFmtId="166" fontId="13" fillId="2" borderId="47" xfId="0" applyNumberFormat="1" applyFont="1" applyFill="1" applyBorder="1" applyAlignment="1">
      <alignment/>
    </xf>
    <xf numFmtId="0" fontId="0" fillId="0" borderId="6" xfId="0" applyFill="1" applyBorder="1"/>
    <xf numFmtId="0" fontId="0" fillId="0" borderId="48" xfId="0" applyFill="1" applyBorder="1" applyAlignment="1">
      <alignment/>
    </xf>
    <xf numFmtId="0" fontId="13" fillId="0" borderId="48" xfId="0" applyFont="1" applyFill="1" applyBorder="1" applyAlignment="1">
      <alignment/>
    </xf>
    <xf numFmtId="0" fontId="0" fillId="0" borderId="40" xfId="0" applyFill="1" applyBorder="1"/>
    <xf numFmtId="0" fontId="0" fillId="0" borderId="43" xfId="0" applyFill="1" applyBorder="1"/>
    <xf numFmtId="0" fontId="0" fillId="0" borderId="43" xfId="0" applyFill="1" applyBorder="1" applyAlignment="1">
      <alignment/>
    </xf>
    <xf numFmtId="0" fontId="0" fillId="0" borderId="48" xfId="0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 1" xfId="21"/>
    <cellStyle name="Heading" xfId="22"/>
    <cellStyle name="Heading1" xfId="23"/>
    <cellStyle name="normální 2" xfId="24"/>
    <cellStyle name="normální 3" xfId="25"/>
    <cellStyle name="Result" xfId="26"/>
    <cellStyle name="Result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66"/>
  <sheetViews>
    <sheetView workbookViewId="0" topLeftCell="A1">
      <selection activeCell="C31" sqref="C31"/>
    </sheetView>
  </sheetViews>
  <sheetFormatPr defaultColWidth="9.00390625" defaultRowHeight="21.75" customHeight="1"/>
  <cols>
    <col min="1" max="1" width="8.875" style="1" customWidth="1"/>
    <col min="2" max="2" width="11.625" style="1" customWidth="1"/>
    <col min="3" max="3" width="85.25390625" style="2" customWidth="1"/>
    <col min="4" max="4" width="13.625" style="1" customWidth="1"/>
    <col min="5" max="5" width="16.00390625" style="3" customWidth="1"/>
    <col min="6" max="6" width="13.625" style="4" customWidth="1"/>
    <col min="7" max="7" width="17.75390625" style="4" customWidth="1"/>
    <col min="8" max="8" width="16.375" style="5" customWidth="1"/>
    <col min="9" max="9" width="17.625" style="5" customWidth="1"/>
    <col min="10" max="1024" width="9.125" style="5" customWidth="1"/>
    <col min="1025" max="1025" width="9.125" style="0" customWidth="1"/>
  </cols>
  <sheetData>
    <row r="1" ht="9.75" customHeight="1"/>
    <row r="2" spans="1:7" ht="31.5" customHeight="1">
      <c r="A2" s="98" t="s">
        <v>84</v>
      </c>
      <c r="B2" s="98"/>
      <c r="C2" s="98"/>
      <c r="D2" s="98"/>
      <c r="E2" s="98"/>
      <c r="F2" s="98"/>
      <c r="G2" s="98"/>
    </row>
    <row r="3" ht="6" customHeight="1"/>
    <row r="4" spans="1:7" ht="12.75" customHeight="1">
      <c r="A4" s="1" t="s">
        <v>0</v>
      </c>
      <c r="B4" s="108" t="s">
        <v>91</v>
      </c>
      <c r="C4" s="108"/>
      <c r="D4" s="108"/>
      <c r="E4" s="108"/>
      <c r="F4" s="108"/>
      <c r="G4" s="108"/>
    </row>
    <row r="5" ht="9" customHeight="1" thickBot="1">
      <c r="C5" s="6"/>
    </row>
    <row r="6" spans="1:7" ht="12.75">
      <c r="A6" s="40" t="s">
        <v>1</v>
      </c>
      <c r="B6" s="41"/>
      <c r="C6" s="99" t="s">
        <v>2</v>
      </c>
      <c r="D6" s="101" t="s">
        <v>3</v>
      </c>
      <c r="E6" s="42" t="s">
        <v>4</v>
      </c>
      <c r="F6" s="103" t="s">
        <v>5</v>
      </c>
      <c r="G6" s="104"/>
    </row>
    <row r="7" spans="1:7" ht="13.5" thickBot="1">
      <c r="A7" s="43" t="s">
        <v>6</v>
      </c>
      <c r="B7" s="44" t="s">
        <v>7</v>
      </c>
      <c r="C7" s="100"/>
      <c r="D7" s="102"/>
      <c r="E7" s="45" t="s">
        <v>8</v>
      </c>
      <c r="F7" s="46" t="s">
        <v>9</v>
      </c>
      <c r="G7" s="47" t="s">
        <v>10</v>
      </c>
    </row>
    <row r="8" spans="1:9" s="8" customFormat="1" ht="14.25" customHeight="1">
      <c r="A8" s="40">
        <v>1</v>
      </c>
      <c r="B8" s="41" t="s">
        <v>11</v>
      </c>
      <c r="C8" s="91" t="s">
        <v>12</v>
      </c>
      <c r="D8" s="41" t="s">
        <v>13</v>
      </c>
      <c r="E8" s="92">
        <v>1</v>
      </c>
      <c r="F8" s="94">
        <v>0</v>
      </c>
      <c r="G8" s="86">
        <v>0</v>
      </c>
      <c r="H8" s="5"/>
      <c r="I8" s="5"/>
    </row>
    <row r="9" spans="1:9" s="8" customFormat="1" ht="14.25" customHeight="1">
      <c r="A9" s="54">
        <v>2</v>
      </c>
      <c r="B9" s="7">
        <v>22615</v>
      </c>
      <c r="C9" s="77" t="s">
        <v>14</v>
      </c>
      <c r="D9" s="7" t="s">
        <v>15</v>
      </c>
      <c r="E9" s="84">
        <v>10625</v>
      </c>
      <c r="F9" s="95">
        <v>0</v>
      </c>
      <c r="G9" s="87">
        <f aca="true" t="shared" si="0" ref="G9:G17">PRODUCT(E9,F9)</f>
        <v>0</v>
      </c>
      <c r="H9" s="5"/>
      <c r="I9" s="5"/>
    </row>
    <row r="10" spans="1:9" s="8" customFormat="1" ht="14.25" customHeight="1">
      <c r="A10" s="54">
        <v>3</v>
      </c>
      <c r="B10" s="7">
        <v>22615</v>
      </c>
      <c r="C10" s="77" t="s">
        <v>16</v>
      </c>
      <c r="D10" s="9" t="s">
        <v>15</v>
      </c>
      <c r="E10" s="85">
        <v>200</v>
      </c>
      <c r="F10" s="95">
        <v>0</v>
      </c>
      <c r="G10" s="87">
        <f t="shared" si="0"/>
        <v>0</v>
      </c>
      <c r="H10" s="5"/>
      <c r="I10" s="5"/>
    </row>
    <row r="11" spans="1:9" s="8" customFormat="1" ht="14.25" customHeight="1">
      <c r="A11" s="54">
        <v>4</v>
      </c>
      <c r="B11" s="74">
        <v>51321</v>
      </c>
      <c r="C11" s="75" t="s">
        <v>88</v>
      </c>
      <c r="D11" s="9" t="s">
        <v>90</v>
      </c>
      <c r="E11" s="85">
        <v>23</v>
      </c>
      <c r="F11" s="95">
        <v>0</v>
      </c>
      <c r="G11" s="87">
        <f t="shared" si="0"/>
        <v>0</v>
      </c>
      <c r="H11" s="5"/>
      <c r="I11" s="5"/>
    </row>
    <row r="12" spans="1:7" s="10" customFormat="1" ht="14.1" customHeight="1">
      <c r="A12" s="54">
        <v>5</v>
      </c>
      <c r="B12" s="74">
        <v>51321</v>
      </c>
      <c r="C12" s="76" t="s">
        <v>89</v>
      </c>
      <c r="D12" s="9" t="s">
        <v>90</v>
      </c>
      <c r="E12" s="85">
        <v>16</v>
      </c>
      <c r="F12" s="95">
        <v>0</v>
      </c>
      <c r="G12" s="87">
        <f t="shared" si="0"/>
        <v>0</v>
      </c>
    </row>
    <row r="13" spans="1:16" s="8" customFormat="1" ht="13.5" customHeight="1">
      <c r="A13" s="54">
        <v>6</v>
      </c>
      <c r="B13" s="9">
        <v>22331</v>
      </c>
      <c r="C13" s="78" t="s">
        <v>17</v>
      </c>
      <c r="D13" s="9" t="s">
        <v>15</v>
      </c>
      <c r="E13" s="85">
        <v>600</v>
      </c>
      <c r="F13" s="96">
        <v>0</v>
      </c>
      <c r="G13" s="87">
        <f t="shared" si="0"/>
        <v>0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s="8" customFormat="1" ht="14.25" customHeight="1">
      <c r="A14" s="54">
        <v>7</v>
      </c>
      <c r="B14" s="9">
        <v>21810</v>
      </c>
      <c r="C14" s="78" t="s">
        <v>18</v>
      </c>
      <c r="D14" s="9" t="s">
        <v>19</v>
      </c>
      <c r="E14" s="85">
        <v>200</v>
      </c>
      <c r="F14" s="96">
        <v>0</v>
      </c>
      <c r="G14" s="87">
        <f t="shared" si="0"/>
        <v>0</v>
      </c>
      <c r="H14" s="11"/>
      <c r="I14" s="71"/>
      <c r="J14" s="11"/>
      <c r="K14" s="11"/>
      <c r="L14" s="11"/>
      <c r="M14" s="11"/>
      <c r="N14" s="11"/>
      <c r="O14" s="11"/>
      <c r="P14" s="11"/>
    </row>
    <row r="15" spans="1:9" s="8" customFormat="1" ht="14.25" customHeight="1">
      <c r="A15" s="54">
        <v>8</v>
      </c>
      <c r="B15" s="55">
        <v>21819</v>
      </c>
      <c r="C15" s="79" t="s">
        <v>78</v>
      </c>
      <c r="D15" s="9" t="s">
        <v>15</v>
      </c>
      <c r="E15" s="85">
        <v>10625</v>
      </c>
      <c r="F15" s="96">
        <v>0</v>
      </c>
      <c r="G15" s="87">
        <f t="shared" si="0"/>
        <v>0</v>
      </c>
      <c r="H15" s="5"/>
      <c r="I15" s="5"/>
    </row>
    <row r="16" spans="1:9" s="8" customFormat="1" ht="14.25" customHeight="1">
      <c r="A16" s="54">
        <v>9</v>
      </c>
      <c r="B16" s="9">
        <v>22812</v>
      </c>
      <c r="C16" s="78" t="s">
        <v>20</v>
      </c>
      <c r="D16" s="9" t="s">
        <v>21</v>
      </c>
      <c r="E16" s="85">
        <v>1860</v>
      </c>
      <c r="F16" s="96">
        <v>0</v>
      </c>
      <c r="G16" s="87">
        <f t="shared" si="0"/>
        <v>0</v>
      </c>
      <c r="H16" s="5"/>
      <c r="I16" s="5"/>
    </row>
    <row r="17" spans="1:9" s="8" customFormat="1" ht="14.25" customHeight="1">
      <c r="A17" s="56">
        <v>10</v>
      </c>
      <c r="B17" s="9">
        <v>22831</v>
      </c>
      <c r="C17" s="78" t="s">
        <v>22</v>
      </c>
      <c r="D17" s="9" t="s">
        <v>21</v>
      </c>
      <c r="E17" s="85">
        <v>1860</v>
      </c>
      <c r="F17" s="96">
        <v>0</v>
      </c>
      <c r="G17" s="87">
        <f t="shared" si="0"/>
        <v>0</v>
      </c>
      <c r="H17" s="5"/>
      <c r="I17" s="5"/>
    </row>
    <row r="18" spans="1:9" s="8" customFormat="1" ht="14.25" customHeight="1">
      <c r="A18" s="57">
        <v>11</v>
      </c>
      <c r="B18" s="58">
        <v>51310</v>
      </c>
      <c r="C18" s="80" t="s">
        <v>79</v>
      </c>
      <c r="D18" s="59" t="s">
        <v>80</v>
      </c>
      <c r="E18" s="60">
        <v>750</v>
      </c>
      <c r="F18" s="96">
        <v>0</v>
      </c>
      <c r="G18" s="87">
        <f aca="true" t="shared" si="1" ref="G18:G21">PRODUCT(E18,F18)</f>
        <v>0</v>
      </c>
      <c r="H18" s="5"/>
      <c r="I18" s="5"/>
    </row>
    <row r="19" spans="1:9" s="8" customFormat="1" ht="14.25" customHeight="1">
      <c r="A19" s="61">
        <v>12</v>
      </c>
      <c r="B19" s="62">
        <v>51720</v>
      </c>
      <c r="C19" s="82" t="s">
        <v>81</v>
      </c>
      <c r="D19" s="63" t="s">
        <v>15</v>
      </c>
      <c r="E19" s="58">
        <v>225</v>
      </c>
      <c r="F19" s="96">
        <v>0</v>
      </c>
      <c r="G19" s="87">
        <f t="shared" si="1"/>
        <v>0</v>
      </c>
      <c r="H19" s="5"/>
      <c r="I19" s="5"/>
    </row>
    <row r="20" spans="1:9" s="8" customFormat="1" ht="14.25" customHeight="1">
      <c r="A20" s="64">
        <v>13</v>
      </c>
      <c r="B20" s="65">
        <v>52220</v>
      </c>
      <c r="C20" s="81" t="s">
        <v>82</v>
      </c>
      <c r="D20" s="66" t="s">
        <v>21</v>
      </c>
      <c r="E20" s="67">
        <v>600</v>
      </c>
      <c r="F20" s="96">
        <v>0</v>
      </c>
      <c r="G20" s="87">
        <f t="shared" si="1"/>
        <v>0</v>
      </c>
      <c r="H20" s="5"/>
      <c r="I20" s="5"/>
    </row>
    <row r="21" spans="1:9" s="8" customFormat="1" ht="14.25" customHeight="1" thickBot="1">
      <c r="A21" s="68">
        <v>14</v>
      </c>
      <c r="B21" s="69">
        <v>36740</v>
      </c>
      <c r="C21" s="83" t="s">
        <v>83</v>
      </c>
      <c r="D21" s="69" t="s">
        <v>15</v>
      </c>
      <c r="E21" s="70">
        <v>188</v>
      </c>
      <c r="F21" s="97">
        <v>0</v>
      </c>
      <c r="G21" s="93">
        <f t="shared" si="1"/>
        <v>0</v>
      </c>
      <c r="H21" s="5"/>
      <c r="I21" s="5"/>
    </row>
    <row r="22" spans="1:9" s="8" customFormat="1" ht="18" customHeight="1">
      <c r="A22" s="105" t="s">
        <v>24</v>
      </c>
      <c r="B22" s="105"/>
      <c r="C22" s="105"/>
      <c r="D22" s="105"/>
      <c r="E22" s="105"/>
      <c r="F22" s="106"/>
      <c r="G22" s="88">
        <f>SUM(G8:G21)</f>
        <v>0</v>
      </c>
      <c r="H22" s="5"/>
      <c r="I22" s="5"/>
    </row>
    <row r="23" spans="1:9" s="8" customFormat="1" ht="17.1" customHeight="1">
      <c r="A23" s="109" t="s">
        <v>23</v>
      </c>
      <c r="B23" s="109"/>
      <c r="C23" s="109"/>
      <c r="D23" s="109"/>
      <c r="E23" s="109"/>
      <c r="F23" s="110"/>
      <c r="G23" s="89">
        <f>SUM(G22*0.21)</f>
        <v>0</v>
      </c>
      <c r="H23" s="5"/>
      <c r="I23" s="5"/>
    </row>
    <row r="24" spans="1:9" s="8" customFormat="1" ht="17.1" customHeight="1" thickBot="1">
      <c r="A24" s="109" t="s">
        <v>25</v>
      </c>
      <c r="B24" s="111"/>
      <c r="C24" s="111"/>
      <c r="D24" s="111"/>
      <c r="E24" s="111"/>
      <c r="F24" s="112"/>
      <c r="G24" s="90">
        <f>SUM(G22:G23)</f>
        <v>0</v>
      </c>
      <c r="H24" s="5"/>
      <c r="I24" s="5"/>
    </row>
    <row r="25" spans="2:14" ht="13.5" thickBot="1">
      <c r="B25" s="48"/>
      <c r="C25" s="49"/>
      <c r="D25" s="50"/>
      <c r="E25" s="51"/>
      <c r="F25" s="52"/>
      <c r="G25" s="53"/>
      <c r="N25" s="73"/>
    </row>
    <row r="26" spans="1:14" s="8" customFormat="1" ht="12.75">
      <c r="A26" s="5"/>
      <c r="B26" s="5"/>
      <c r="D26" s="5"/>
      <c r="E26" s="12"/>
      <c r="F26" s="13"/>
      <c r="G26" s="13"/>
      <c r="H26" s="5"/>
      <c r="I26" s="5"/>
      <c r="N26" s="72"/>
    </row>
    <row r="27" spans="1:9" s="8" customFormat="1" ht="12.75">
      <c r="A27" s="5"/>
      <c r="B27" s="5"/>
      <c r="C27" s="5"/>
      <c r="D27" s="14"/>
      <c r="E27" s="12"/>
      <c r="F27" s="13"/>
      <c r="G27" s="13"/>
      <c r="H27" s="5"/>
      <c r="I27" s="5"/>
    </row>
    <row r="28" spans="1:9" s="8" customFormat="1" ht="12.75">
      <c r="A28" s="1"/>
      <c r="B28" s="1"/>
      <c r="C28" s="2"/>
      <c r="D28" s="107"/>
      <c r="E28" s="107"/>
      <c r="F28" s="107"/>
      <c r="G28" s="107"/>
      <c r="H28" s="5"/>
      <c r="I28" s="5"/>
    </row>
    <row r="29" spans="1:9" s="8" customFormat="1" ht="12.75">
      <c r="A29" s="1"/>
      <c r="B29" s="1"/>
      <c r="C29" s="2"/>
      <c r="D29" s="14"/>
      <c r="E29" s="15"/>
      <c r="F29" s="16"/>
      <c r="G29" s="16"/>
      <c r="H29" s="5"/>
      <c r="I29" s="5"/>
    </row>
    <row r="30" ht="12.75"/>
    <row r="31" spans="1:1024" ht="17.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9" s="8" customFormat="1" ht="12.75">
      <c r="A32" s="17"/>
      <c r="B32" s="17"/>
      <c r="C32" s="18"/>
      <c r="D32" s="17"/>
      <c r="E32" s="3"/>
      <c r="F32" s="4"/>
      <c r="G32" s="19"/>
      <c r="H32" s="5"/>
      <c r="I32" s="5"/>
    </row>
    <row r="33" spans="1:9" s="8" customFormat="1" ht="12.75">
      <c r="A33" s="17"/>
      <c r="B33" s="17"/>
      <c r="C33" s="20"/>
      <c r="D33" s="17"/>
      <c r="E33" s="21"/>
      <c r="F33" s="19"/>
      <c r="G33" s="19"/>
      <c r="H33" s="5"/>
      <c r="I33" s="5"/>
    </row>
    <row r="34" spans="1:9" s="8" customFormat="1" ht="12.75">
      <c r="A34" s="107"/>
      <c r="B34" s="107"/>
      <c r="C34" s="107"/>
      <c r="D34" s="107"/>
      <c r="E34" s="107"/>
      <c r="F34" s="107"/>
      <c r="G34" s="22"/>
      <c r="H34" s="5"/>
      <c r="I34" s="5"/>
    </row>
    <row r="35" spans="1:9" s="8" customFormat="1" ht="12.75">
      <c r="A35" s="107"/>
      <c r="B35" s="107"/>
      <c r="C35" s="107"/>
      <c r="D35" s="107"/>
      <c r="E35" s="107"/>
      <c r="F35" s="107"/>
      <c r="G35" s="22"/>
      <c r="H35" s="5"/>
      <c r="I35" s="5"/>
    </row>
    <row r="36" spans="1:9" s="8" customFormat="1" ht="12.75" customHeight="1">
      <c r="A36" s="107"/>
      <c r="B36" s="107"/>
      <c r="C36" s="107"/>
      <c r="D36" s="107"/>
      <c r="E36" s="107"/>
      <c r="F36" s="107"/>
      <c r="G36" s="22"/>
      <c r="H36" s="5"/>
      <c r="I36" s="5"/>
    </row>
    <row r="37" ht="12.75"/>
    <row r="38" spans="1:9" s="8" customFormat="1" ht="12.75">
      <c r="A38" s="5"/>
      <c r="B38" s="5"/>
      <c r="C38" s="5"/>
      <c r="D38" s="5"/>
      <c r="E38" s="12"/>
      <c r="F38" s="13"/>
      <c r="G38" s="13"/>
      <c r="H38" s="5"/>
      <c r="I38" s="5"/>
    </row>
    <row r="39" spans="1:9" s="8" customFormat="1" ht="12.75">
      <c r="A39" s="5"/>
      <c r="B39" s="5"/>
      <c r="C39" s="5"/>
      <c r="D39" s="14"/>
      <c r="E39" s="12"/>
      <c r="F39" s="13"/>
      <c r="G39" s="13"/>
      <c r="H39" s="5"/>
      <c r="I39" s="5"/>
    </row>
    <row r="40" spans="1:9" s="8" customFormat="1" ht="12.75">
      <c r="A40" s="1"/>
      <c r="B40" s="1"/>
      <c r="C40" s="2"/>
      <c r="D40" s="107"/>
      <c r="E40" s="107"/>
      <c r="F40" s="107"/>
      <c r="G40" s="107"/>
      <c r="H40" s="5"/>
      <c r="I40" s="5"/>
    </row>
    <row r="41" spans="1:9" s="8" customFormat="1" ht="12.75" customHeight="1">
      <c r="A41" s="1"/>
      <c r="B41" s="1"/>
      <c r="C41" s="2"/>
      <c r="D41" s="14"/>
      <c r="E41" s="15"/>
      <c r="F41" s="16"/>
      <c r="G41" s="16"/>
      <c r="H41" s="5"/>
      <c r="I41" s="5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1:9" s="8" customFormat="1" ht="14.25" customHeight="1">
      <c r="A58" s="1"/>
      <c r="B58" s="1"/>
      <c r="C58" s="2"/>
      <c r="D58" s="1"/>
      <c r="E58" s="3"/>
      <c r="F58" s="4"/>
      <c r="G58" s="4"/>
      <c r="H58" s="5"/>
      <c r="I58" s="5"/>
    </row>
    <row r="59" spans="1:9" s="8" customFormat="1" ht="14.25" customHeight="1">
      <c r="A59" s="1"/>
      <c r="B59" s="1"/>
      <c r="C59" s="2"/>
      <c r="D59" s="1"/>
      <c r="E59" s="3"/>
      <c r="F59" s="4"/>
      <c r="G59" s="4"/>
      <c r="H59" s="5"/>
      <c r="I59" s="5"/>
    </row>
    <row r="60" spans="1:9" s="8" customFormat="1" ht="14.25" customHeight="1">
      <c r="A60" s="1"/>
      <c r="B60" s="1"/>
      <c r="C60" s="2"/>
      <c r="D60" s="1"/>
      <c r="E60" s="3"/>
      <c r="F60" s="4"/>
      <c r="G60" s="4"/>
      <c r="H60" s="5"/>
      <c r="I60" s="5"/>
    </row>
    <row r="61" spans="1:9" s="8" customFormat="1" ht="14.25" customHeight="1">
      <c r="A61" s="1"/>
      <c r="B61" s="1"/>
      <c r="C61" s="2"/>
      <c r="D61" s="1"/>
      <c r="E61" s="3"/>
      <c r="F61" s="4"/>
      <c r="G61" s="4"/>
      <c r="H61" s="5"/>
      <c r="I61" s="5"/>
    </row>
    <row r="62" spans="1:9" s="8" customFormat="1" ht="14.25" customHeight="1">
      <c r="A62" s="1"/>
      <c r="B62" s="1"/>
      <c r="C62" s="2"/>
      <c r="D62" s="1"/>
      <c r="E62" s="3"/>
      <c r="F62" s="4"/>
      <c r="G62" s="4"/>
      <c r="H62" s="5"/>
      <c r="I62" s="5"/>
    </row>
    <row r="63" ht="12.75"/>
    <row r="64" spans="1:9" s="8" customFormat="1" ht="21.75" customHeight="1">
      <c r="A64" s="1"/>
      <c r="B64" s="1"/>
      <c r="C64" s="2"/>
      <c r="D64" s="1"/>
      <c r="E64" s="3"/>
      <c r="F64" s="4"/>
      <c r="G64" s="4"/>
      <c r="H64" s="5"/>
      <c r="I64" s="23"/>
    </row>
    <row r="65" spans="1:9" s="8" customFormat="1" ht="21.75" customHeight="1">
      <c r="A65" s="1"/>
      <c r="B65" s="1"/>
      <c r="C65" s="2"/>
      <c r="D65" s="1"/>
      <c r="E65" s="3"/>
      <c r="F65" s="4"/>
      <c r="G65" s="4"/>
      <c r="H65" s="5"/>
      <c r="I65" s="5"/>
    </row>
    <row r="66" spans="1:9" s="8" customFormat="1" ht="21.75" customHeight="1">
      <c r="A66" s="1"/>
      <c r="B66" s="1"/>
      <c r="C66" s="2"/>
      <c r="D66" s="1"/>
      <c r="E66" s="3"/>
      <c r="F66" s="4"/>
      <c r="G66" s="4"/>
      <c r="H66" s="5"/>
      <c r="I66" s="5"/>
    </row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</sheetData>
  <mergeCells count="13">
    <mergeCell ref="D40:G40"/>
    <mergeCell ref="B4:G4"/>
    <mergeCell ref="A23:F23"/>
    <mergeCell ref="A24:F24"/>
    <mergeCell ref="D28:G28"/>
    <mergeCell ref="A34:F34"/>
    <mergeCell ref="A35:F35"/>
    <mergeCell ref="A36:F36"/>
    <mergeCell ref="A2:G2"/>
    <mergeCell ref="C6:C7"/>
    <mergeCell ref="D6:D7"/>
    <mergeCell ref="F6:G6"/>
    <mergeCell ref="A22:F22"/>
  </mergeCells>
  <printOptions horizontalCentered="1"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80" r:id="rId1"/>
  <headerFooter alignWithMargins="0">
    <oddHeader>&amp;RStrana: &amp;P/&amp;N</oddHead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 topLeftCell="A1">
      <selection activeCell="N14" sqref="N14"/>
    </sheetView>
  </sheetViews>
  <sheetFormatPr defaultColWidth="9.00390625" defaultRowHeight="12.75"/>
  <cols>
    <col min="1" max="4" width="9.125" style="0" customWidth="1"/>
    <col min="5" max="5" width="14.375" style="0" customWidth="1"/>
    <col min="6" max="11" width="9.125" style="0" customWidth="1"/>
    <col min="12" max="12" width="16.25390625" style="0" customWidth="1"/>
    <col min="13" max="13" width="9.125" style="0" customWidth="1"/>
  </cols>
  <sheetData>
    <row r="1" spans="1:12" ht="23.25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4" customHeight="1">
      <c r="A2" s="114" t="s">
        <v>27</v>
      </c>
      <c r="B2" s="114"/>
      <c r="C2" s="115" t="s">
        <v>84</v>
      </c>
      <c r="D2" s="115"/>
      <c r="E2" s="115"/>
      <c r="F2" s="116" t="s">
        <v>28</v>
      </c>
      <c r="G2" s="116"/>
      <c r="H2" s="117" t="s">
        <v>29</v>
      </c>
      <c r="I2" s="117"/>
      <c r="J2" s="116" t="s">
        <v>30</v>
      </c>
      <c r="K2" s="116"/>
      <c r="L2" s="24"/>
    </row>
    <row r="3" spans="1:12" ht="12.75">
      <c r="A3" s="118" t="s">
        <v>31</v>
      </c>
      <c r="B3" s="118"/>
      <c r="C3" s="119" t="s">
        <v>85</v>
      </c>
      <c r="D3" s="119"/>
      <c r="E3" s="119"/>
      <c r="F3" s="120" t="s">
        <v>32</v>
      </c>
      <c r="G3" s="120"/>
      <c r="H3" s="107"/>
      <c r="I3" s="107"/>
      <c r="J3" s="120" t="s">
        <v>30</v>
      </c>
      <c r="K3" s="120"/>
      <c r="L3" s="27"/>
    </row>
    <row r="4" spans="1:12" ht="21" customHeight="1">
      <c r="A4" s="118" t="s">
        <v>33</v>
      </c>
      <c r="B4" s="118"/>
      <c r="C4" s="121" t="s">
        <v>86</v>
      </c>
      <c r="D4" s="122"/>
      <c r="E4" s="122"/>
      <c r="F4" s="120" t="s">
        <v>34</v>
      </c>
      <c r="G4" s="120"/>
      <c r="H4" s="123" t="s">
        <v>87</v>
      </c>
      <c r="I4" s="123"/>
      <c r="J4" s="120" t="s">
        <v>30</v>
      </c>
      <c r="K4" s="120"/>
      <c r="L4" s="28" t="s">
        <v>87</v>
      </c>
    </row>
    <row r="5" spans="1:12" ht="12.75">
      <c r="A5" s="118" t="s">
        <v>35</v>
      </c>
      <c r="B5" s="118"/>
      <c r="C5" s="107"/>
      <c r="D5" s="107"/>
      <c r="E5" s="107"/>
      <c r="F5" s="120" t="s">
        <v>36</v>
      </c>
      <c r="G5" s="120"/>
      <c r="H5" s="124" t="s">
        <v>87</v>
      </c>
      <c r="I5" s="124"/>
      <c r="J5" s="120" t="s">
        <v>37</v>
      </c>
      <c r="K5" s="120"/>
      <c r="L5" s="27"/>
    </row>
    <row r="6" spans="1:12" ht="12.75">
      <c r="A6" s="125" t="s">
        <v>38</v>
      </c>
      <c r="B6" s="125"/>
      <c r="C6" s="126"/>
      <c r="D6" s="126"/>
      <c r="E6" s="126"/>
      <c r="F6" s="127" t="s">
        <v>39</v>
      </c>
      <c r="G6" s="127"/>
      <c r="H6" s="126"/>
      <c r="I6" s="126"/>
      <c r="J6" s="127" t="s">
        <v>40</v>
      </c>
      <c r="K6" s="127"/>
      <c r="L6" s="29" t="s">
        <v>87</v>
      </c>
    </row>
    <row r="7" spans="1:12" ht="20.25">
      <c r="A7" s="131" t="s">
        <v>41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8">
      <c r="A8" s="30" t="s">
        <v>42</v>
      </c>
      <c r="B8" s="132" t="s">
        <v>43</v>
      </c>
      <c r="C8" s="132"/>
      <c r="D8" s="132"/>
      <c r="E8" s="30" t="s">
        <v>44</v>
      </c>
      <c r="F8" s="132" t="s">
        <v>45</v>
      </c>
      <c r="G8" s="132"/>
      <c r="H8" s="132"/>
      <c r="I8" s="30" t="s">
        <v>46</v>
      </c>
      <c r="J8" s="132" t="s">
        <v>47</v>
      </c>
      <c r="K8" s="132"/>
      <c r="L8" s="132"/>
    </row>
    <row r="9" spans="1:12" ht="12.75">
      <c r="A9" s="128" t="s">
        <v>48</v>
      </c>
      <c r="B9" s="31" t="s">
        <v>49</v>
      </c>
      <c r="C9" s="133">
        <f>SUM(Rozpočet!G22)</f>
        <v>0</v>
      </c>
      <c r="D9" s="133"/>
      <c r="E9" s="130" t="s">
        <v>50</v>
      </c>
      <c r="F9" s="130"/>
      <c r="G9" s="129"/>
      <c r="H9" s="129"/>
      <c r="I9" s="130" t="s">
        <v>51</v>
      </c>
      <c r="J9" s="130"/>
      <c r="K9" s="129"/>
      <c r="L9" s="129"/>
    </row>
    <row r="10" spans="1:12" ht="12.75">
      <c r="A10" s="128"/>
      <c r="B10" s="31" t="s">
        <v>52</v>
      </c>
      <c r="C10" s="129"/>
      <c r="D10" s="129"/>
      <c r="E10" s="130" t="s">
        <v>53</v>
      </c>
      <c r="F10" s="130"/>
      <c r="G10" s="129"/>
      <c r="H10" s="129"/>
      <c r="I10" s="130" t="s">
        <v>54</v>
      </c>
      <c r="J10" s="130"/>
      <c r="K10" s="129"/>
      <c r="L10" s="129"/>
    </row>
    <row r="11" spans="1:12" ht="12.75">
      <c r="A11" s="128" t="s">
        <v>55</v>
      </c>
      <c r="B11" s="31" t="s">
        <v>49</v>
      </c>
      <c r="C11" s="129"/>
      <c r="D11" s="129"/>
      <c r="E11" s="130" t="s">
        <v>56</v>
      </c>
      <c r="F11" s="130"/>
      <c r="G11" s="129"/>
      <c r="H11" s="129"/>
      <c r="I11" s="130" t="s">
        <v>57</v>
      </c>
      <c r="J11" s="130"/>
      <c r="K11" s="129"/>
      <c r="L11" s="129"/>
    </row>
    <row r="12" spans="1:12" ht="12.75">
      <c r="A12" s="128"/>
      <c r="B12" s="31" t="s">
        <v>52</v>
      </c>
      <c r="C12" s="129"/>
      <c r="D12" s="129"/>
      <c r="E12" s="129"/>
      <c r="F12" s="129"/>
      <c r="G12" s="129"/>
      <c r="H12" s="129"/>
      <c r="I12" s="130" t="s">
        <v>58</v>
      </c>
      <c r="J12" s="130"/>
      <c r="K12" s="129"/>
      <c r="L12" s="129"/>
    </row>
    <row r="13" spans="1:12" ht="12.75">
      <c r="A13" s="128" t="s">
        <v>59</v>
      </c>
      <c r="B13" s="31" t="s">
        <v>49</v>
      </c>
      <c r="C13" s="129"/>
      <c r="D13" s="129"/>
      <c r="E13" s="129"/>
      <c r="F13" s="129"/>
      <c r="G13" s="129"/>
      <c r="H13" s="129"/>
      <c r="I13" s="130" t="s">
        <v>60</v>
      </c>
      <c r="J13" s="130"/>
      <c r="K13" s="129"/>
      <c r="L13" s="129"/>
    </row>
    <row r="14" spans="1:12" ht="12.75">
      <c r="A14" s="128"/>
      <c r="B14" s="31" t="s">
        <v>52</v>
      </c>
      <c r="C14" s="129"/>
      <c r="D14" s="129"/>
      <c r="E14" s="129"/>
      <c r="F14" s="129"/>
      <c r="G14" s="129"/>
      <c r="H14" s="129"/>
      <c r="I14" s="130" t="s">
        <v>61</v>
      </c>
      <c r="J14" s="130"/>
      <c r="K14" s="129"/>
      <c r="L14" s="129"/>
    </row>
    <row r="15" spans="1:12" ht="12.75">
      <c r="A15" s="134" t="s">
        <v>62</v>
      </c>
      <c r="B15" s="134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2.75">
      <c r="A16" s="134" t="s">
        <v>63</v>
      </c>
      <c r="B16" s="134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2.75">
      <c r="A17" s="134" t="s">
        <v>64</v>
      </c>
      <c r="B17" s="134"/>
      <c r="C17" s="133">
        <f>C9+C10+C11+C12+C13+C14+C15+C16</f>
        <v>0</v>
      </c>
      <c r="D17" s="133"/>
      <c r="E17" s="134" t="s">
        <v>65</v>
      </c>
      <c r="F17" s="134"/>
      <c r="G17" s="133">
        <v>0</v>
      </c>
      <c r="H17" s="133"/>
      <c r="I17" s="134" t="s">
        <v>66</v>
      </c>
      <c r="J17" s="134"/>
      <c r="K17" s="133">
        <v>0</v>
      </c>
      <c r="L17" s="133"/>
    </row>
    <row r="18" spans="1:12" ht="12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2.75">
      <c r="A19" s="136" t="s">
        <v>67</v>
      </c>
      <c r="B19" s="136"/>
      <c r="C19" s="137"/>
      <c r="D19" s="137"/>
      <c r="E19" s="138"/>
      <c r="F19" s="138"/>
      <c r="G19" s="126"/>
      <c r="H19" s="126"/>
      <c r="I19" s="126"/>
      <c r="J19" s="126"/>
      <c r="K19" s="126"/>
      <c r="L19" s="126"/>
    </row>
    <row r="20" spans="1:12" ht="12.75">
      <c r="A20" s="136" t="s">
        <v>68</v>
      </c>
      <c r="B20" s="136"/>
      <c r="C20" s="137"/>
      <c r="D20" s="137"/>
      <c r="E20" s="136" t="s">
        <v>69</v>
      </c>
      <c r="F20" s="136"/>
      <c r="G20" s="137"/>
      <c r="H20" s="137"/>
      <c r="I20" s="136" t="s">
        <v>70</v>
      </c>
      <c r="J20" s="136"/>
      <c r="K20" s="137"/>
      <c r="L20" s="137"/>
    </row>
    <row r="21" spans="1:12" ht="12.75">
      <c r="A21" s="136" t="s">
        <v>71</v>
      </c>
      <c r="B21" s="136"/>
      <c r="C21" s="139">
        <f>C17+G17+K17</f>
        <v>0</v>
      </c>
      <c r="D21" s="139"/>
      <c r="E21" s="136" t="s">
        <v>23</v>
      </c>
      <c r="F21" s="136"/>
      <c r="G21" s="139">
        <f>C21*0.21</f>
        <v>0</v>
      </c>
      <c r="H21" s="139"/>
      <c r="I21" s="32" t="s">
        <v>72</v>
      </c>
      <c r="J21" s="33"/>
      <c r="K21" s="139">
        <f>C21+G21</f>
        <v>0</v>
      </c>
      <c r="L21" s="139"/>
    </row>
    <row r="22" spans="1:12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2" ht="12.75">
      <c r="A23" s="144"/>
      <c r="B23" s="144"/>
      <c r="C23" s="144"/>
      <c r="D23" s="144"/>
      <c r="E23" s="145" t="s">
        <v>73</v>
      </c>
      <c r="F23" s="145"/>
      <c r="G23" s="145"/>
      <c r="H23" s="145"/>
      <c r="I23" s="145" t="s">
        <v>74</v>
      </c>
      <c r="J23" s="145"/>
      <c r="K23" s="145"/>
      <c r="L23" s="145"/>
    </row>
    <row r="24" spans="1:12" ht="12.7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 ht="12.75">
      <c r="A25" s="34"/>
      <c r="B25" s="25"/>
      <c r="C25" s="25"/>
      <c r="D25" s="25"/>
      <c r="E25" s="35"/>
      <c r="F25" s="26"/>
      <c r="G25" s="26"/>
      <c r="H25" s="26"/>
      <c r="I25" s="35"/>
      <c r="J25" s="26"/>
      <c r="K25" s="26"/>
      <c r="L25" s="36"/>
    </row>
    <row r="26" spans="1:12" ht="12.75">
      <c r="A26" s="35"/>
      <c r="B26" s="25"/>
      <c r="C26" s="25"/>
      <c r="D26" s="25"/>
      <c r="E26" s="141" t="s">
        <v>75</v>
      </c>
      <c r="F26" s="141"/>
      <c r="G26" s="141"/>
      <c r="H26" s="141"/>
      <c r="I26" s="35" t="s">
        <v>87</v>
      </c>
      <c r="J26" s="26"/>
      <c r="K26" s="26"/>
      <c r="L26" s="36"/>
    </row>
    <row r="27" spans="1:12" ht="12.75">
      <c r="A27" s="34"/>
      <c r="B27" s="25"/>
      <c r="C27" s="25"/>
      <c r="D27" s="25"/>
      <c r="E27" s="37" t="s">
        <v>76</v>
      </c>
      <c r="F27" s="26"/>
      <c r="G27" s="26"/>
      <c r="H27" s="26"/>
      <c r="I27" s="142" t="s">
        <v>87</v>
      </c>
      <c r="J27" s="142"/>
      <c r="K27" s="142"/>
      <c r="L27" s="142"/>
    </row>
    <row r="28" spans="1:12" ht="12.75">
      <c r="A28" s="143"/>
      <c r="B28" s="143"/>
      <c r="C28" s="143"/>
      <c r="D28" s="143"/>
      <c r="E28" s="38" t="s">
        <v>77</v>
      </c>
      <c r="F28" s="39"/>
      <c r="G28" s="39"/>
      <c r="H28" s="39"/>
      <c r="I28" s="143"/>
      <c r="J28" s="143"/>
      <c r="K28" s="143"/>
      <c r="L28" s="143"/>
    </row>
  </sheetData>
  <mergeCells count="110">
    <mergeCell ref="E26:H26"/>
    <mergeCell ref="I27:L27"/>
    <mergeCell ref="A28:D28"/>
    <mergeCell ref="I28:L28"/>
    <mergeCell ref="A23:D23"/>
    <mergeCell ref="E23:H23"/>
    <mergeCell ref="I23:L23"/>
    <mergeCell ref="A24:D24"/>
    <mergeCell ref="E24:H24"/>
    <mergeCell ref="I24:L24"/>
    <mergeCell ref="A21:B21"/>
    <mergeCell ref="C21:D21"/>
    <mergeCell ref="E21:F21"/>
    <mergeCell ref="G21:H21"/>
    <mergeCell ref="K21:L21"/>
    <mergeCell ref="A22:L22"/>
    <mergeCell ref="A20:B20"/>
    <mergeCell ref="C20:D20"/>
    <mergeCell ref="E20:F20"/>
    <mergeCell ref="G20:H20"/>
    <mergeCell ref="I20:J20"/>
    <mergeCell ref="K20:L20"/>
    <mergeCell ref="I13:J13"/>
    <mergeCell ref="K13:L13"/>
    <mergeCell ref="C14:D14"/>
    <mergeCell ref="E14:F14"/>
    <mergeCell ref="G14:H14"/>
    <mergeCell ref="I14:J14"/>
    <mergeCell ref="A18:L18"/>
    <mergeCell ref="A19:B19"/>
    <mergeCell ref="C19:D19"/>
    <mergeCell ref="E19:F19"/>
    <mergeCell ref="G19:H19"/>
    <mergeCell ref="I19:J19"/>
    <mergeCell ref="K19:L19"/>
    <mergeCell ref="A17:B17"/>
    <mergeCell ref="C17:D17"/>
    <mergeCell ref="E17:F17"/>
    <mergeCell ref="G17:H17"/>
    <mergeCell ref="I17:J17"/>
    <mergeCell ref="K17:L17"/>
    <mergeCell ref="I12:J12"/>
    <mergeCell ref="K12:L12"/>
    <mergeCell ref="C10:D10"/>
    <mergeCell ref="E10:F10"/>
    <mergeCell ref="G10:H10"/>
    <mergeCell ref="I10:J10"/>
    <mergeCell ref="K10:L10"/>
    <mergeCell ref="A16:B16"/>
    <mergeCell ref="C16:D16"/>
    <mergeCell ref="E16:F16"/>
    <mergeCell ref="G16:H16"/>
    <mergeCell ref="I16:J16"/>
    <mergeCell ref="K16:L16"/>
    <mergeCell ref="K14:L14"/>
    <mergeCell ref="A15:B15"/>
    <mergeCell ref="C15:D15"/>
    <mergeCell ref="E15:F15"/>
    <mergeCell ref="G15:H15"/>
    <mergeCell ref="I15:J15"/>
    <mergeCell ref="K15:L15"/>
    <mergeCell ref="A13:A14"/>
    <mergeCell ref="C13:D13"/>
    <mergeCell ref="E13:F13"/>
    <mergeCell ref="G13:H13"/>
    <mergeCell ref="A6:B6"/>
    <mergeCell ref="C6:E6"/>
    <mergeCell ref="F6:G6"/>
    <mergeCell ref="H6:I6"/>
    <mergeCell ref="J6:K6"/>
    <mergeCell ref="A11:A12"/>
    <mergeCell ref="C11:D11"/>
    <mergeCell ref="E11:F11"/>
    <mergeCell ref="G11:H11"/>
    <mergeCell ref="I11:J11"/>
    <mergeCell ref="A7:L7"/>
    <mergeCell ref="B8:D8"/>
    <mergeCell ref="F8:H8"/>
    <mergeCell ref="J8:L8"/>
    <mergeCell ref="A9:A10"/>
    <mergeCell ref="C9:D9"/>
    <mergeCell ref="E9:F9"/>
    <mergeCell ref="G9:H9"/>
    <mergeCell ref="I9:J9"/>
    <mergeCell ref="K9:L9"/>
    <mergeCell ref="K11:L11"/>
    <mergeCell ref="C12:D12"/>
    <mergeCell ref="E12:F12"/>
    <mergeCell ref="G12:H12"/>
    <mergeCell ref="A4:B4"/>
    <mergeCell ref="C4:E4"/>
    <mergeCell ref="F4:G4"/>
    <mergeCell ref="H4:I4"/>
    <mergeCell ref="J4:K4"/>
    <mergeCell ref="A5:B5"/>
    <mergeCell ref="C5:E5"/>
    <mergeCell ref="F5:G5"/>
    <mergeCell ref="H5:I5"/>
    <mergeCell ref="J5:K5"/>
    <mergeCell ref="A1:L1"/>
    <mergeCell ref="A2:B2"/>
    <mergeCell ref="C2:E2"/>
    <mergeCell ref="F2:G2"/>
    <mergeCell ref="H2:I2"/>
    <mergeCell ref="J2:K2"/>
    <mergeCell ref="A3:B3"/>
    <mergeCell ref="C3:E3"/>
    <mergeCell ref="F3:G3"/>
    <mergeCell ref="H3:I3"/>
    <mergeCell ref="J3:K3"/>
  </mergeCells>
  <printOptions/>
  <pageMargins left="0.7000000000000001" right="0.7000000000000001" top="0.7874015748031501" bottom="0.7874015748031501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otto.kalina</dc:creator>
  <cp:keywords/>
  <dc:description/>
  <cp:lastModifiedBy>ladislav.bak</cp:lastModifiedBy>
  <cp:lastPrinted>2015-07-20T12:49:54Z</cp:lastPrinted>
  <dcterms:created xsi:type="dcterms:W3CDTF">2013-12-17T08:23:10Z</dcterms:created>
  <dcterms:modified xsi:type="dcterms:W3CDTF">2018-04-24T05:46:11Z</dcterms:modified>
  <cp:category/>
  <cp:version/>
  <cp:contentType/>
  <cp:contentStatus/>
  <cp:revision>28</cp:revision>
</cp:coreProperties>
</file>