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bookViews>
    <workbookView xWindow="65416" yWindow="65416" windowWidth="29040" windowHeight="15840" activeTab="0"/>
  </bookViews>
  <sheets>
    <sheet name="VZ" sheetId="14" r:id="rId1"/>
  </sheets>
  <definedNames/>
  <calcPr calcId="191029"/>
  <extLst/>
</workbook>
</file>

<file path=xl/comments1.xml><?xml version="1.0" encoding="utf-8"?>
<comments xmlns="http://schemas.openxmlformats.org/spreadsheetml/2006/main">
  <authors>
    <author>tc={45A19BB6-6EFA-4844-AE50-BE51A45C1687}</author>
    <author>tc={2106BEE9-7835-4C9F-9442-053078CE8EEC}</author>
    <author>tc={092C7AAA-5D37-41CE-ABEA-EB1B0FE7C2C8}</author>
    <author>tc={DE004E2B-0BB0-4B7A-8E56-B030C9F10BB4}</author>
    <author>tc={542BD605-1288-4F48-B8FD-832D69BEF107}</author>
    <author>tc={7F0FFF26-E70F-4E66-ADF0-6CBA0FA2330D}</author>
    <author>tc={448135AA-7BC9-41F5-8956-9CA843C88BF4}</author>
    <author>tc={1C0200D1-257A-4382-8352-404BEA0C413F}</author>
    <author>tc={65D3ED66-69DA-4079-B2C7-57D662ECFCA6}</author>
  </authors>
  <commentList>
    <comment ref="K6"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7" authorId="1">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8"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9"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0"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1"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2"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3"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 ref="K14" authorId="8">
      <text>
        <r>
          <t>[Komentář ve vlákně]
Vaše verze aplikace Excel vám umožňuje číst tento komentář ve vlákně, ale jakékoli jeho úpravy se odeberou, pokud se soubor otevře v novější verzi aplikace Excel. Další informace: https://go.microsoft.com/fwlink/?linkid=870924
Komentář:
    Zadavatel žádá o vložení konkrétního výrobku, fotodokumentace + parametry</t>
        </r>
      </text>
    </comment>
  </commentList>
</comments>
</file>

<file path=xl/sharedStrings.xml><?xml version="1.0" encoding="utf-8"?>
<sst xmlns="http://schemas.openxmlformats.org/spreadsheetml/2006/main" count="51" uniqueCount="42">
  <si>
    <t>Název požadovaného výrobku</t>
  </si>
  <si>
    <t>technická specifikace požadovaného výrobku</t>
  </si>
  <si>
    <t>množství</t>
  </si>
  <si>
    <t>jednotka</t>
  </si>
  <si>
    <t>cena celkem včetně DPH</t>
  </si>
  <si>
    <t>NABÍDKA</t>
  </si>
  <si>
    <t>maximální možná cena včetně DPH/jednotka</t>
  </si>
  <si>
    <t>maximální možná cena bez DPH/jednotka</t>
  </si>
  <si>
    <t>jednotková cena bez DPH</t>
  </si>
  <si>
    <t>cena celkem bez DPH</t>
  </si>
  <si>
    <t>Cena celkem bez DPH</t>
  </si>
  <si>
    <t>Cena celkem včetně DPH</t>
  </si>
  <si>
    <t>Cena celkem za celou zakázku bez DPH</t>
  </si>
  <si>
    <t>Cena celkem za celou zakázku s DPH</t>
  </si>
  <si>
    <t>Příloha č. 5 ZD</t>
  </si>
  <si>
    <t>Název a parametry nabízené barvy</t>
  </si>
  <si>
    <t>Moderní přednášková aula a multifunkční polytechnická učebna</t>
  </si>
  <si>
    <t>Nábytek</t>
  </si>
  <si>
    <t>DODÁVKA MUSÍ ZAHRNOVAT DOPRAVU, VYNESENÍ NÁBYTKU, INSTALACI A  PŘEDÁNÍ V MÍSTĚ PLNĚNÍ</t>
  </si>
  <si>
    <t>Modulární systém lavic v sestavách po 4 sedadlech</t>
  </si>
  <si>
    <t>ks</t>
  </si>
  <si>
    <t>Učitelská katedra</t>
  </si>
  <si>
    <t>Kancelářské křeslo</t>
  </si>
  <si>
    <t>Jednomístný stohovatelný žákovský stůl</t>
  </si>
  <si>
    <t>Žákovská židle</t>
  </si>
  <si>
    <t>Žákovská skříň</t>
  </si>
  <si>
    <t xml:space="preserve">Stůl </t>
  </si>
  <si>
    <t>Stolek pro učitele</t>
  </si>
  <si>
    <t>Učitelská židle na kolečkách</t>
  </si>
  <si>
    <r>
      <t xml:space="preserve">Maximální cena za </t>
    </r>
    <r>
      <rPr>
        <b/>
        <sz val="11"/>
        <color theme="1"/>
        <rFont val="Calibri"/>
        <family val="2"/>
        <scheme val="minor"/>
      </rPr>
      <t>NEINVESTIČNÍ</t>
    </r>
    <r>
      <rPr>
        <sz val="11"/>
        <color theme="1"/>
        <rFont val="Calibri"/>
        <family val="2"/>
        <scheme val="minor"/>
      </rPr>
      <t xml:space="preserve"> zakázku činní 985 000 Kč bez DPH. Cena je maximální a nepřekročitelná. </t>
    </r>
  </si>
  <si>
    <t>Zadavatel stanovil analogicky v souladu s § 38 odst. 1 ZVZ, že předmětná veřejná zakázka bude vyhrazena výlučně dodavatelům, kteří zaměstnávají více než 50 % osob se zdravotním postižením dle § 67 zákona č. 435/2004 Sb., o zaměstnanosti, ve znění pozdějších předpisů, z celkového počtu zaměstnanců dodavatele.</t>
  </si>
  <si>
    <t>Posluchárenský modulární systém lavic v sestavách po 4 sedadlech, s pevným stolkem a sklopným sedákem, opěrák pevný. Konstukce kovová potažena termosetovým epoxidovým práškem odolným proti poškrábání, tloušťka 50 mikronů. Povrchová úprava v černé nebo šedé barvě. Konstukce se skládá z tlakově litých hliníkových nožiček, obdélníkových trubkových sloupků profilu 80x30x2mm a obdélníkové trubkové spojovací tyče o profilu 80x40x3mm. Podpěra sedadla z tlakově litého hliníku. Sedák připevněn kovovými cvočky s pružinovým vyklápěcím mechanismem a automatickým návratem. Opěradlo je připevněno k podpěře sedadla. Sedák a opěrák z bukové překližky tl. 12mm, ošetřeny přírodním lakem. Stolová deska z LTD tl. min. 18 mm, hrana ABS. Celková šíře 3 místného sezení 1590mm. Výška sedadla od země 440mm. Výška stolku od země 765mm. Systém je kotvený k podlaze. Cena za 1 místo k sezení. Cena vč. dopravy,vynesení a montáže.</t>
  </si>
  <si>
    <t>Katedra učitele s uzamykatelnou zásuvkou a skříňkou. Pracovní deska z LTD tl. 25 mm opatřená ABS hranou min. tl. 2 mm.samonosnou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V pravé části katedry umístěna skříňka s 1x uzamykatelnou zásuvkou a s policovou částí včetně 1x výškově přestavitelné police. Kování police zabraňuje jejímu vysunutí. Police je zkrácená o 50 mm a umožňuje tak vedení kabelů uvnitř skříňky. Policová část skříňky má uzamykatelná dvířka. Skříňka je usazena na soklu. Záda a police z LTD min. tl. 18 mm. Dno skříňky je od dvířek uskočeno o 20 mm kvůli cirkulaci vzduchu. Ve vnějším boku skříňky je hliníková větrací mřížka pro odvod teplého vzduchu. Katedra je vybavena 2x kabelovou průhodkou o Ø 70 mm pro vnitřní vedení kabeláže. Průchodky jsou umístěny 1x v pravé části pracovní desky a 1x do dna skříňky. Čelo zásuvky a dvířka z LTD min. tl. 18 mm s ABS hranou min. tl. 2 mm,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Zásuvka i skříňka je uzamykatelná jednocestným zámkem. Možnost výběru barevného provedení alespoň ze čtyř základních typů dekorů/barev. Rozměry: 760x1600x600 mm. Cena vč. dopravy, vynesení a montáže.</t>
  </si>
  <si>
    <t>Kancelářské křeslo, otočná židle, čalouněný sedák, plastový opěrák, samonastavitelná Synchro mechanika, čtyřramenný vysoký, kolečka. Samonastavitelná Synchronní mechanika s možností blokace ve 2 polohách. Výškově nastavitelná. Barva kříže černá. Pevné područky. Sedák tvořen plastovým rámem opěněným studenou polyuretanovou pěnou o hustotě 70kg/m3. Opěrák je vyroben z polyamidu protkávaného skelnými vlákny. Výrobek neobsahuje žádné chemické látky škodlivé  zdraví nebo životnímu prostředí vč. PVC, 4mocného chromu nebo olova). Výrobek je z více než 95 % recyklovatelný. Pohahová látka sedáku splňuje minimální požadavky: 100% polyester, gramáž 320 g/m2, atest na nehořlavost, stálosvětlost min. stupeň 4, oděruvzdornost min. 180 tis. cyklů Martindale. Cena vč. dopravy, vynesení a montáže.</t>
  </si>
  <si>
    <t>Stůl žákovský jednomístný. Podnož se skládá z ocelového jeklového rámu se svařenými nohami stolu z ocelových trubek, povrch upraven epoxidovou práškovou barvou. Rektifikace pro vyrovnání podlahy, kluzáky pro tvrdé nebo měkké podlahy nebo s univerzálními kluzáky.  Stůl lze stohovat do výšky 6 ks.
Tvar stolu je ideální pro různé kombinace a nastavení pro individuální práci, práci ve dvojíicích či pro skupinovou práci v sestavě po 4 nebo 5 ks. Obdélníikový tvar s jednou zkosenou delší hranou. Rozměry: 760x700x660(430) mm
Stůl pevný výšky 6 v souladu s DIN EN 1729.
Stolová deska z kompaktní 13mm HPL  se zaoblenými rohy.
Výběr desek z více odstínů šedé a dřevodekorů.
Výběr podnože z více odstínů barev. Cena vč. dopravy, vynesení a montáže.</t>
  </si>
  <si>
    <t>Židle žákovská, celoplastová, pevná výška vel. 6 dle normy pro školní nábytek ČSN 1729. Židle je vyrobena  z dvoustěnného polypropylenu. Ideální pro použití v interiéru i exteriéru. Záruka min. 20 let, židle musí být min ze 70 procent vyrobena z recyklátu a je ze 100 % recyklovatelná. Snadně omyvatelnu. Stohovatelná min. do výšky 5 ks. Výběr min. z 16 barev a odstínů, včetně pastelových. Tvar židle je navržen tak, aby zabránil možnosti nežádoucího houpání. Cena vč. dopravy, vynesení a montáže.</t>
  </si>
  <si>
    <t>Skříň žákovská s dveřmi výšky 5OH.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Se zámkem. Rozměry: 1803x800x480 mm. Cena vč. dopravy, vynesení a montáže.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</si>
  <si>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Rozměry: 750x2000x600 mm. Cena vč. dopravy, vynesení a montáže.</t>
  </si>
  <si>
    <t>Stolek pro učitele. Rám vyrobený ze svařovaných ocelových lyžin ve tvaru U s práškovým nástřikem a centrálně umístěného sloupku. Lyžiny standardně se čtyřmi kolečky, z nichž dvě jsou s brzdou.
Výkově stavitelný - plynová pružina se spouští pomocí ručního spínače na okraji desky stolu. Ruční spínač je vybaven bezpečnostním krytem pro ochranu před nechtěným zapnutím.
Výška stolu plynule výškově nastavitelná se zabudovanou plynovou pružinou.
Pracovní deska atypického tvaru z vysoce pevné kompaktní desky z HPL tl. min. 13 mm.
Police z plechu ohýbaného na třech stranách pod deskou stolu.
Výběr z barev a dekorů desky a odstínů podnože. Cena vč. dopravy, vynesení a montáže.</t>
  </si>
  <si>
    <t>Učitelská židle na kolečkách, otočná, stabilní, výškově stavitelná pomocí plynového pístu. Rám s hliníkovou centrální nohou s plynovou pružinou zakončenou 5-ramenným křížem z tlakově litého hliníku. Kříž opatřen kolečky - možnost výběru na měkké a tvrdé povrchy. Povrchová úprava podnože vypalovanou práškovou barvou, výběr min. ze 6 barev. Plynový píst a konstrukce podpírající sedák v černé barvě. Konstrukce židle umožňuje výškovou stavitelnost v rozptylu  503-751 mm. Součástí konstrukce hák z polypropylenu vyztuženým skelnými vlákny sloužící k zavěšení židle na stůl. Hák je potažený gumou zabraňující možnému poškrábání stolu. Plastový sedák i opěrák ze strukturovaného polypropylenu. 100% recyklovatelný materiál. Ergonomicky tvarovaná dvojitá skořepina s efektem vzduchového polštáře díky perforovanému sedáku. Perforace sedáku a otvor ve spodní části sedáku zajišťuje cirkulaci vzduchu. Tvar skořepiny umožňuje sezení obkročmo. V horní části skořepiny kruhový otvor pro snadný úchop a manipulaci s židlí. Výběr z minimálně 8 barev. Uchazeč je povinen certifikát na vyžádání předložit. Součástí židle je kruh na odkládání nohou. Cena vč. dopravy, vynesení a montáže.</t>
  </si>
  <si>
    <t>DPH 21%</t>
  </si>
  <si>
    <t xml:space="preserve">Ve Slaném dne 13.6.2024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</si>
</sst>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4" formatCode="_-* #,##0.00\ &quot;Kč&quot;_-;\-* #,##0.00\ &quot;Kč&quot;_-;_-* &quot;-&quot;??\ &quot;Kč&quot;_-;_-@_-"/>
    <numFmt numFmtId="164" formatCode="#,##0.00\ &quot;Kč&quot;"/>
  </numFmts>
  <fonts count="11">
    <font>
      <sz val="11"/>
      <color theme="1"/>
      <name val="Calibri"/>
      <family val="2"/>
      <scheme val="minor"/>
    </font>
    <font>
      <sz val="10"/>
      <name val="Arial"/>
      <family val="2"/>
    </font>
    <font>
      <u val="single"/>
      <sz val="10"/>
      <color indexed="12"/>
      <name val="Arial"/>
      <family val="2"/>
    </font>
    <font>
      <sz val="8"/>
      <name val="MS Sans Serif"/>
      <family val="2"/>
    </font>
    <font>
      <b/>
      <sz val="11"/>
      <color theme="1"/>
      <name val="Calibri"/>
      <family val="2"/>
      <scheme val="minor"/>
    </font>
    <font>
      <sz val="11"/>
      <color rgb="FF000000"/>
      <name val="Calibri"/>
      <family val="2"/>
      <scheme val="minor"/>
    </font>
    <font>
      <b/>
      <sz val="14"/>
      <color theme="1"/>
      <name val="Calibri"/>
      <family val="2"/>
      <scheme val="minor"/>
    </font>
    <font>
      <b/>
      <sz val="10"/>
      <color theme="1"/>
      <name val="Calibri"/>
      <family val="2"/>
      <scheme val="minor"/>
    </font>
    <font>
      <b/>
      <sz val="10"/>
      <color rgb="FF0070C0"/>
      <name val="Calibri"/>
      <family val="2"/>
      <scheme val="minor"/>
    </font>
    <font>
      <sz val="9"/>
      <color theme="1"/>
      <name val="Calibri"/>
      <family val="2"/>
      <scheme val="minor"/>
    </font>
    <font>
      <b/>
      <sz val="8"/>
      <name val="Calibri"/>
      <family val="2"/>
    </font>
  </fonts>
  <fills count="7">
    <fill>
      <patternFill/>
    </fill>
    <fill>
      <patternFill patternType="gray125"/>
    </fill>
    <fill>
      <patternFill patternType="solid">
        <fgColor rgb="FF92D050"/>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39998000860214233"/>
        <bgColor indexed="64"/>
      </patternFill>
    </fill>
  </fills>
  <borders count="33">
    <border>
      <left/>
      <right/>
      <top/>
      <bottom/>
      <diagonal/>
    </border>
    <border>
      <left style="thin"/>
      <right style="thin"/>
      <top style="thin"/>
      <bottom style="thin"/>
    </border>
    <border>
      <left style="thin"/>
      <right style="thin"/>
      <top style="medium"/>
      <bottom style="thin"/>
    </border>
    <border>
      <left style="thin"/>
      <right style="medium"/>
      <top style="thin"/>
      <bottom style="thin"/>
    </border>
    <border>
      <left style="medium"/>
      <right style="medium"/>
      <top style="medium"/>
      <bottom style="medium"/>
    </border>
    <border>
      <left style="thin"/>
      <right style="thin"/>
      <top style="thin"/>
      <bottom style="medium"/>
    </border>
    <border>
      <left/>
      <right style="thin">
        <color theme="0" tint="-0.4999699890613556"/>
      </right>
      <top style="medium"/>
      <bottom/>
    </border>
    <border>
      <left style="thin">
        <color theme="0" tint="-0.4999699890613556"/>
      </left>
      <right style="thin">
        <color theme="0" tint="-0.4999699890613556"/>
      </right>
      <top style="medium"/>
      <bottom/>
    </border>
    <border>
      <left style="thin">
        <color theme="0" tint="-0.4999699890613556"/>
      </left>
      <right/>
      <top style="medium"/>
      <bottom/>
    </border>
    <border>
      <left style="medium"/>
      <right style="thin">
        <color theme="0" tint="-0.4999699890613556"/>
      </right>
      <top style="medium"/>
      <bottom/>
    </border>
    <border>
      <left style="thin">
        <color theme="0" tint="-0.4999699890613556"/>
      </left>
      <right style="medium"/>
      <top style="medium"/>
      <bottom/>
    </border>
    <border>
      <left style="medium"/>
      <right style="medium"/>
      <top style="medium"/>
      <bottom/>
    </border>
    <border>
      <left style="thin"/>
      <right style="medium"/>
      <top style="medium"/>
      <bottom style="thin"/>
    </border>
    <border>
      <left style="medium"/>
      <right style="medium"/>
      <top style="medium"/>
      <bottom style="medium">
        <color theme="0" tint="-0.4999699890613556"/>
      </bottom>
    </border>
    <border>
      <left style="medium"/>
      <right style="medium"/>
      <top style="medium">
        <color theme="0" tint="-0.4999699890613556"/>
      </top>
      <bottom style="medium"/>
    </border>
    <border>
      <left style="medium"/>
      <right/>
      <top style="medium"/>
      <bottom style="medium">
        <color theme="0" tint="-0.4999699890613556"/>
      </bottom>
    </border>
    <border>
      <left/>
      <right/>
      <top style="medium"/>
      <bottom style="medium">
        <color theme="0" tint="-0.4999699890613556"/>
      </bottom>
    </border>
    <border>
      <left style="medium"/>
      <right/>
      <top style="medium">
        <color theme="0" tint="-0.4999699890613556"/>
      </top>
      <bottom style="medium"/>
    </border>
    <border>
      <left/>
      <right/>
      <top style="medium">
        <color theme="0" tint="-0.4999699890613556"/>
      </top>
      <bottom style="medium"/>
    </border>
    <border>
      <left style="medium"/>
      <right style="thin"/>
      <top style="medium"/>
      <botto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bottom style="medium"/>
    </border>
    <border>
      <left style="medium"/>
      <right style="medium"/>
      <top/>
      <bottom/>
    </border>
    <border>
      <left style="medium"/>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0" fontId="3" fillId="0" borderId="0">
      <alignment/>
      <protection locked="0"/>
    </xf>
  </cellStyleXfs>
  <cellXfs count="71">
    <xf numFmtId="0" fontId="0" fillId="0" borderId="0" xfId="0"/>
    <xf numFmtId="0" fontId="5" fillId="0" borderId="0" xfId="0" applyFont="1" applyAlignment="1">
      <alignment vertical="top" wrapText="1"/>
    </xf>
    <xf numFmtId="44" fontId="0" fillId="2" borderId="1" xfId="0" applyNumberFormat="1" applyFill="1" applyBorder="1" applyAlignment="1">
      <alignment vertical="center"/>
    </xf>
    <xf numFmtId="44" fontId="0" fillId="0" borderId="0" xfId="0" applyNumberFormat="1"/>
    <xf numFmtId="0" fontId="0" fillId="0" borderId="0" xfId="0" applyAlignment="1">
      <alignment horizontal="center" vertical="center"/>
    </xf>
    <xf numFmtId="0" fontId="0" fillId="0" borderId="0" xfId="0" applyAlignment="1">
      <alignment horizontal="left" vertical="center"/>
    </xf>
    <xf numFmtId="44" fontId="0" fillId="2" borderId="2" xfId="0" applyNumberFormat="1" applyFill="1" applyBorder="1" applyAlignment="1">
      <alignment vertical="center"/>
    </xf>
    <xf numFmtId="0" fontId="9" fillId="3" borderId="2" xfId="0" applyFont="1" applyFill="1" applyBorder="1" applyAlignment="1">
      <alignment horizontal="left" vertical="center" wrapText="1"/>
    </xf>
    <xf numFmtId="0" fontId="0" fillId="3" borderId="2" xfId="0" applyFill="1" applyBorder="1" applyAlignment="1">
      <alignment horizontal="center" vertical="center"/>
    </xf>
    <xf numFmtId="0" fontId="9" fillId="3" borderId="1" xfId="0" applyFont="1" applyFill="1" applyBorder="1" applyAlignment="1">
      <alignment horizontal="left" vertical="center" wrapText="1"/>
    </xf>
    <xf numFmtId="6" fontId="0" fillId="3" borderId="2" xfId="0" applyNumberFormat="1" applyFill="1" applyBorder="1" applyAlignment="1">
      <alignment horizontal="center" vertical="center"/>
    </xf>
    <xf numFmtId="0" fontId="6" fillId="0" borderId="0" xfId="0" applyFont="1" applyAlignment="1">
      <alignment horizontal="left" vertical="center"/>
    </xf>
    <xf numFmtId="0" fontId="0" fillId="2" borderId="3" xfId="0" applyFill="1" applyBorder="1"/>
    <xf numFmtId="0" fontId="4" fillId="4" borderId="0" xfId="0" applyFont="1" applyFill="1" applyAlignment="1">
      <alignment horizontal="center"/>
    </xf>
    <xf numFmtId="44" fontId="0" fillId="2" borderId="4" xfId="0" applyNumberFormat="1" applyFill="1" applyBorder="1"/>
    <xf numFmtId="44" fontId="0" fillId="2" borderId="5" xfId="0" applyNumberFormat="1" applyFill="1" applyBorder="1" applyAlignment="1">
      <alignment vertical="center"/>
    </xf>
    <xf numFmtId="6" fontId="0" fillId="3" borderId="1" xfId="0" applyNumberFormat="1" applyFill="1" applyBorder="1" applyAlignment="1">
      <alignment horizontal="center" vertical="center"/>
    </xf>
    <xf numFmtId="0" fontId="0" fillId="3" borderId="1" xfId="0" applyFill="1" applyBorder="1" applyAlignment="1">
      <alignment horizontal="center" vertical="center"/>
    </xf>
    <xf numFmtId="164" fontId="0" fillId="2" borderId="1" xfId="0" applyNumberFormat="1" applyFill="1" applyBorder="1" applyAlignment="1">
      <alignment horizontal="right" vertical="center"/>
    </xf>
    <xf numFmtId="164" fontId="0" fillId="2" borderId="2" xfId="0" applyNumberFormat="1" applyFill="1" applyBorder="1" applyAlignment="1">
      <alignment horizontal="right" vertical="center"/>
    </xf>
    <xf numFmtId="0" fontId="9" fillId="3" borderId="5" xfId="0" applyFont="1" applyFill="1" applyBorder="1" applyAlignment="1">
      <alignment horizontal="left" vertical="center" wrapText="1"/>
    </xf>
    <xf numFmtId="6" fontId="0" fillId="3" borderId="5" xfId="0" applyNumberFormat="1" applyFill="1" applyBorder="1" applyAlignment="1">
      <alignment horizontal="center" vertical="center"/>
    </xf>
    <xf numFmtId="164" fontId="0" fillId="2" borderId="5" xfId="0" applyNumberFormat="1" applyFill="1" applyBorder="1" applyAlignment="1">
      <alignment horizontal="right" vertical="center"/>
    </xf>
    <xf numFmtId="0" fontId="7" fillId="5" borderId="6" xfId="0" applyFont="1" applyFill="1" applyBorder="1" applyAlignment="1">
      <alignment horizontal="left" vertical="center"/>
    </xf>
    <xf numFmtId="0" fontId="7" fillId="5" borderId="7" xfId="0" applyFont="1" applyFill="1" applyBorder="1" applyAlignment="1">
      <alignment horizontal="center" vertical="center"/>
    </xf>
    <xf numFmtId="0" fontId="8" fillId="5" borderId="7"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pplyProtection="1">
      <alignment vertical="center" wrapText="1"/>
      <protection locked="0"/>
    </xf>
    <xf numFmtId="0" fontId="4" fillId="5" borderId="7" xfId="0" applyFont="1" applyFill="1" applyBorder="1" applyAlignment="1" applyProtection="1">
      <alignment vertical="center" wrapText="1"/>
      <protection locked="0"/>
    </xf>
    <xf numFmtId="0" fontId="4" fillId="5" borderId="10" xfId="0" applyFont="1" applyFill="1" applyBorder="1" applyAlignment="1" applyProtection="1">
      <alignment vertical="center" wrapText="1"/>
      <protection locked="0"/>
    </xf>
    <xf numFmtId="0" fontId="4" fillId="5" borderId="11" xfId="0" applyFont="1" applyFill="1" applyBorder="1" applyAlignment="1">
      <alignment horizontal="center" vertical="center"/>
    </xf>
    <xf numFmtId="3" fontId="0" fillId="3" borderId="2" xfId="0" applyNumberFormat="1" applyFill="1" applyBorder="1" applyAlignment="1">
      <alignment horizontal="center" vertical="center"/>
    </xf>
    <xf numFmtId="3" fontId="0" fillId="3" borderId="1" xfId="0" applyNumberFormat="1" applyFill="1" applyBorder="1" applyAlignment="1">
      <alignment horizontal="center" vertical="center"/>
    </xf>
    <xf numFmtId="44" fontId="0" fillId="2" borderId="12" xfId="0" applyNumberFormat="1" applyFill="1" applyBorder="1" applyAlignment="1">
      <alignment vertical="center" wrapText="1"/>
    </xf>
    <xf numFmtId="44" fontId="4" fillId="2" borderId="13" xfId="0" applyNumberFormat="1" applyFont="1" applyFill="1" applyBorder="1"/>
    <xf numFmtId="44" fontId="4" fillId="2" borderId="14" xfId="0" applyNumberFormat="1" applyFont="1" applyFill="1" applyBorder="1"/>
    <xf numFmtId="0" fontId="4" fillId="0" borderId="15" xfId="0" applyFont="1" applyBorder="1" applyAlignment="1">
      <alignment horizontal="left" vertical="center"/>
    </xf>
    <xf numFmtId="0" fontId="0" fillId="0" borderId="16" xfId="0" applyBorder="1" applyAlignment="1">
      <alignment horizontal="center" vertical="center"/>
    </xf>
    <xf numFmtId="44" fontId="0" fillId="0" borderId="16" xfId="0" applyNumberFormat="1" applyBorder="1"/>
    <xf numFmtId="0" fontId="4" fillId="0" borderId="17" xfId="0" applyFont="1" applyBorder="1" applyAlignment="1">
      <alignment horizontal="left" vertical="center"/>
    </xf>
    <xf numFmtId="0" fontId="0" fillId="0" borderId="18" xfId="0" applyBorder="1" applyAlignment="1">
      <alignment horizontal="center" vertical="center"/>
    </xf>
    <xf numFmtId="44" fontId="0" fillId="0" borderId="18" xfId="0" applyNumberFormat="1" applyBorder="1"/>
    <xf numFmtId="0" fontId="0" fillId="5" borderId="19" xfId="0" applyFill="1" applyBorder="1" applyAlignment="1">
      <alignment horizontal="center" vertical="center" textRotation="255"/>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3" fontId="0" fillId="3" borderId="5" xfId="0" applyNumberFormat="1" applyFill="1" applyBorder="1" applyAlignment="1">
      <alignment horizontal="center" vertical="center"/>
    </xf>
    <xf numFmtId="0" fontId="0" fillId="3" borderId="5" xfId="0" applyFill="1" applyBorder="1" applyAlignment="1">
      <alignment horizontal="center" vertical="center"/>
    </xf>
    <xf numFmtId="0" fontId="0" fillId="2" borderId="20" xfId="0" applyFill="1" applyBorder="1"/>
    <xf numFmtId="0" fontId="4" fillId="2" borderId="21" xfId="0" applyFont="1" applyFill="1" applyBorder="1" applyAlignment="1">
      <alignment horizontal="left" vertical="center"/>
    </xf>
    <xf numFmtId="0" fontId="0" fillId="2" borderId="22" xfId="0" applyFill="1" applyBorder="1"/>
    <xf numFmtId="0" fontId="0" fillId="2" borderId="23" xfId="0" applyFill="1" applyBorder="1"/>
    <xf numFmtId="0" fontId="6" fillId="6" borderId="0" xfId="0" applyFont="1" applyFill="1" applyAlignment="1">
      <alignment horizontal="center"/>
    </xf>
    <xf numFmtId="0" fontId="6" fillId="0" borderId="0" xfId="0" applyFont="1" applyAlignment="1">
      <alignment horizontal="center"/>
    </xf>
    <xf numFmtId="0" fontId="4" fillId="0" borderId="0" xfId="0" applyFont="1" applyAlignment="1">
      <alignment horizontal="center"/>
    </xf>
    <xf numFmtId="0" fontId="4" fillId="2" borderId="24" xfId="0" applyFont="1" applyFill="1" applyBorder="1" applyAlignment="1">
      <alignment horizontal="center"/>
    </xf>
    <xf numFmtId="0" fontId="0" fillId="0" borderId="25" xfId="0" applyBorder="1"/>
    <xf numFmtId="0" fontId="0" fillId="0" borderId="26" xfId="0" applyBorder="1"/>
    <xf numFmtId="0" fontId="4" fillId="3" borderId="27" xfId="0" applyFont="1" applyFill="1" applyBorder="1" applyAlignment="1">
      <alignment horizontal="center" vertical="center" textRotation="255"/>
    </xf>
    <xf numFmtId="0" fontId="4" fillId="3" borderId="28" xfId="0" applyFont="1" applyFill="1" applyBorder="1" applyAlignment="1">
      <alignment horizontal="center" vertical="center" textRotation="255"/>
    </xf>
    <xf numFmtId="0" fontId="4" fillId="3" borderId="29" xfId="0" applyFont="1" applyFill="1" applyBorder="1" applyAlignment="1">
      <alignment horizontal="center" vertical="center" textRotation="255"/>
    </xf>
    <xf numFmtId="0" fontId="4" fillId="5" borderId="11" xfId="0" applyFont="1" applyFill="1" applyBorder="1" applyAlignment="1">
      <alignment horizontal="left" vertical="center"/>
    </xf>
    <xf numFmtId="0" fontId="4" fillId="5" borderId="30"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wrapText="1"/>
    </xf>
    <xf numFmtId="0" fontId="4" fillId="5" borderId="31" xfId="0" applyFont="1" applyFill="1" applyBorder="1" applyAlignment="1">
      <alignment horizontal="left" vertical="center"/>
    </xf>
    <xf numFmtId="0" fontId="4" fillId="0" borderId="32" xfId="0" applyFont="1" applyBorder="1" applyAlignment="1">
      <alignment horizontal="left" vertical="center"/>
    </xf>
    <xf numFmtId="0" fontId="0" fillId="0" borderId="0" xfId="0" applyBorder="1" applyAlignment="1">
      <alignment horizontal="center" vertical="center"/>
    </xf>
    <xf numFmtId="44" fontId="0" fillId="0" borderId="0" xfId="0" applyNumberFormat="1" applyBorder="1"/>
    <xf numFmtId="44" fontId="4" fillId="2" borderId="31" xfId="0" applyNumberFormat="1" applyFont="1" applyFill="1" applyBorder="1"/>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Michaela Rosická" id="{54E81449-E09E-4081-9EA4-C4E44C73F456}" userId="S-1-5-21-3780075179-1453524754-1357859139-1431"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6" dT="2024-06-06T10:09:14.57" personId="{54E81449-E09E-4081-9EA4-C4E44C73F456}" id="{45A19BB6-6EFA-4844-AE50-BE51A45C1687}">
    <text>Zadavatel žádá o vložení konkrétního výrobku, fotodokumentace + parametry</text>
  </threadedComment>
  <threadedComment ref="K7" dT="2024-06-06T10:08:41.70" personId="{54E81449-E09E-4081-9EA4-C4E44C73F456}" id="{2106BEE9-7835-4C9F-9442-053078CE8EEC}">
    <text>Zadavatel žádá o vložení konkrétního výrobku, fotodokumentace + parametry</text>
  </threadedComment>
  <threadedComment ref="K8" dT="2024-06-06T10:08:41.70" personId="{54E81449-E09E-4081-9EA4-C4E44C73F456}" id="{092C7AAA-5D37-41CE-ABEA-EB1B0FE7C2C8}">
    <text>Zadavatel žádá o vložení konkrétního výrobku, fotodokumentace + parametry</text>
  </threadedComment>
  <threadedComment ref="K9" dT="2024-06-06T10:08:41.70" personId="{54E81449-E09E-4081-9EA4-C4E44C73F456}" id="{DE004E2B-0BB0-4B7A-8E56-B030C9F10BB4}">
    <text>Zadavatel žádá o vložení konkrétního výrobku, fotodokumentace + parametry</text>
  </threadedComment>
  <threadedComment ref="K10" dT="2024-06-06T10:08:41.70" personId="{54E81449-E09E-4081-9EA4-C4E44C73F456}" id="{542BD605-1288-4F48-B8FD-832D69BEF107}">
    <text>Zadavatel žádá o vložení konkrétního výrobku, fotodokumentace + parametry</text>
  </threadedComment>
  <threadedComment ref="K11" dT="2024-06-06T10:08:41.70" personId="{54E81449-E09E-4081-9EA4-C4E44C73F456}" id="{7F0FFF26-E70F-4E66-ADF0-6CBA0FA2330D}">
    <text>Zadavatel žádá o vložení konkrétního výrobku, fotodokumentace + parametry</text>
  </threadedComment>
  <threadedComment ref="K12" dT="2024-06-06T10:08:41.70" personId="{54E81449-E09E-4081-9EA4-C4E44C73F456}" id="{448135AA-7BC9-41F5-8956-9CA843C88BF4}">
    <text>Zadavatel žádá o vložení konkrétního výrobku, fotodokumentace + parametry</text>
  </threadedComment>
  <threadedComment ref="K13" dT="2024-06-06T10:08:41.70" personId="{54E81449-E09E-4081-9EA4-C4E44C73F456}" id="{1C0200D1-257A-4382-8352-404BEA0C413F}">
    <text>Zadavatel žádá o vložení konkrétního výrobku, fotodokumentace + parametry</text>
  </threadedComment>
  <threadedComment ref="K14" dT="2024-06-06T10:08:41.70" personId="{54E81449-E09E-4081-9EA4-C4E44C73F456}" id="{65D3ED66-69DA-4079-B2C7-57D662ECFCA6}">
    <text>Zadavatel žádá o vložení konkrétního výrobku, fotodokumentace + parametry</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showGridLines="0" tabSelected="1" workbookViewId="0" topLeftCell="A14">
      <selection activeCell="B19" sqref="B19:C28"/>
    </sheetView>
  </sheetViews>
  <sheetFormatPr defaultColWidth="9.140625" defaultRowHeight="15"/>
  <cols>
    <col min="1" max="1" width="5.7109375" style="0" customWidth="1"/>
    <col min="2" max="2" width="27.7109375" style="5" customWidth="1"/>
    <col min="3" max="3" width="82.421875" style="0" customWidth="1"/>
    <col min="4" max="4" width="25.7109375" style="4" customWidth="1"/>
    <col min="5" max="5" width="25.00390625" style="4" customWidth="1"/>
    <col min="6" max="6" width="21.8515625" style="4" customWidth="1"/>
    <col min="7" max="7" width="9.140625" style="4" customWidth="1"/>
    <col min="8" max="8" width="16.7109375" style="0" customWidth="1"/>
    <col min="9" max="9" width="15.28125" style="0" customWidth="1"/>
    <col min="10" max="10" width="19.7109375" style="0" customWidth="1"/>
    <col min="11" max="11" width="44.421875" style="0" customWidth="1"/>
  </cols>
  <sheetData>
    <row r="1" ht="15">
      <c r="A1" t="s">
        <v>14</v>
      </c>
    </row>
    <row r="2" spans="1:11" ht="18.75">
      <c r="A2" s="53" t="s">
        <v>16</v>
      </c>
      <c r="B2" s="54"/>
      <c r="C2" s="54"/>
      <c r="D2" s="54"/>
      <c r="E2" s="54"/>
      <c r="F2" s="54"/>
      <c r="G2" s="54"/>
      <c r="H2" s="54"/>
      <c r="I2" s="54"/>
      <c r="J2" s="54"/>
      <c r="K2" s="54"/>
    </row>
    <row r="3" spans="1:11" ht="15.75" thickBot="1">
      <c r="A3" s="55" t="s">
        <v>18</v>
      </c>
      <c r="B3" s="55"/>
      <c r="C3" s="55"/>
      <c r="D3" s="55"/>
      <c r="E3" s="55"/>
      <c r="F3" s="55"/>
      <c r="G3" s="55"/>
      <c r="H3" s="55"/>
      <c r="I3" s="55"/>
      <c r="J3" s="55"/>
      <c r="K3" s="55"/>
    </row>
    <row r="4" spans="6:11" ht="15.75" thickBot="1">
      <c r="F4" s="13"/>
      <c r="G4" s="13"/>
      <c r="H4" s="56" t="s">
        <v>5</v>
      </c>
      <c r="I4" s="57"/>
      <c r="J4" s="57"/>
      <c r="K4" s="58"/>
    </row>
    <row r="5" spans="1:11" ht="30.75" customHeight="1" thickBot="1">
      <c r="A5" s="43"/>
      <c r="B5" s="23" t="s">
        <v>0</v>
      </c>
      <c r="C5" s="24" t="s">
        <v>1</v>
      </c>
      <c r="D5" s="25" t="s">
        <v>7</v>
      </c>
      <c r="E5" s="25" t="s">
        <v>6</v>
      </c>
      <c r="F5" s="26" t="s">
        <v>2</v>
      </c>
      <c r="G5" s="27" t="s">
        <v>3</v>
      </c>
      <c r="H5" s="28" t="s">
        <v>8</v>
      </c>
      <c r="I5" s="29" t="s">
        <v>9</v>
      </c>
      <c r="J5" s="30" t="s">
        <v>4</v>
      </c>
      <c r="K5" s="31" t="s">
        <v>15</v>
      </c>
    </row>
    <row r="6" spans="1:11" ht="130.5" customHeight="1">
      <c r="A6" s="59" t="s">
        <v>17</v>
      </c>
      <c r="B6" s="45" t="s">
        <v>19</v>
      </c>
      <c r="C6" s="7" t="s">
        <v>31</v>
      </c>
      <c r="D6" s="10">
        <v>33057</v>
      </c>
      <c r="E6" s="10">
        <f aca="true" t="shared" si="0" ref="E6:E14">D6*1.21</f>
        <v>39998.97</v>
      </c>
      <c r="F6" s="32">
        <v>56</v>
      </c>
      <c r="G6" s="8" t="s">
        <v>20</v>
      </c>
      <c r="H6" s="19"/>
      <c r="I6" s="6">
        <f aca="true" t="shared" si="1" ref="I6:I14">F6*H6</f>
        <v>0</v>
      </c>
      <c r="J6" s="6">
        <f aca="true" t="shared" si="2" ref="J6:J14">I6*1.21</f>
        <v>0</v>
      </c>
      <c r="K6" s="34"/>
    </row>
    <row r="7" spans="1:11" ht="265.5" customHeight="1">
      <c r="A7" s="60"/>
      <c r="B7" s="44" t="s">
        <v>21</v>
      </c>
      <c r="C7" s="9" t="s">
        <v>32</v>
      </c>
      <c r="D7" s="16">
        <v>33057</v>
      </c>
      <c r="E7" s="16">
        <f t="shared" si="0"/>
        <v>39998.97</v>
      </c>
      <c r="F7" s="33">
        <v>1</v>
      </c>
      <c r="G7" s="17" t="s">
        <v>20</v>
      </c>
      <c r="H7" s="18"/>
      <c r="I7" s="2">
        <f t="shared" si="1"/>
        <v>0</v>
      </c>
      <c r="J7" s="2">
        <f t="shared" si="2"/>
        <v>0</v>
      </c>
      <c r="K7" s="12"/>
    </row>
    <row r="8" spans="1:11" ht="117" customHeight="1">
      <c r="A8" s="60"/>
      <c r="B8" s="44" t="s">
        <v>22</v>
      </c>
      <c r="C8" s="9" t="s">
        <v>33</v>
      </c>
      <c r="D8" s="16">
        <v>33057</v>
      </c>
      <c r="E8" s="16">
        <f t="shared" si="0"/>
        <v>39998.97</v>
      </c>
      <c r="F8" s="33">
        <v>1</v>
      </c>
      <c r="G8" s="17" t="s">
        <v>20</v>
      </c>
      <c r="H8" s="18"/>
      <c r="I8" s="2">
        <f t="shared" si="1"/>
        <v>0</v>
      </c>
      <c r="J8" s="2">
        <f t="shared" si="2"/>
        <v>0</v>
      </c>
      <c r="K8" s="12"/>
    </row>
    <row r="9" spans="1:11" ht="135" customHeight="1">
      <c r="A9" s="60"/>
      <c r="B9" s="44" t="s">
        <v>23</v>
      </c>
      <c r="C9" s="9" t="s">
        <v>34</v>
      </c>
      <c r="D9" s="16">
        <v>33057</v>
      </c>
      <c r="E9" s="16">
        <f t="shared" si="0"/>
        <v>39998.97</v>
      </c>
      <c r="F9" s="33">
        <v>30</v>
      </c>
      <c r="G9" s="17" t="s">
        <v>20</v>
      </c>
      <c r="H9" s="18"/>
      <c r="I9" s="2">
        <f t="shared" si="1"/>
        <v>0</v>
      </c>
      <c r="J9" s="2">
        <f t="shared" si="2"/>
        <v>0</v>
      </c>
      <c r="K9" s="12"/>
    </row>
    <row r="10" spans="1:11" ht="80.25" customHeight="1">
      <c r="A10" s="60"/>
      <c r="B10" s="44" t="s">
        <v>24</v>
      </c>
      <c r="C10" s="9" t="s">
        <v>35</v>
      </c>
      <c r="D10" s="16">
        <v>33057</v>
      </c>
      <c r="E10" s="16">
        <f t="shared" si="0"/>
        <v>39998.97</v>
      </c>
      <c r="F10" s="33">
        <v>64</v>
      </c>
      <c r="G10" s="17" t="s">
        <v>20</v>
      </c>
      <c r="H10" s="18"/>
      <c r="I10" s="2">
        <f t="shared" si="1"/>
        <v>0</v>
      </c>
      <c r="J10" s="2">
        <f t="shared" si="2"/>
        <v>0</v>
      </c>
      <c r="K10" s="12"/>
    </row>
    <row r="11" spans="1:11" ht="121.5" customHeight="1">
      <c r="A11" s="60"/>
      <c r="B11" s="44" t="s">
        <v>25</v>
      </c>
      <c r="C11" s="9" t="s">
        <v>36</v>
      </c>
      <c r="D11" s="16">
        <v>33057</v>
      </c>
      <c r="E11" s="16">
        <f t="shared" si="0"/>
        <v>39998.97</v>
      </c>
      <c r="F11" s="33">
        <v>2</v>
      </c>
      <c r="G11" s="17" t="s">
        <v>20</v>
      </c>
      <c r="H11" s="18"/>
      <c r="I11" s="2">
        <f t="shared" si="1"/>
        <v>0</v>
      </c>
      <c r="J11" s="2">
        <f t="shared" si="2"/>
        <v>0</v>
      </c>
      <c r="K11" s="12"/>
    </row>
    <row r="12" spans="1:11" ht="109.5" customHeight="1">
      <c r="A12" s="60"/>
      <c r="B12" s="44" t="s">
        <v>26</v>
      </c>
      <c r="C12" s="9" t="s">
        <v>37</v>
      </c>
      <c r="D12" s="16">
        <v>33057</v>
      </c>
      <c r="E12" s="16">
        <f t="shared" si="0"/>
        <v>39998.97</v>
      </c>
      <c r="F12" s="33">
        <v>1</v>
      </c>
      <c r="G12" s="17" t="s">
        <v>20</v>
      </c>
      <c r="H12" s="18"/>
      <c r="I12" s="2">
        <f t="shared" si="1"/>
        <v>0</v>
      </c>
      <c r="J12" s="2">
        <f t="shared" si="2"/>
        <v>0</v>
      </c>
      <c r="K12" s="12"/>
    </row>
    <row r="13" spans="1:11" ht="162.75" customHeight="1">
      <c r="A13" s="60"/>
      <c r="B13" s="44" t="s">
        <v>27</v>
      </c>
      <c r="C13" s="9" t="s">
        <v>38</v>
      </c>
      <c r="D13" s="16">
        <v>33057</v>
      </c>
      <c r="E13" s="16">
        <f t="shared" si="0"/>
        <v>39998.97</v>
      </c>
      <c r="F13" s="33">
        <v>1</v>
      </c>
      <c r="G13" s="17" t="s">
        <v>20</v>
      </c>
      <c r="H13" s="18"/>
      <c r="I13" s="2">
        <f t="shared" si="1"/>
        <v>0</v>
      </c>
      <c r="J13" s="2">
        <f t="shared" si="2"/>
        <v>0</v>
      </c>
      <c r="K13" s="12"/>
    </row>
    <row r="14" spans="1:11" ht="170.25" customHeight="1" thickBot="1">
      <c r="A14" s="61"/>
      <c r="B14" s="46" t="s">
        <v>28</v>
      </c>
      <c r="C14" s="20" t="s">
        <v>39</v>
      </c>
      <c r="D14" s="21">
        <v>33057</v>
      </c>
      <c r="E14" s="21">
        <f t="shared" si="0"/>
        <v>39998.97</v>
      </c>
      <c r="F14" s="47">
        <v>1</v>
      </c>
      <c r="G14" s="48" t="s">
        <v>20</v>
      </c>
      <c r="H14" s="22"/>
      <c r="I14" s="15">
        <f t="shared" si="1"/>
        <v>0</v>
      </c>
      <c r="J14" s="15">
        <f t="shared" si="2"/>
        <v>0</v>
      </c>
      <c r="K14" s="49"/>
    </row>
    <row r="15" spans="8:10" ht="15">
      <c r="H15" s="3"/>
      <c r="I15" s="3"/>
      <c r="J15" s="3"/>
    </row>
    <row r="16" spans="8:10" ht="15.75" thickBot="1">
      <c r="H16" s="3"/>
      <c r="I16" s="3"/>
      <c r="J16" s="3"/>
    </row>
    <row r="17" spans="3:10" ht="15.75" thickBot="1">
      <c r="C17" s="1"/>
      <c r="E17" s="62" t="s">
        <v>17</v>
      </c>
      <c r="F17" s="37" t="s">
        <v>10</v>
      </c>
      <c r="G17" s="38"/>
      <c r="H17" s="39"/>
      <c r="I17" s="39"/>
      <c r="J17" s="35">
        <f>SUM(I6:I14)</f>
        <v>0</v>
      </c>
    </row>
    <row r="18" spans="3:10" ht="15.75" thickBot="1">
      <c r="C18" s="1"/>
      <c r="E18" s="66"/>
      <c r="F18" s="67" t="s">
        <v>40</v>
      </c>
      <c r="G18" s="68"/>
      <c r="H18" s="69"/>
      <c r="I18" s="69"/>
      <c r="J18" s="70">
        <f>J19-J17</f>
        <v>0</v>
      </c>
    </row>
    <row r="19" spans="2:10" ht="15.75" thickBot="1">
      <c r="B19" s="5" t="s">
        <v>29</v>
      </c>
      <c r="C19" s="1"/>
      <c r="E19" s="63"/>
      <c r="F19" s="40" t="s">
        <v>11</v>
      </c>
      <c r="G19" s="41"/>
      <c r="H19" s="42"/>
      <c r="I19" s="42"/>
      <c r="J19" s="36">
        <f>SUM(J6:J14)</f>
        <v>0</v>
      </c>
    </row>
    <row r="20" spans="2:10" ht="19.5" thickBot="1">
      <c r="B20" s="11"/>
      <c r="C20" s="1"/>
      <c r="E20" s="50" t="s">
        <v>12</v>
      </c>
      <c r="F20" s="51"/>
      <c r="G20" s="51"/>
      <c r="H20" s="51"/>
      <c r="I20" s="52"/>
      <c r="J20" s="14">
        <f>J17</f>
        <v>0</v>
      </c>
    </row>
    <row r="21" spans="2:10" ht="15.75" thickBot="1">
      <c r="B21" s="64" t="s">
        <v>30</v>
      </c>
      <c r="C21" s="65"/>
      <c r="E21" s="50" t="s">
        <v>13</v>
      </c>
      <c r="F21" s="51"/>
      <c r="G21" s="51"/>
      <c r="H21" s="51"/>
      <c r="I21" s="52"/>
      <c r="J21" s="14">
        <f>J19</f>
        <v>0</v>
      </c>
    </row>
    <row r="22" spans="2:3" ht="15">
      <c r="B22" s="65"/>
      <c r="C22" s="65"/>
    </row>
    <row r="23" spans="2:3" ht="15">
      <c r="B23" s="65"/>
      <c r="C23" s="65"/>
    </row>
    <row r="26" ht="16.15" customHeight="1">
      <c r="C26" s="1"/>
    </row>
    <row r="27" spans="2:3" ht="16.9" customHeight="1">
      <c r="B27" s="5" t="s">
        <v>41</v>
      </c>
      <c r="C27" s="1"/>
    </row>
    <row r="28" ht="15">
      <c r="C28" s="1"/>
    </row>
    <row r="29" ht="15">
      <c r="C29" s="1"/>
    </row>
    <row r="30" ht="15">
      <c r="C30" s="1"/>
    </row>
    <row r="31" ht="15">
      <c r="C31" s="1"/>
    </row>
    <row r="32" ht="15">
      <c r="C32" s="1"/>
    </row>
    <row r="33" ht="15">
      <c r="C33" s="1"/>
    </row>
    <row r="34" ht="15">
      <c r="C34" s="1"/>
    </row>
  </sheetData>
  <mergeCells count="8">
    <mergeCell ref="E21:I21"/>
    <mergeCell ref="A2:K2"/>
    <mergeCell ref="A3:K3"/>
    <mergeCell ref="H4:K4"/>
    <mergeCell ref="A6:A14"/>
    <mergeCell ref="E17:E19"/>
    <mergeCell ref="E20:I20"/>
    <mergeCell ref="B21:C23"/>
  </mergeCells>
  <printOptions/>
  <pageMargins left="0.2362204724409449" right="0.2362204724409449" top="0.15748031496062992" bottom="0.15748031496062992" header="0.31496062992125984" footer="0.31496062992125984"/>
  <pageSetup fitToHeight="1" fitToWidth="1" horizontalDpi="600" verticalDpi="600" orientation="landscape" paperSize="8" scale="53" r:id="rId3"/>
  <headerFooter>
    <oddHeader>&amp;CObchodní akademie Dr. Edvarda Beneše, Slaný, Smetanovo nám. 1200
Smetanovo nám. 1200, 274 01  Slaný</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Ekonom Obchodní akademie Slaný</cp:lastModifiedBy>
  <cp:lastPrinted>2024-06-06T10:42:35Z</cp:lastPrinted>
  <dcterms:created xsi:type="dcterms:W3CDTF">2017-01-23T02:45:31Z</dcterms:created>
  <dcterms:modified xsi:type="dcterms:W3CDTF">2024-06-11T11:58:16Z</dcterms:modified>
  <cp:category/>
  <cp:version/>
  <cp:contentType/>
  <cp:contentStatus/>
</cp:coreProperties>
</file>