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7" activeTab="0"/>
  </bookViews>
  <sheets>
    <sheet name="2.NP" sheetId="1" r:id="rId1"/>
    <sheet name="3.np" sheetId="2" r:id="rId2"/>
  </sheets>
  <definedNames>
    <definedName name="Z_F1D15736_D93A_43CC_BEA9_747595D65D58_.wvu.Cols" localSheetId="0" hidden="1">'2.NP'!$J:$R</definedName>
    <definedName name="Z_F1D15736_D93A_43CC_BEA9_747595D65D58_.wvu.Cols" localSheetId="1" hidden="1">'3.np'!$J:$R</definedName>
  </definedNames>
  <calcPr fullCalcOnLoad="1"/>
</workbook>
</file>

<file path=xl/sharedStrings.xml><?xml version="1.0" encoding="utf-8"?>
<sst xmlns="http://schemas.openxmlformats.org/spreadsheetml/2006/main" count="604" uniqueCount="158">
  <si>
    <t>INFO ROZPOČET</t>
  </si>
  <si>
    <t>Stavba:</t>
  </si>
  <si>
    <t>Objekt:</t>
  </si>
  <si>
    <t>SILNOPROUD</t>
  </si>
  <si>
    <t>Část:</t>
  </si>
  <si>
    <t>ROZVODY SILNOPORUDÉ ELEKTROINSTALACE</t>
  </si>
  <si>
    <t>=</t>
  </si>
  <si>
    <t>Objednatel:</t>
  </si>
  <si>
    <t>Zhotovitel:</t>
  </si>
  <si>
    <t>Datum:</t>
  </si>
  <si>
    <t>P.Č.</t>
  </si>
  <si>
    <t>TV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</si>
  <si>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</si>
  <si>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</si>
  <si>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</si>
  <si>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</si>
  <si>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</si>
  <si>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</si>
  <si>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</si>
  <si>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</si>
  <si>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</si>
  <si>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</si>
  <si>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</si>
  <si>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</si>
  <si>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</si>
  <si>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</si>
  <si>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D</t>
  </si>
  <si>
    <t>PSV</t>
  </si>
  <si>
    <t>MONTÁŽNÍ PRÁCE SILNOPROUD</t>
  </si>
  <si>
    <t>0</t>
  </si>
  <si>
    <t>1</t>
  </si>
  <si>
    <t>kpl</t>
  </si>
  <si>
    <t>2</t>
  </si>
  <si>
    <t>ks</t>
  </si>
  <si>
    <t>JISTIC 10/1/B</t>
  </si>
  <si>
    <t>JISTIC 16/1/B</t>
  </si>
  <si>
    <t>JISTIC 32/3/B</t>
  </si>
  <si>
    <t>Pomocný materiál, vodiče, šrouby, vývodky, lišty</t>
  </si>
  <si>
    <t>hod</t>
  </si>
  <si>
    <t xml:space="preserve">SPÍNAČ ŘAZENÍ 1 </t>
  </si>
  <si>
    <t>strojek spínače s víčkem - řazení 1</t>
  </si>
  <si>
    <t xml:space="preserve">SPÍNAČ ŘAZENÍ 5 </t>
  </si>
  <si>
    <t>strojek spínače  s víčkem - řazení 5</t>
  </si>
  <si>
    <t xml:space="preserve">ZÁSUVKA JEDNODUCHÁ /16A </t>
  </si>
  <si>
    <t xml:space="preserve">zásuvka jednoduchá 16A </t>
  </si>
  <si>
    <t xml:space="preserve">ZÁSUVKA JEDNODUCHÁ /16A  S PŘEPĚŤOVOU OCHRANOU tř. D </t>
  </si>
  <si>
    <t>zásuvka jednoduchá 16A  s přepěťovou ochranou</t>
  </si>
  <si>
    <t>SVÍTIDLA</t>
  </si>
  <si>
    <t>KPL</t>
  </si>
  <si>
    <t>KRABICE, TRUBKY, ŽLABY, KABELY</t>
  </si>
  <si>
    <t>Ukončení vodičů v rozvaděči do 4mm2</t>
  </si>
  <si>
    <t>m</t>
  </si>
  <si>
    <t xml:space="preserve">KRABICE ROZBOČOVACÍ S VÍČKEM A SVORKOVNICÍKU1903 </t>
  </si>
  <si>
    <t>KRABICE sesazovací pod omítku</t>
  </si>
  <si>
    <t>Drobná montáž při zapojování spínačů a zásuvek</t>
  </si>
  <si>
    <t>ohyby, rohy, T kusy ke kabelovým roštům (přibližné množství)</t>
  </si>
  <si>
    <t>přidružený materiál pro montáž kabelových roštů</t>
  </si>
  <si>
    <t>hmoždinka kovová, plastová do betonu do d 10 mm</t>
  </si>
  <si>
    <t>Kabel 1-CYKY 3x1,5-J do žlabu nebo pevně</t>
  </si>
  <si>
    <t>Kabel 1-CYKY 3x1,5-J (O)</t>
  </si>
  <si>
    <t>Kabel 1-CYKY 5x1,5-J do žlabu nebo pevně</t>
  </si>
  <si>
    <t>Kabel 1-CYKY 5x1,5-J</t>
  </si>
  <si>
    <t>Kabel 1-CYKY 3x2,5-J do žlabu nebo pevně</t>
  </si>
  <si>
    <t xml:space="preserve">Kabel 1-CYKY 3x2,5-J </t>
  </si>
  <si>
    <t>Kabel 1-CYKY 5x6-J do žlabu nebo pevně</t>
  </si>
  <si>
    <t>Kabel 1-CYKY 5x6-J</t>
  </si>
  <si>
    <t>Kabel 1-CYA 1x6-ZŽ do žlabu nebo pevně</t>
  </si>
  <si>
    <t>Kabel 1-CYA 1x6-ZŽ</t>
  </si>
  <si>
    <t xml:space="preserve">MONTÁŽE JINDE NESPECIFIKOVANÉ </t>
  </si>
  <si>
    <t>Vyhledání stávajících vývodů a přepojení stávající instalace, )nešlo v PD postihnout) - bude účtováno dle skutečnosti</t>
  </si>
  <si>
    <t>Dokumentace skutečného provedení stavby</t>
  </si>
  <si>
    <t>Revizní zpráva a zkouška zařízení</t>
  </si>
  <si>
    <t>Pomocný a přidružený materiál  - (cca 3%) z ceny materiálu</t>
  </si>
  <si>
    <t>MONTÁŽ A DODÁVAKA PRVKU DO ROZVODNICE</t>
  </si>
  <si>
    <t>Zednická výpomoc, vrtání, bourání drážek  apod…</t>
  </si>
  <si>
    <t>demontáže stávajících instalací kabeláže, vypinačů, zásuvek atp. - zajištění ekologické likvidace</t>
  </si>
  <si>
    <t>PŘÍSTROJE SPÍNAČŮ 230V</t>
  </si>
  <si>
    <t>VÝCENÁSOBNÉ RÁMEČKY</t>
  </si>
  <si>
    <t>RÁMEČEKY PŘÍSTROJŮ ZÁSUVEK A VYPÍNAČŮ (1-5)NÁSTOBNÉ</t>
  </si>
  <si>
    <t>RÁMEČEKY PŘÍSTROJŮ</t>
  </si>
  <si>
    <t>Ukončení celoplastového kabelu do 4x50mm2</t>
  </si>
  <si>
    <t xml:space="preserve">KRABIC. ROZVODKA </t>
  </si>
  <si>
    <t>KRABIC. ROZVODKA DO SDK NEBO POD OMÍTKU</t>
  </si>
  <si>
    <t>KRABICE sesazovací so SDK nebo pod omítku</t>
  </si>
  <si>
    <t>KRABICE rozbočná do SDK nebo pod omítku</t>
  </si>
  <si>
    <t xml:space="preserve">EKVIPOTENCIÁLNÍ SVORKOVNICE PA </t>
  </si>
  <si>
    <t>kabelový žlab ocelový pozinkovaný š 150/ 50</t>
  </si>
  <si>
    <t>Kabel 1-CYKY 2x1,5-J do žlabu nebo pevně</t>
  </si>
  <si>
    <t>Kabel 1-CYKY 2x1,5-J (O)</t>
  </si>
  <si>
    <t>KRABICE IP 54</t>
  </si>
  <si>
    <t>ZAPOJENI VÍCENÁSOBNÉ BEZŠROUBOVÉ SVORKY DO 3x2,5 MM</t>
  </si>
  <si>
    <t>VÍCENÁSOBNÁ BEZŠROUBOVÁ SVORKA do 4x2,5 mm2</t>
  </si>
  <si>
    <t>ZEMNÍCÍ SVORKA ZSA16 VC. Cu PASKU</t>
  </si>
  <si>
    <t>kabelový žlab š 150 / 50 se na strop na záv. tyčích do betonu</t>
  </si>
  <si>
    <t xml:space="preserve">                     Změna spec.materiálů je možná za předpokladu, že výrobek nebo materiál bude mít vlastnosti stejné nebo lepší jak specifikované !</t>
  </si>
  <si>
    <t>Rekonstrukce elektroinstalace pravé části 2.NP A Domov mládeže Střední odborné školy a Středního odborného učiliště, Mladá Boleslav, Jičínská 762</t>
  </si>
  <si>
    <t>POZNÁMKA: KONKRÉTNÍ TYPY PRVKŮ BUDOU UPŘESNĚNY NA ZÁKLADĚ KONZULTACE S INVESTOREM</t>
  </si>
  <si>
    <t>Střední odborná škola a Středního odborného učiliště, Mladá Boleslav, Jičínská 762</t>
  </si>
  <si>
    <t>ROZVADĚČ RH</t>
  </si>
  <si>
    <t xml:space="preserve">PŘEPOJENÍCH STÁVAJÍCÍCH PŘÍVODŮ ZA NOVÉ </t>
  </si>
  <si>
    <t>ROZVADĚČ RCH1</t>
  </si>
  <si>
    <t>ZAPUŠTĚNÝ ROZVADĚČ PRO 72 MODULŮ PROUDOVÉ ZATÍŽENÍ 125A ROZMĚR SKŘÍNĚ Š/V/H 550/500/110 požární odolnost dle PBŘ</t>
  </si>
  <si>
    <t>HLAVNÍ VYPÍNAČ 36/3</t>
  </si>
  <si>
    <t>JISTIC 20/3/B</t>
  </si>
  <si>
    <t>CHRÁNIČ63/4/30mA</t>
  </si>
  <si>
    <t>POJISTKOVÝ ODPÍNAČ  OPV 14 63/3</t>
  </si>
  <si>
    <t xml:space="preserve">Svodič přepětí tř 2 </t>
  </si>
  <si>
    <t>STYKAČ  PŘEPÍNACÍ 1/16A</t>
  </si>
  <si>
    <t>HLAVNÍ VYPÍNAČ 40/3</t>
  </si>
  <si>
    <t>KOMBINOVANÝ JISTIČ / CHRÁNIČ 16/2/30mA</t>
  </si>
  <si>
    <t>PROZVADĚČ RP</t>
  </si>
  <si>
    <t>PŘISAZENÝ ROZVADĚČ PRO 36 MODULŮ ROZMĚR SKŘÍNĚ Š/V/H 418/452/151 IN 63 požární odolnost dle PBŘ</t>
  </si>
  <si>
    <t>PŘISAZENÝ ROZVADĚČ PRO 10 MODULŮ ROZMĚR SKŘÍNĚ Š/V/H 237/210/151 IN 63 požární odolnost dle PBŘ</t>
  </si>
  <si>
    <t>HLAVNÍ VYPÍNAČ 40/1</t>
  </si>
  <si>
    <t>PROZVADĚČ RP192/RP132</t>
  </si>
  <si>
    <t>PŘISAZENÝ ROZVADĚČ PRO 18 MODULŮ RROZMĚR SKŘÍNĚ Š/V/H 418/302/151 IN 63 požární odolnost dle PBŘ</t>
  </si>
  <si>
    <t>PROUDOVÝ CHRÁNIČ 16/2/30mA</t>
  </si>
  <si>
    <t xml:space="preserve">ZÁSUVKA DVOJNÁSOBNÁ /16A </t>
  </si>
  <si>
    <t xml:space="preserve">zásuvka dvojnásobná 16A </t>
  </si>
  <si>
    <t xml:space="preserve">ZÁSUVKA DVOJNÁSOBNÁ /16A  S PŘEPĚŤOVOU OCHRANOU tř. D </t>
  </si>
  <si>
    <t>zásuvka dvojnásobná 16A  s přepěťovou ochranou</t>
  </si>
  <si>
    <t>IP ČIDLO</t>
  </si>
  <si>
    <t>ip čidlo</t>
  </si>
  <si>
    <t>PŘÍSTROJE  ZÁSUVEK 230V  a Datových</t>
  </si>
  <si>
    <t>ZÁSUVKA DATOVÁ</t>
  </si>
  <si>
    <t>zásuvka datová</t>
  </si>
  <si>
    <t>(CHODBA) Vestavné LED svítidlo, matná mřížka, Činitel podání barev 80  Teplota chromatičnosti 4000 K Světelný tok 3100 lm Příkon 28,0 W</t>
  </si>
  <si>
    <t>(KLUBOVNA) Přisazené LED svítidlo, mikroprizmatický kryt Činitel podání barev 80  Teplota chromatičnosti 4000 K Světelný tok 4350 lm Příkon 38,0 W</t>
  </si>
  <si>
    <t>(UČEBNA)Přisazené LED svítidlo, matná mřížka Činitel podání barev 80 Teplota chromatičnosti 4000 K Světelný tok 4150 lm Příkon 42,0 W</t>
  </si>
  <si>
    <t>(UČEBNA)Závěsné/přisazené, LED svítidlo Asymetr Činitel podání barev 80 Teplota chromatičnosti 4000 K Světelný tok 3633 lm Příkon 36,0 W</t>
  </si>
  <si>
    <t>(CHODBA) Nouzové svítidlo LOVATO P, vestavné, nesymetrická char. C, Nouzový provoz/běžný provoz pro noční orientační osvětlení, Činitel podání barev 90 Teplota chromatičnosti 0 K Světelný tok 250 lm Příkon 3,0 W</t>
  </si>
  <si>
    <t>INSTALACE A PŘEPOJENÍ SVÍTIDEL NS STROP, STĚNU NEBO DO PODHLEDU</t>
  </si>
  <si>
    <t>DEMONTÁŽ STÁVAJÍCÍCH SVÍTIDEL</t>
  </si>
  <si>
    <t>zajištění ekologické likvidace demontovaných svítidel</t>
  </si>
  <si>
    <t xml:space="preserve">Kabel 1-CYKY 5x16-J </t>
  </si>
  <si>
    <t>ELEKTROINSTALAČNÍ LIŠTA 100x60</t>
  </si>
  <si>
    <t>elektroinstalační lišta 100x60</t>
  </si>
  <si>
    <t>Kabel 1-CYA 1x16-ZŽ do žlabu nebo pevně</t>
  </si>
  <si>
    <t>Kabel 1-CYA 1x16 ZŽ</t>
  </si>
  <si>
    <t>demontáž a přizpůsobení datových zásuvek</t>
  </si>
  <si>
    <t>Materiál pro přepojování rerezeva –8000 tis. Kč - dle skutečnosti</t>
  </si>
  <si>
    <t>Připojení stávajících rozvodů učebny</t>
  </si>
  <si>
    <t>Zednické začištění stěn poškozených demontáží vodičů a nových prostupů, zadělání nevyužitých nyk rozvaděčů (přívody a vývody do stávajících rozvodnic)</t>
  </si>
  <si>
    <t>m2</t>
  </si>
  <si>
    <t>kg</t>
  </si>
  <si>
    <t>Výmalba všech dotčených prostor ve dvou vrstvách</t>
  </si>
  <si>
    <t>ELEKTROINSTALAČNÍ LIŠTA 40x20</t>
  </si>
  <si>
    <t>elektroinstalační lišta 40x20</t>
  </si>
  <si>
    <t>ohyby, rohy, T kusy k el. liště 40x20 (přibližné množství)</t>
  </si>
  <si>
    <t>ohyby, rohy, T kusy k el. liště 100x60 (přibližné množství)</t>
  </si>
  <si>
    <t>Rekonstrukce elektroinstalace pravé části 3.NP A Domov mládeže Střední odborné školy a Středního odborného učiliště, Mladá Boleslav, Jičínská 762</t>
  </si>
  <si>
    <t>ROZVADĚČ RCH2</t>
  </si>
  <si>
    <t>ROZVADĚČ RU129</t>
  </si>
  <si>
    <t>Osazení rozvodnice do 100 kg</t>
  </si>
  <si>
    <t>bílý vnitřní malířský bátěr min. 86%baso4</t>
  </si>
  <si>
    <t>CELKEM 3.np</t>
  </si>
  <si>
    <t>Pokyny pro vyplnění: vyplňte sloupce 8 a 9 včetně součtu za jednotlivé sloupce. Ostatní buňky jsou nepřístupné, případné dodatky doplňte na samostatném listě.</t>
  </si>
  <si>
    <t>Celkem za 2.np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</si>
</sst>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;\-#"/>
    <numFmt numFmtId="165" formatCode="#,##0.00;\-#,##0.00"/>
    <numFmt numFmtId="166" formatCode="#,##0.000;\-#,##0.000"/>
    <numFmt numFmtId="167" formatCode="#,##0.00000;\-#,##0.00000"/>
    <numFmt numFmtId="168" formatCode="#,##0.0;\-#,##0.0"/>
    <numFmt numFmtId="169" formatCode="#,##0;\-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sz val="10"/>
      <color indexed="12"/>
      <name val="Arial CE"/>
      <family val="2"/>
    </font>
    <font>
      <sz val="8"/>
      <color indexed="10"/>
      <name val="Arial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8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39" borderId="6" applyNumberFormat="0" applyAlignment="0" applyProtection="0"/>
    <xf numFmtId="0" fontId="40" fillId="40" borderId="0" applyNumberFormat="0" applyBorder="0" applyAlignment="0" applyProtection="0"/>
    <xf numFmtId="0" fontId="11" fillId="13" borderId="1" applyNumberFormat="0" applyAlignment="0" applyProtection="0"/>
    <xf numFmtId="0" fontId="41" fillId="41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46" fillId="43" borderId="0" applyNumberFormat="0" applyBorder="0" applyAlignment="0" applyProtection="0"/>
    <xf numFmtId="0" fontId="14" fillId="0" borderId="0">
      <alignment/>
      <protection/>
    </xf>
    <xf numFmtId="0" fontId="15" fillId="44" borderId="12" applyNumberFormat="0" applyAlignment="0" applyProtection="0"/>
    <xf numFmtId="0" fontId="16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ill="0" applyBorder="0" applyAlignment="0" applyProtection="0"/>
    <xf numFmtId="0" fontId="47" fillId="0" borderId="15" applyNumberFormat="0" applyFill="0" applyAlignment="0" applyProtection="0"/>
    <xf numFmtId="0" fontId="48" fillId="4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0" fillId="47" borderId="17" applyNumberFormat="0" applyAlignment="0" applyProtection="0"/>
    <xf numFmtId="0" fontId="51" fillId="48" borderId="17" applyNumberFormat="0" applyAlignment="0" applyProtection="0"/>
    <xf numFmtId="0" fontId="52" fillId="48" borderId="18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5" fillId="55" borderId="0" xfId="0" applyFont="1" applyFill="1" applyAlignment="1" applyProtection="1">
      <alignment horizontal="center" vertical="top" wrapText="1"/>
      <protection/>
    </xf>
    <xf numFmtId="0" fontId="23" fillId="55" borderId="0" xfId="0" applyFont="1" applyFill="1" applyAlignment="1" applyProtection="1">
      <alignment horizontal="left" vertical="center"/>
      <protection/>
    </xf>
    <xf numFmtId="166" fontId="25" fillId="55" borderId="0" xfId="0" applyNumberFormat="1" applyFont="1" applyFill="1" applyAlignment="1" applyProtection="1">
      <alignment horizontal="right" vertical="center"/>
      <protection/>
    </xf>
    <xf numFmtId="0" fontId="25" fillId="55" borderId="0" xfId="0" applyFont="1" applyFill="1" applyAlignment="1" applyProtection="1">
      <alignment horizontal="left" vertical="center"/>
      <protection/>
    </xf>
    <xf numFmtId="166" fontId="21" fillId="55" borderId="0" xfId="0" applyNumberFormat="1" applyFont="1" applyFill="1" applyAlignment="1" applyProtection="1">
      <alignment horizontal="right" vertical="center"/>
      <protection/>
    </xf>
    <xf numFmtId="165" fontId="21" fillId="55" borderId="0" xfId="0" applyNumberFormat="1" applyFont="1" applyFill="1" applyAlignment="1" applyProtection="1">
      <alignment horizontal="right" vertical="center"/>
      <protection/>
    </xf>
    <xf numFmtId="167" fontId="21" fillId="55" borderId="0" xfId="0" applyNumberFormat="1" applyFont="1" applyFill="1" applyAlignment="1" applyProtection="1">
      <alignment horizontal="right" vertical="center"/>
      <protection/>
    </xf>
    <xf numFmtId="168" fontId="21" fillId="55" borderId="0" xfId="0" applyNumberFormat="1" applyFont="1" applyFill="1" applyAlignment="1" applyProtection="1">
      <alignment horizontal="right" vertical="center"/>
      <protection/>
    </xf>
    <xf numFmtId="169" fontId="21" fillId="55" borderId="0" xfId="0" applyNumberFormat="1" applyFont="1" applyFill="1" applyAlignment="1" applyProtection="1">
      <alignment horizontal="right" vertical="center"/>
      <protection/>
    </xf>
    <xf numFmtId="0" fontId="21" fillId="55" borderId="0" xfId="0" applyFont="1" applyFill="1" applyAlignment="1" applyProtection="1">
      <alignment horizontal="left" vertical="center"/>
      <protection/>
    </xf>
    <xf numFmtId="167" fontId="26" fillId="55" borderId="0" xfId="0" applyNumberFormat="1" applyFont="1" applyFill="1" applyAlignment="1" applyProtection="1">
      <alignment horizontal="right" vertical="center"/>
      <protection/>
    </xf>
    <xf numFmtId="166" fontId="26" fillId="55" borderId="0" xfId="0" applyNumberFormat="1" applyFont="1" applyFill="1" applyAlignment="1" applyProtection="1">
      <alignment horizontal="right" vertical="center"/>
      <protection/>
    </xf>
    <xf numFmtId="168" fontId="26" fillId="55" borderId="0" xfId="0" applyNumberFormat="1" applyFont="1" applyFill="1" applyAlignment="1" applyProtection="1">
      <alignment horizontal="right" vertical="center"/>
      <protection/>
    </xf>
    <xf numFmtId="169" fontId="26" fillId="55" borderId="0" xfId="0" applyNumberFormat="1" applyFont="1" applyFill="1" applyAlignment="1" applyProtection="1">
      <alignment horizontal="right" vertical="center"/>
      <protection/>
    </xf>
    <xf numFmtId="0" fontId="26" fillId="55" borderId="0" xfId="0" applyFont="1" applyFill="1" applyAlignment="1" applyProtection="1">
      <alignment horizontal="left" vertical="center"/>
      <protection/>
    </xf>
    <xf numFmtId="0" fontId="20" fillId="56" borderId="0" xfId="0" applyFont="1" applyFill="1" applyAlignment="1" applyProtection="1">
      <alignment horizontal="left" vertical="top"/>
      <protection/>
    </xf>
    <xf numFmtId="0" fontId="20" fillId="56" borderId="0" xfId="0" applyFont="1" applyFill="1" applyAlignment="1" applyProtection="1">
      <alignment horizontal="left" vertical="top" wrapText="1"/>
      <protection/>
    </xf>
    <xf numFmtId="0" fontId="20" fillId="56" borderId="0" xfId="0" applyFont="1" applyFill="1" applyAlignment="1" applyProtection="1">
      <alignment horizontal="left"/>
      <protection/>
    </xf>
    <xf numFmtId="0" fontId="21" fillId="56" borderId="0" xfId="0" applyFont="1" applyFill="1" applyAlignment="1" applyProtection="1">
      <alignment horizontal="left"/>
      <protection/>
    </xf>
    <xf numFmtId="0" fontId="0" fillId="55" borderId="0" xfId="0" applyFill="1" applyAlignment="1" applyProtection="1">
      <alignment horizontal="left" vertical="top"/>
      <protection/>
    </xf>
    <xf numFmtId="0" fontId="20" fillId="56" borderId="0" xfId="0" applyFont="1" applyFill="1" applyAlignment="1" applyProtection="1">
      <alignment horizontal="left" vertical="center"/>
      <protection/>
    </xf>
    <xf numFmtId="0" fontId="20" fillId="57" borderId="19" xfId="0" applyFont="1" applyFill="1" applyBorder="1" applyAlignment="1" applyProtection="1">
      <alignment horizontal="center" vertical="center" wrapText="1"/>
      <protection/>
    </xf>
    <xf numFmtId="0" fontId="20" fillId="57" borderId="20" xfId="0" applyFont="1" applyFill="1" applyBorder="1" applyAlignment="1" applyProtection="1">
      <alignment horizontal="center" vertical="center" wrapText="1"/>
      <protection/>
    </xf>
    <xf numFmtId="0" fontId="21" fillId="57" borderId="21" xfId="0" applyFont="1" applyFill="1" applyBorder="1" applyAlignment="1" applyProtection="1">
      <alignment horizontal="center" vertical="center" wrapText="1"/>
      <protection/>
    </xf>
    <xf numFmtId="0" fontId="21" fillId="57" borderId="20" xfId="0" applyFont="1" applyFill="1" applyBorder="1" applyAlignment="1" applyProtection="1">
      <alignment horizontal="center" vertical="center" wrapText="1"/>
      <protection/>
    </xf>
    <xf numFmtId="164" fontId="20" fillId="57" borderId="22" xfId="0" applyNumberFormat="1" applyFont="1" applyFill="1" applyBorder="1" applyAlignment="1" applyProtection="1">
      <alignment horizontal="center" vertical="center"/>
      <protection/>
    </xf>
    <xf numFmtId="164" fontId="20" fillId="57" borderId="23" xfId="0" applyNumberFormat="1" applyFont="1" applyFill="1" applyBorder="1" applyAlignment="1" applyProtection="1">
      <alignment horizontal="center" vertical="center"/>
      <protection/>
    </xf>
    <xf numFmtId="164" fontId="21" fillId="57" borderId="24" xfId="0" applyNumberFormat="1" applyFont="1" applyFill="1" applyBorder="1" applyAlignment="1" applyProtection="1">
      <alignment horizontal="center" vertical="center"/>
      <protection/>
    </xf>
    <xf numFmtId="164" fontId="21" fillId="57" borderId="23" xfId="0" applyNumberFormat="1" applyFont="1" applyFill="1" applyBorder="1" applyAlignment="1" applyProtection="1">
      <alignment horizontal="center" vertical="center"/>
      <protection/>
    </xf>
    <xf numFmtId="0" fontId="21" fillId="56" borderId="25" xfId="0" applyFont="1" applyFill="1" applyBorder="1" applyAlignment="1" applyProtection="1">
      <alignment horizontal="left"/>
      <protection/>
    </xf>
    <xf numFmtId="0" fontId="22" fillId="55" borderId="26" xfId="0" applyFont="1" applyFill="1" applyBorder="1" applyAlignment="1" applyProtection="1">
      <alignment horizontal="left" vertical="center"/>
      <protection/>
    </xf>
    <xf numFmtId="0" fontId="22" fillId="55" borderId="27" xfId="0" applyFont="1" applyFill="1" applyBorder="1" applyAlignment="1" applyProtection="1">
      <alignment horizontal="left" vertical="center"/>
      <protection/>
    </xf>
    <xf numFmtId="166" fontId="22" fillId="55" borderId="27" xfId="0" applyNumberFormat="1" applyFont="1" applyFill="1" applyBorder="1" applyAlignment="1" applyProtection="1">
      <alignment horizontal="right" vertical="center"/>
      <protection/>
    </xf>
    <xf numFmtId="0" fontId="22" fillId="55" borderId="0" xfId="0" applyFont="1" applyFill="1" applyAlignment="1" applyProtection="1">
      <alignment horizontal="left" vertical="center"/>
      <protection/>
    </xf>
    <xf numFmtId="166" fontId="22" fillId="55" borderId="26" xfId="0" applyNumberFormat="1" applyFont="1" applyFill="1" applyBorder="1" applyAlignment="1" applyProtection="1">
      <alignment horizontal="right" vertical="center"/>
      <protection/>
    </xf>
    <xf numFmtId="0" fontId="0" fillId="55" borderId="0" xfId="0" applyFill="1" applyAlignment="1">
      <alignment/>
    </xf>
    <xf numFmtId="167" fontId="28" fillId="55" borderId="0" xfId="0" applyNumberFormat="1" applyFont="1" applyFill="1" applyAlignment="1" applyProtection="1">
      <alignment horizontal="right" vertical="center"/>
      <protection/>
    </xf>
    <xf numFmtId="166" fontId="28" fillId="55" borderId="0" xfId="0" applyNumberFormat="1" applyFont="1" applyFill="1" applyAlignment="1" applyProtection="1">
      <alignment horizontal="right" vertical="center"/>
      <protection/>
    </xf>
    <xf numFmtId="168" fontId="28" fillId="55" borderId="0" xfId="0" applyNumberFormat="1" applyFont="1" applyFill="1" applyAlignment="1" applyProtection="1">
      <alignment horizontal="right" vertical="center"/>
      <protection/>
    </xf>
    <xf numFmtId="169" fontId="28" fillId="55" borderId="0" xfId="0" applyNumberFormat="1" applyFont="1" applyFill="1" applyAlignment="1" applyProtection="1">
      <alignment horizontal="right" vertical="center"/>
      <protection/>
    </xf>
    <xf numFmtId="0" fontId="28" fillId="55" borderId="0" xfId="0" applyFont="1" applyFill="1" applyAlignment="1" applyProtection="1">
      <alignment horizontal="left" vertical="center"/>
      <protection/>
    </xf>
    <xf numFmtId="0" fontId="0" fillId="55" borderId="0" xfId="0" applyFill="1" applyAlignment="1" applyProtection="1">
      <alignment horizontal="left" vertical="top" wrapText="1"/>
      <protection/>
    </xf>
    <xf numFmtId="0" fontId="14" fillId="55" borderId="0" xfId="83" applyFont="1" applyFill="1">
      <alignment/>
      <protection/>
    </xf>
    <xf numFmtId="1" fontId="14" fillId="55" borderId="0" xfId="83" applyNumberFormat="1" applyFont="1" applyFill="1">
      <alignment/>
      <protection/>
    </xf>
    <xf numFmtId="0" fontId="20" fillId="56" borderId="0" xfId="0" applyFont="1" applyFill="1" applyAlignment="1" applyProtection="1">
      <alignment horizontal="left" vertical="top"/>
      <protection locked="0"/>
    </xf>
    <xf numFmtId="0" fontId="20" fillId="56" borderId="0" xfId="0" applyFont="1" applyFill="1" applyAlignment="1" applyProtection="1">
      <alignment horizontal="left" vertical="top" wrapText="1"/>
      <protection locked="0"/>
    </xf>
    <xf numFmtId="0" fontId="20" fillId="56" borderId="0" xfId="0" applyFont="1" applyFill="1" applyAlignment="1" applyProtection="1">
      <alignment horizontal="left" vertical="center"/>
      <protection locked="0"/>
    </xf>
    <xf numFmtId="14" fontId="20" fillId="56" borderId="0" xfId="0" applyNumberFormat="1" applyFont="1" applyFill="1" applyBorder="1" applyAlignment="1" applyProtection="1">
      <alignment horizontal="left" vertical="top"/>
      <protection/>
    </xf>
    <xf numFmtId="0" fontId="20" fillId="57" borderId="21" xfId="0" applyFont="1" applyFill="1" applyBorder="1" applyAlignment="1" applyProtection="1">
      <alignment horizontal="center" vertical="center" wrapText="1"/>
      <protection/>
    </xf>
    <xf numFmtId="164" fontId="20" fillId="57" borderId="24" xfId="0" applyNumberFormat="1" applyFont="1" applyFill="1" applyBorder="1" applyAlignment="1" applyProtection="1">
      <alignment horizontal="center" vertical="center"/>
      <protection/>
    </xf>
    <xf numFmtId="0" fontId="20" fillId="57" borderId="28" xfId="0" applyFont="1" applyFill="1" applyBorder="1" applyAlignment="1" applyProtection="1">
      <alignment horizontal="center" vertical="top" wrapText="1"/>
      <protection/>
    </xf>
    <xf numFmtId="0" fontId="20" fillId="57" borderId="28" xfId="0" applyFont="1" applyFill="1" applyBorder="1" applyAlignment="1" applyProtection="1">
      <alignment horizontal="center" vertical="center" wrapText="1"/>
      <protection/>
    </xf>
    <xf numFmtId="164" fontId="20" fillId="57" borderId="28" xfId="0" applyNumberFormat="1" applyFont="1" applyFill="1" applyBorder="1" applyAlignment="1" applyProtection="1">
      <alignment horizontal="center" vertical="top"/>
      <protection/>
    </xf>
    <xf numFmtId="164" fontId="20" fillId="57" borderId="28" xfId="0" applyNumberFormat="1" applyFont="1" applyFill="1" applyBorder="1" applyAlignment="1" applyProtection="1">
      <alignment horizontal="center" vertical="top" wrapText="1"/>
      <protection/>
    </xf>
    <xf numFmtId="164" fontId="20" fillId="57" borderId="28" xfId="0" applyNumberFormat="1" applyFont="1" applyFill="1" applyBorder="1" applyAlignment="1" applyProtection="1">
      <alignment horizontal="center" vertical="center"/>
      <protection/>
    </xf>
    <xf numFmtId="0" fontId="20" fillId="56" borderId="28" xfId="0" applyFont="1" applyFill="1" applyBorder="1" applyAlignment="1" applyProtection="1">
      <alignment horizontal="left" vertical="top"/>
      <protection/>
    </xf>
    <xf numFmtId="0" fontId="20" fillId="56" borderId="28" xfId="0" applyFont="1" applyFill="1" applyBorder="1" applyAlignment="1" applyProtection="1">
      <alignment horizontal="left" vertical="top" wrapText="1"/>
      <protection/>
    </xf>
    <xf numFmtId="0" fontId="20" fillId="56" borderId="28" xfId="0" applyFont="1" applyFill="1" applyBorder="1" applyAlignment="1" applyProtection="1">
      <alignment horizontal="left"/>
      <protection/>
    </xf>
    <xf numFmtId="0" fontId="22" fillId="55" borderId="28" xfId="0" applyFont="1" applyFill="1" applyBorder="1" applyAlignment="1" applyProtection="1">
      <alignment horizontal="center" vertical="top"/>
      <protection/>
    </xf>
    <xf numFmtId="0" fontId="22" fillId="55" borderId="28" xfId="0" applyFont="1" applyFill="1" applyBorder="1" applyAlignment="1" applyProtection="1">
      <alignment horizontal="left" vertical="top"/>
      <protection/>
    </xf>
    <xf numFmtId="0" fontId="22" fillId="55" borderId="28" xfId="0" applyFont="1" applyFill="1" applyBorder="1" applyAlignment="1" applyProtection="1">
      <alignment horizontal="left" vertical="top" wrapText="1"/>
      <protection/>
    </xf>
    <xf numFmtId="0" fontId="22" fillId="55" borderId="28" xfId="0" applyFont="1" applyFill="1" applyBorder="1" applyAlignment="1" applyProtection="1">
      <alignment horizontal="left" vertical="center"/>
      <protection/>
    </xf>
    <xf numFmtId="165" fontId="22" fillId="55" borderId="28" xfId="0" applyNumberFormat="1" applyFont="1" applyFill="1" applyBorder="1" applyAlignment="1" applyProtection="1">
      <alignment horizontal="right" vertical="center"/>
      <protection/>
    </xf>
    <xf numFmtId="0" fontId="25" fillId="55" borderId="28" xfId="0" applyFont="1" applyFill="1" applyBorder="1" applyAlignment="1" applyProtection="1">
      <alignment horizontal="center" vertical="top" wrapText="1"/>
      <protection/>
    </xf>
    <xf numFmtId="0" fontId="23" fillId="55" borderId="28" xfId="0" applyFont="1" applyFill="1" applyBorder="1" applyAlignment="1" applyProtection="1">
      <alignment horizontal="center" vertical="top"/>
      <protection/>
    </xf>
    <xf numFmtId="0" fontId="23" fillId="55" borderId="28" xfId="0" applyFont="1" applyFill="1" applyBorder="1" applyAlignment="1" applyProtection="1">
      <alignment horizontal="left" vertical="top"/>
      <protection/>
    </xf>
    <xf numFmtId="0" fontId="23" fillId="55" borderId="28" xfId="0" applyFont="1" applyFill="1" applyBorder="1" applyAlignment="1" applyProtection="1">
      <alignment horizontal="left" vertical="top" wrapText="1"/>
      <protection/>
    </xf>
    <xf numFmtId="0" fontId="23" fillId="55" borderId="28" xfId="0" applyFont="1" applyFill="1" applyBorder="1" applyAlignment="1" applyProtection="1">
      <alignment horizontal="left" vertical="center"/>
      <protection/>
    </xf>
    <xf numFmtId="0" fontId="23" fillId="55" borderId="28" xfId="0" applyFont="1" applyFill="1" applyBorder="1" applyAlignment="1" applyProtection="1">
      <alignment horizontal="left" vertical="center"/>
      <protection locked="0"/>
    </xf>
    <xf numFmtId="165" fontId="24" fillId="55" borderId="28" xfId="0" applyNumberFormat="1" applyFont="1" applyFill="1" applyBorder="1" applyAlignment="1" applyProtection="1">
      <alignment horizontal="right" vertical="center"/>
      <protection locked="0"/>
    </xf>
    <xf numFmtId="0" fontId="25" fillId="55" borderId="28" xfId="0" applyFont="1" applyFill="1" applyBorder="1" applyAlignment="1" applyProtection="1">
      <alignment horizontal="center" vertical="top"/>
      <protection/>
    </xf>
    <xf numFmtId="0" fontId="25" fillId="55" borderId="28" xfId="0" applyFont="1" applyFill="1" applyBorder="1" applyAlignment="1" applyProtection="1">
      <alignment horizontal="left" vertical="top"/>
      <protection/>
    </xf>
    <xf numFmtId="0" fontId="25" fillId="55" borderId="28" xfId="0" applyFont="1" applyFill="1" applyBorder="1" applyAlignment="1" applyProtection="1">
      <alignment horizontal="left" vertical="top" wrapText="1"/>
      <protection/>
    </xf>
    <xf numFmtId="165" fontId="25" fillId="55" borderId="28" xfId="0" applyNumberFormat="1" applyFont="1" applyFill="1" applyBorder="1" applyAlignment="1" applyProtection="1">
      <alignment horizontal="right" vertical="center"/>
      <protection locked="0"/>
    </xf>
    <xf numFmtId="0" fontId="21" fillId="55" borderId="28" xfId="0" applyFont="1" applyFill="1" applyBorder="1" applyAlignment="1" applyProtection="1">
      <alignment horizontal="center" vertical="top"/>
      <protection/>
    </xf>
    <xf numFmtId="0" fontId="21" fillId="55" borderId="28" xfId="0" applyFont="1" applyFill="1" applyBorder="1" applyAlignment="1" applyProtection="1">
      <alignment horizontal="left" vertical="top"/>
      <protection/>
    </xf>
    <xf numFmtId="0" fontId="21" fillId="55" borderId="28" xfId="0" applyFont="1" applyFill="1" applyBorder="1" applyAlignment="1" applyProtection="1">
      <alignment horizontal="left" vertical="top" wrapText="1"/>
      <protection/>
    </xf>
    <xf numFmtId="0" fontId="21" fillId="55" borderId="28" xfId="0" applyFont="1" applyFill="1" applyBorder="1" applyAlignment="1" applyProtection="1">
      <alignment horizontal="center" vertical="center"/>
      <protection/>
    </xf>
    <xf numFmtId="166" fontId="21" fillId="55" borderId="28" xfId="0" applyNumberFormat="1" applyFont="1" applyFill="1" applyBorder="1" applyAlignment="1" applyProtection="1">
      <alignment horizontal="right" vertical="center"/>
      <protection/>
    </xf>
    <xf numFmtId="165" fontId="21" fillId="55" borderId="28" xfId="0" applyNumberFormat="1" applyFont="1" applyFill="1" applyBorder="1" applyAlignment="1" applyProtection="1">
      <alignment horizontal="right" vertical="center"/>
      <protection locked="0"/>
    </xf>
    <xf numFmtId="0" fontId="26" fillId="55" borderId="28" xfId="0" applyFont="1" applyFill="1" applyBorder="1" applyAlignment="1" applyProtection="1">
      <alignment horizontal="center" vertical="top"/>
      <protection/>
    </xf>
    <xf numFmtId="0" fontId="26" fillId="55" borderId="28" xfId="0" applyFont="1" applyFill="1" applyBorder="1" applyAlignment="1" applyProtection="1">
      <alignment horizontal="left" vertical="top"/>
      <protection/>
    </xf>
    <xf numFmtId="0" fontId="26" fillId="55" borderId="28" xfId="0" applyFont="1" applyFill="1" applyBorder="1" applyAlignment="1" applyProtection="1">
      <alignment horizontal="left" vertical="top" wrapText="1"/>
      <protection/>
    </xf>
    <xf numFmtId="0" fontId="26" fillId="55" borderId="28" xfId="0" applyFont="1" applyFill="1" applyBorder="1" applyAlignment="1" applyProtection="1">
      <alignment horizontal="center" vertical="center"/>
      <protection/>
    </xf>
    <xf numFmtId="165" fontId="26" fillId="55" borderId="28" xfId="0" applyNumberFormat="1" applyFont="1" applyFill="1" applyBorder="1" applyAlignment="1" applyProtection="1">
      <alignment horizontal="right" vertical="center"/>
      <protection locked="0"/>
    </xf>
    <xf numFmtId="2" fontId="14" fillId="55" borderId="28" xfId="83" applyNumberFormat="1" applyFont="1" applyFill="1" applyBorder="1" applyProtection="1">
      <alignment/>
      <protection/>
    </xf>
    <xf numFmtId="2" fontId="27" fillId="55" borderId="28" xfId="83" applyNumberFormat="1" applyFont="1" applyFill="1" applyBorder="1" applyProtection="1">
      <alignment/>
      <protection/>
    </xf>
    <xf numFmtId="166" fontId="26" fillId="55" borderId="28" xfId="0" applyNumberFormat="1" applyFont="1" applyFill="1" applyBorder="1" applyAlignment="1" applyProtection="1">
      <alignment horizontal="right" vertical="center"/>
      <protection/>
    </xf>
    <xf numFmtId="0" fontId="25" fillId="55" borderId="28" xfId="0" applyFont="1" applyFill="1" applyBorder="1" applyAlignment="1" applyProtection="1">
      <alignment horizontal="right" vertical="top" wrapText="1"/>
      <protection/>
    </xf>
    <xf numFmtId="0" fontId="0" fillId="55" borderId="28" xfId="0" applyFill="1" applyBorder="1" applyAlignment="1" applyProtection="1">
      <alignment/>
      <protection/>
    </xf>
    <xf numFmtId="0" fontId="0" fillId="55" borderId="28" xfId="0" applyFill="1" applyBorder="1" applyAlignment="1" applyProtection="1">
      <alignment/>
      <protection locked="0"/>
    </xf>
    <xf numFmtId="0" fontId="25" fillId="0" borderId="28" xfId="0" applyFont="1" applyFill="1" applyBorder="1" applyAlignment="1" applyProtection="1">
      <alignment horizontal="left" vertical="top" wrapText="1"/>
      <protection/>
    </xf>
    <xf numFmtId="165" fontId="21" fillId="55" borderId="28" xfId="0" applyNumberFormat="1" applyFont="1" applyFill="1" applyBorder="1" applyAlignment="1" applyProtection="1">
      <alignment horizontal="right" vertical="center"/>
      <protection/>
    </xf>
    <xf numFmtId="165" fontId="26" fillId="55" borderId="28" xfId="0" applyNumberFormat="1" applyFont="1" applyFill="1" applyBorder="1" applyAlignment="1" applyProtection="1">
      <alignment horizontal="right" vertical="center"/>
      <protection/>
    </xf>
    <xf numFmtId="0" fontId="28" fillId="55" borderId="28" xfId="0" applyFont="1" applyFill="1" applyBorder="1" applyAlignment="1" applyProtection="1">
      <alignment horizontal="center" vertical="top"/>
      <protection/>
    </xf>
    <xf numFmtId="0" fontId="28" fillId="55" borderId="28" xfId="0" applyFont="1" applyFill="1" applyBorder="1" applyAlignment="1" applyProtection="1">
      <alignment horizontal="left" vertical="top"/>
      <protection/>
    </xf>
    <xf numFmtId="0" fontId="28" fillId="55" borderId="28" xfId="0" applyFont="1" applyFill="1" applyBorder="1" applyAlignment="1" applyProtection="1">
      <alignment horizontal="left" vertical="top" wrapText="1"/>
      <protection/>
    </xf>
    <xf numFmtId="0" fontId="28" fillId="55" borderId="28" xfId="0" applyFont="1" applyFill="1" applyBorder="1" applyAlignment="1" applyProtection="1">
      <alignment horizontal="center" vertical="center"/>
      <protection/>
    </xf>
    <xf numFmtId="0" fontId="54" fillId="58" borderId="28" xfId="0" applyFont="1" applyFill="1" applyBorder="1" applyAlignment="1" applyProtection="1">
      <alignment horizontal="left" vertical="top" wrapText="1"/>
      <protection/>
    </xf>
    <xf numFmtId="0" fontId="55" fillId="58" borderId="28" xfId="0" applyFont="1" applyFill="1" applyBorder="1" applyAlignment="1" applyProtection="1">
      <alignment horizontal="left" vertical="top" wrapText="1"/>
      <protection/>
    </xf>
    <xf numFmtId="0" fontId="55" fillId="58" borderId="28" xfId="0" applyFont="1" applyFill="1" applyBorder="1" applyAlignment="1" applyProtection="1">
      <alignment horizontal="left" vertical="top"/>
      <protection/>
    </xf>
    <xf numFmtId="165" fontId="56" fillId="58" borderId="28" xfId="0" applyNumberFormat="1" applyFont="1" applyFill="1" applyBorder="1" applyAlignment="1" applyProtection="1">
      <alignment horizontal="right" vertical="center"/>
      <protection locked="0"/>
    </xf>
    <xf numFmtId="0" fontId="20" fillId="56" borderId="29" xfId="0" applyFont="1" applyFill="1" applyBorder="1" applyAlignment="1" applyProtection="1">
      <alignment horizontal="center" vertical="top"/>
      <protection/>
    </xf>
    <xf numFmtId="0" fontId="20" fillId="56" borderId="27" xfId="0" applyFont="1" applyFill="1" applyBorder="1" applyAlignment="1" applyProtection="1">
      <alignment horizontal="center" vertical="top"/>
      <protection/>
    </xf>
    <xf numFmtId="0" fontId="20" fillId="56" borderId="30" xfId="0" applyFont="1" applyFill="1" applyBorder="1" applyAlignment="1" applyProtection="1">
      <alignment horizontal="center" vertical="top"/>
      <protection/>
    </xf>
    <xf numFmtId="0" fontId="23" fillId="55" borderId="0" xfId="0" applyFont="1" applyFill="1" applyAlignment="1" applyProtection="1">
      <alignment horizontal="left" vertical="top" wrapText="1"/>
      <protection/>
    </xf>
    <xf numFmtId="2" fontId="14" fillId="55" borderId="28" xfId="83" applyNumberFormat="1" applyFont="1" applyFill="1" applyBorder="1">
      <alignment/>
      <protection/>
    </xf>
    <xf numFmtId="2" fontId="27" fillId="55" borderId="28" xfId="83" applyNumberFormat="1" applyFont="1" applyFill="1" applyBorder="1">
      <alignment/>
      <protection/>
    </xf>
    <xf numFmtId="0" fontId="0" fillId="55" borderId="28" xfId="0" applyFill="1" applyBorder="1" applyAlignment="1">
      <alignment/>
    </xf>
    <xf numFmtId="165" fontId="54" fillId="55" borderId="28" xfId="0" applyNumberFormat="1" applyFont="1" applyFill="1" applyBorder="1" applyAlignment="1" applyProtection="1">
      <alignment horizontal="left" vertical="center"/>
      <protection/>
    </xf>
  </cellXfs>
  <cellStyles count="9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_Rozpocet" xfId="83"/>
    <cellStyle name="Note" xfId="84"/>
    <cellStyle name="Output" xfId="85"/>
    <cellStyle name="Poznámka" xfId="86"/>
    <cellStyle name="Percent" xfId="87"/>
    <cellStyle name="Propojená buňka" xfId="88"/>
    <cellStyle name="Správně" xfId="89"/>
    <cellStyle name="Standard 2" xfId="90"/>
    <cellStyle name="Standard 3" xfId="91"/>
    <cellStyle name="Standard 4" xfId="92"/>
    <cellStyle name="Text upozornění" xfId="93"/>
    <cellStyle name="Title" xfId="94"/>
    <cellStyle name="Total" xfId="95"/>
    <cellStyle name="Vstup" xfId="96"/>
    <cellStyle name="Výpočet" xfId="97"/>
    <cellStyle name="Výstup" xfId="98"/>
    <cellStyle name="Vysvětlující text" xfId="99"/>
    <cellStyle name="Warning Text" xfId="100"/>
    <cellStyle name="Zvýraznění 1" xfId="101"/>
    <cellStyle name="Zvýraznění 2" xfId="102"/>
    <cellStyle name="Zvýraznění 3" xfId="103"/>
    <cellStyle name="Zvýraznění 4" xfId="104"/>
    <cellStyle name="Zvýraznění 5" xfId="105"/>
    <cellStyle name="Zvýraznění 6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3"/>
  <sheetViews>
    <sheetView showGridLines="0" showZeros="0" tabSelected="1" zoomScale="130" zoomScaleNormal="130" zoomScalePageLayoutView="0" workbookViewId="0" topLeftCell="A1">
      <selection activeCell="E9" sqref="E9"/>
    </sheetView>
  </sheetViews>
  <sheetFormatPr defaultColWidth="9.140625" defaultRowHeight="12.75"/>
  <cols>
    <col min="1" max="1" width="5.57421875" style="1" customWidth="1"/>
    <col min="2" max="2" width="4.421875" style="20" customWidth="1"/>
    <col min="3" max="3" width="4.7109375" style="20" customWidth="1"/>
    <col min="4" max="4" width="12.7109375" style="20" customWidth="1"/>
    <col min="5" max="5" width="64.57421875" style="42" customWidth="1"/>
    <col min="6" max="6" width="4.7109375" style="20" customWidth="1"/>
    <col min="7" max="7" width="9.8515625" style="20" customWidth="1"/>
    <col min="8" max="8" width="9.7109375" style="20" customWidth="1"/>
    <col min="9" max="9" width="13.57421875" style="20" customWidth="1"/>
    <col min="10" max="18" width="0" style="20" hidden="1" customWidth="1"/>
    <col min="19" max="16384" width="9.140625" style="20" customWidth="1"/>
  </cols>
  <sheetData>
    <row r="1" spans="1:16" ht="12.75">
      <c r="A1" s="16" t="s">
        <v>0</v>
      </c>
      <c r="B1" s="16"/>
      <c r="C1" s="16"/>
      <c r="D1" s="16"/>
      <c r="E1" s="17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</row>
    <row r="2" spans="1:16" ht="12.75">
      <c r="A2" s="16" t="s">
        <v>1</v>
      </c>
      <c r="B2" s="16"/>
      <c r="C2" s="16" t="s">
        <v>95</v>
      </c>
      <c r="D2" s="16"/>
      <c r="E2" s="17"/>
      <c r="F2" s="21"/>
      <c r="G2" s="21"/>
      <c r="H2" s="21"/>
      <c r="I2" s="21"/>
      <c r="J2" s="21"/>
      <c r="K2" s="21"/>
      <c r="L2" s="18"/>
      <c r="M2" s="18"/>
      <c r="N2" s="18"/>
      <c r="O2" s="19"/>
      <c r="P2" s="19"/>
    </row>
    <row r="3" spans="1:16" ht="12.75">
      <c r="A3" s="16" t="s">
        <v>2</v>
      </c>
      <c r="B3" s="16"/>
      <c r="C3" s="16" t="s">
        <v>3</v>
      </c>
      <c r="D3" s="16"/>
      <c r="E3" s="17"/>
      <c r="F3" s="21"/>
      <c r="G3" s="21"/>
      <c r="H3" s="21"/>
      <c r="I3" s="21"/>
      <c r="J3" s="21"/>
      <c r="K3" s="21"/>
      <c r="L3" s="18"/>
      <c r="M3" s="18"/>
      <c r="N3" s="18"/>
      <c r="O3" s="19"/>
      <c r="P3" s="19"/>
    </row>
    <row r="4" spans="1:16" ht="12.75">
      <c r="A4" s="16" t="s">
        <v>4</v>
      </c>
      <c r="B4" s="16"/>
      <c r="C4" s="16" t="s">
        <v>5</v>
      </c>
      <c r="D4" s="16"/>
      <c r="E4" s="17"/>
      <c r="F4" s="21"/>
      <c r="G4" s="21"/>
      <c r="H4" s="21"/>
      <c r="I4" s="21"/>
      <c r="J4" s="21"/>
      <c r="K4" s="21"/>
      <c r="L4" s="18"/>
      <c r="M4" s="18"/>
      <c r="N4" s="18"/>
      <c r="O4" s="19"/>
      <c r="P4" s="19"/>
    </row>
    <row r="5" spans="1:16" ht="12.75">
      <c r="A5" s="16"/>
      <c r="B5" s="16"/>
      <c r="C5" s="16" t="s">
        <v>6</v>
      </c>
      <c r="D5" s="16"/>
      <c r="E5" s="17"/>
      <c r="F5" s="21"/>
      <c r="G5" s="21"/>
      <c r="H5" s="21"/>
      <c r="I5" s="21"/>
      <c r="J5" s="21"/>
      <c r="K5" s="21"/>
      <c r="L5" s="18"/>
      <c r="M5" s="18"/>
      <c r="N5" s="18"/>
      <c r="O5" s="19"/>
      <c r="P5" s="19"/>
    </row>
    <row r="6" spans="1:16" ht="12.75">
      <c r="A6" s="16" t="s">
        <v>96</v>
      </c>
      <c r="B6" s="16"/>
      <c r="C6" s="16"/>
      <c r="D6" s="16"/>
      <c r="E6" s="17"/>
      <c r="F6" s="21"/>
      <c r="G6" s="21"/>
      <c r="H6" s="21"/>
      <c r="I6" s="21"/>
      <c r="J6" s="21"/>
      <c r="K6" s="21"/>
      <c r="L6" s="18"/>
      <c r="M6" s="18"/>
      <c r="N6" s="18"/>
      <c r="O6" s="19"/>
      <c r="P6" s="19"/>
    </row>
    <row r="7" spans="1:16" ht="12.75">
      <c r="A7" s="16" t="s">
        <v>94</v>
      </c>
      <c r="B7" s="16"/>
      <c r="C7" s="16"/>
      <c r="D7" s="16"/>
      <c r="E7" s="17"/>
      <c r="F7" s="21"/>
      <c r="G7" s="21"/>
      <c r="H7" s="21"/>
      <c r="I7" s="21"/>
      <c r="J7" s="21"/>
      <c r="K7" s="21"/>
      <c r="L7" s="18"/>
      <c r="M7" s="18"/>
      <c r="N7" s="18"/>
      <c r="O7" s="19"/>
      <c r="P7" s="19"/>
    </row>
    <row r="8" spans="1:16" ht="12.75">
      <c r="A8" s="16" t="s">
        <v>7</v>
      </c>
      <c r="B8" s="16"/>
      <c r="C8" s="16" t="s">
        <v>97</v>
      </c>
      <c r="D8" s="16"/>
      <c r="E8" s="17"/>
      <c r="F8" s="21"/>
      <c r="G8" s="21"/>
      <c r="H8" s="21"/>
      <c r="I8" s="21"/>
      <c r="J8" s="21"/>
      <c r="K8" s="21"/>
      <c r="L8" s="18"/>
      <c r="M8" s="18"/>
      <c r="N8" s="18"/>
      <c r="O8" s="19"/>
      <c r="P8" s="19"/>
    </row>
    <row r="9" spans="1:16" ht="12.75">
      <c r="A9" s="16" t="s">
        <v>8</v>
      </c>
      <c r="B9" s="16"/>
      <c r="C9" s="45" t="s">
        <v>6</v>
      </c>
      <c r="D9" s="45"/>
      <c r="E9" s="46"/>
      <c r="F9" s="47"/>
      <c r="G9" s="47"/>
      <c r="H9" s="47"/>
      <c r="I9" s="21"/>
      <c r="J9" s="21"/>
      <c r="K9" s="21"/>
      <c r="L9" s="18"/>
      <c r="M9" s="18"/>
      <c r="N9" s="18"/>
      <c r="O9" s="19"/>
      <c r="P9" s="19"/>
    </row>
    <row r="10" spans="1:16" ht="12.75">
      <c r="A10" s="16" t="s">
        <v>9</v>
      </c>
      <c r="B10" s="16"/>
      <c r="C10" s="48">
        <v>42840</v>
      </c>
      <c r="D10" s="48"/>
      <c r="E10" s="17"/>
      <c r="F10" s="21"/>
      <c r="G10" s="21"/>
      <c r="H10" s="21"/>
      <c r="I10" s="21"/>
      <c r="J10" s="21"/>
      <c r="K10" s="21"/>
      <c r="L10" s="18"/>
      <c r="M10" s="18"/>
      <c r="N10" s="18"/>
      <c r="O10" s="19"/>
      <c r="P10" s="19"/>
    </row>
    <row r="11" spans="1:16" ht="12.75">
      <c r="A11" s="16"/>
      <c r="B11" s="16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9"/>
    </row>
    <row r="12" spans="1:16" ht="22.5">
      <c r="A12" s="51" t="s">
        <v>10</v>
      </c>
      <c r="B12" s="51" t="s">
        <v>11</v>
      </c>
      <c r="C12" s="51" t="s">
        <v>12</v>
      </c>
      <c r="D12" s="51" t="s">
        <v>13</v>
      </c>
      <c r="E12" s="51" t="s">
        <v>14</v>
      </c>
      <c r="F12" s="52" t="s">
        <v>15</v>
      </c>
      <c r="G12" s="52" t="s">
        <v>16</v>
      </c>
      <c r="H12" s="52" t="s">
        <v>17</v>
      </c>
      <c r="I12" s="52" t="s">
        <v>18</v>
      </c>
      <c r="J12" s="49" t="s">
        <v>19</v>
      </c>
      <c r="K12" s="22" t="s">
        <v>20</v>
      </c>
      <c r="L12" s="22" t="s">
        <v>21</v>
      </c>
      <c r="M12" s="22" t="s">
        <v>22</v>
      </c>
      <c r="N12" s="23" t="s">
        <v>23</v>
      </c>
      <c r="O12" s="24" t="s">
        <v>24</v>
      </c>
      <c r="P12" s="25" t="s">
        <v>25</v>
      </c>
    </row>
    <row r="13" spans="1:16" ht="12.75">
      <c r="A13" s="53">
        <v>1</v>
      </c>
      <c r="B13" s="53">
        <v>2</v>
      </c>
      <c r="C13" s="53">
        <v>3</v>
      </c>
      <c r="D13" s="53">
        <v>4</v>
      </c>
      <c r="E13" s="54">
        <v>5</v>
      </c>
      <c r="F13" s="55">
        <v>6</v>
      </c>
      <c r="G13" s="55">
        <v>7</v>
      </c>
      <c r="H13" s="55">
        <v>8</v>
      </c>
      <c r="I13" s="55">
        <v>9</v>
      </c>
      <c r="J13" s="50"/>
      <c r="K13" s="26"/>
      <c r="L13" s="26"/>
      <c r="M13" s="26"/>
      <c r="N13" s="27">
        <v>10</v>
      </c>
      <c r="O13" s="28">
        <v>11</v>
      </c>
      <c r="P13" s="29">
        <v>12</v>
      </c>
    </row>
    <row r="14" spans="1:16" ht="12.75">
      <c r="A14" s="56"/>
      <c r="B14" s="56"/>
      <c r="C14" s="56"/>
      <c r="D14" s="56"/>
      <c r="E14" s="57"/>
      <c r="F14" s="58"/>
      <c r="G14" s="58"/>
      <c r="H14" s="58"/>
      <c r="I14" s="58"/>
      <c r="J14" s="18"/>
      <c r="K14" s="18"/>
      <c r="L14" s="18"/>
      <c r="M14" s="18"/>
      <c r="N14" s="18"/>
      <c r="O14" s="19"/>
      <c r="P14" s="30"/>
    </row>
    <row r="15" spans="1:16" s="2" customFormat="1" ht="11.25">
      <c r="A15" s="59"/>
      <c r="B15" s="59"/>
      <c r="C15" s="60"/>
      <c r="D15" s="60"/>
      <c r="E15" s="61"/>
      <c r="F15" s="62"/>
      <c r="G15" s="62"/>
      <c r="H15" s="62"/>
      <c r="I15" s="63"/>
      <c r="J15" s="32"/>
      <c r="K15" s="33"/>
      <c r="L15" s="32"/>
      <c r="M15" s="33"/>
      <c r="N15" s="32"/>
      <c r="P15" s="34"/>
    </row>
    <row r="16" spans="1:16" s="2" customFormat="1" ht="12.75">
      <c r="A16" s="64"/>
      <c r="B16" s="65" t="s">
        <v>26</v>
      </c>
      <c r="C16" s="66"/>
      <c r="D16" s="66" t="s">
        <v>27</v>
      </c>
      <c r="E16" s="67" t="s">
        <v>28</v>
      </c>
      <c r="F16" s="68"/>
      <c r="G16" s="68"/>
      <c r="H16" s="69"/>
      <c r="I16" s="70"/>
      <c r="J16" s="31"/>
      <c r="K16" s="35" t="e">
        <f>NA()</f>
        <v>#N/A</v>
      </c>
      <c r="L16" s="31"/>
      <c r="M16" s="35" t="e">
        <f>NA()</f>
        <v>#N/A</v>
      </c>
      <c r="N16" s="31"/>
      <c r="P16" s="34" t="s">
        <v>29</v>
      </c>
    </row>
    <row r="17" spans="1:16" s="2" customFormat="1" ht="11.25">
      <c r="A17" s="64"/>
      <c r="B17" s="71"/>
      <c r="C17" s="66"/>
      <c r="D17" s="72"/>
      <c r="E17" s="73" t="s">
        <v>98</v>
      </c>
      <c r="F17" s="68"/>
      <c r="G17" s="68"/>
      <c r="H17" s="69"/>
      <c r="I17" s="74"/>
      <c r="K17" s="3">
        <f>SUM(K20:K55)</f>
        <v>0.042</v>
      </c>
      <c r="M17" s="3">
        <f>SUM(M20:M55)</f>
        <v>40</v>
      </c>
      <c r="P17" s="4" t="s">
        <v>30</v>
      </c>
    </row>
    <row r="18" spans="1:16" s="10" customFormat="1" ht="11.25">
      <c r="A18" s="64">
        <v>1</v>
      </c>
      <c r="B18" s="75"/>
      <c r="C18" s="75"/>
      <c r="D18" s="76"/>
      <c r="E18" s="77" t="s">
        <v>99</v>
      </c>
      <c r="F18" s="78" t="s">
        <v>31</v>
      </c>
      <c r="G18" s="79">
        <v>1</v>
      </c>
      <c r="H18" s="80">
        <v>0</v>
      </c>
      <c r="I18" s="80"/>
      <c r="J18" s="7">
        <v>0.0105</v>
      </c>
      <c r="K18" s="5">
        <f>G18*J18</f>
        <v>0.0105</v>
      </c>
      <c r="L18" s="7">
        <v>0</v>
      </c>
      <c r="M18" s="5">
        <f>G18*L18</f>
        <v>0</v>
      </c>
      <c r="N18" s="8">
        <v>20</v>
      </c>
      <c r="O18" s="9">
        <v>4</v>
      </c>
      <c r="P18" s="10" t="s">
        <v>32</v>
      </c>
    </row>
    <row r="19" spans="1:16" s="10" customFormat="1" ht="11.25">
      <c r="A19" s="64">
        <v>2</v>
      </c>
      <c r="B19" s="75"/>
      <c r="C19" s="75"/>
      <c r="D19" s="76"/>
      <c r="E19" s="77" t="s">
        <v>73</v>
      </c>
      <c r="F19" s="78" t="s">
        <v>31</v>
      </c>
      <c r="G19" s="79">
        <v>1</v>
      </c>
      <c r="H19" s="80"/>
      <c r="I19" s="80"/>
      <c r="J19" s="7">
        <v>0.0105</v>
      </c>
      <c r="K19" s="5">
        <f>G19*J19</f>
        <v>0.0105</v>
      </c>
      <c r="L19" s="7">
        <v>0</v>
      </c>
      <c r="M19" s="5">
        <f>G19*L19</f>
        <v>0</v>
      </c>
      <c r="N19" s="8">
        <v>20</v>
      </c>
      <c r="O19" s="9">
        <v>4</v>
      </c>
      <c r="P19" s="10" t="s">
        <v>32</v>
      </c>
    </row>
    <row r="20" spans="1:16" s="10" customFormat="1" ht="11.25">
      <c r="A20" s="64"/>
      <c r="B20" s="81"/>
      <c r="C20" s="81"/>
      <c r="D20" s="82"/>
      <c r="E20" s="83"/>
      <c r="F20" s="84"/>
      <c r="G20" s="79"/>
      <c r="H20" s="80"/>
      <c r="I20" s="85"/>
      <c r="J20" s="11"/>
      <c r="K20" s="12"/>
      <c r="L20" s="11"/>
      <c r="M20" s="12"/>
      <c r="N20" s="13"/>
      <c r="O20" s="14"/>
      <c r="P20" s="15"/>
    </row>
    <row r="21" spans="1:16" s="2" customFormat="1" ht="11.25">
      <c r="A21" s="64"/>
      <c r="B21" s="71"/>
      <c r="C21" s="66"/>
      <c r="D21" s="72"/>
      <c r="E21" s="73" t="s">
        <v>100</v>
      </c>
      <c r="F21" s="68"/>
      <c r="G21" s="68"/>
      <c r="H21" s="80">
        <v>0</v>
      </c>
      <c r="I21" s="74"/>
      <c r="K21" s="3">
        <f>SUM(K23:K32)</f>
        <v>0</v>
      </c>
      <c r="M21" s="3">
        <f>SUM(M23:M32)</f>
        <v>20</v>
      </c>
      <c r="P21" s="4" t="s">
        <v>30</v>
      </c>
    </row>
    <row r="22" spans="1:16" s="10" customFormat="1" ht="22.5">
      <c r="A22" s="64">
        <v>3</v>
      </c>
      <c r="B22" s="75"/>
      <c r="C22" s="75"/>
      <c r="D22" s="76"/>
      <c r="E22" s="77" t="s">
        <v>101</v>
      </c>
      <c r="F22" s="78" t="s">
        <v>31</v>
      </c>
      <c r="G22" s="79">
        <v>1</v>
      </c>
      <c r="H22" s="80">
        <v>0</v>
      </c>
      <c r="I22" s="80"/>
      <c r="J22" s="7">
        <v>0.0105</v>
      </c>
      <c r="K22" s="5">
        <f>G22*J22</f>
        <v>0.0105</v>
      </c>
      <c r="L22" s="7">
        <v>0</v>
      </c>
      <c r="M22" s="5">
        <f>G22*L22</f>
        <v>0</v>
      </c>
      <c r="N22" s="8">
        <v>20</v>
      </c>
      <c r="O22" s="9">
        <v>4</v>
      </c>
      <c r="P22" s="10" t="s">
        <v>32</v>
      </c>
    </row>
    <row r="23" spans="1:16" s="10" customFormat="1" ht="12.75">
      <c r="A23" s="64">
        <v>4</v>
      </c>
      <c r="B23" s="81"/>
      <c r="C23" s="81"/>
      <c r="D23" s="82"/>
      <c r="E23" s="83" t="s">
        <v>102</v>
      </c>
      <c r="F23" s="84" t="s">
        <v>33</v>
      </c>
      <c r="G23" s="107">
        <v>1</v>
      </c>
      <c r="H23" s="80">
        <v>0</v>
      </c>
      <c r="I23" s="85"/>
      <c r="J23" s="11"/>
      <c r="K23" s="12"/>
      <c r="L23" s="11"/>
      <c r="M23" s="12"/>
      <c r="N23" s="13"/>
      <c r="O23" s="14"/>
      <c r="P23" s="15"/>
    </row>
    <row r="24" spans="1:16" s="10" customFormat="1" ht="12.75">
      <c r="A24" s="64">
        <v>5</v>
      </c>
      <c r="B24" s="81"/>
      <c r="C24" s="81"/>
      <c r="D24" s="82"/>
      <c r="E24" s="83" t="s">
        <v>34</v>
      </c>
      <c r="F24" s="84" t="s">
        <v>33</v>
      </c>
      <c r="G24" s="107">
        <v>5</v>
      </c>
      <c r="H24" s="80">
        <v>0</v>
      </c>
      <c r="I24" s="85"/>
      <c r="J24" s="11"/>
      <c r="K24" s="12"/>
      <c r="L24" s="11"/>
      <c r="M24" s="12"/>
      <c r="N24" s="13"/>
      <c r="O24" s="14"/>
      <c r="P24" s="15"/>
    </row>
    <row r="25" spans="1:16" s="10" customFormat="1" ht="11.25">
      <c r="A25" s="64">
        <v>6</v>
      </c>
      <c r="B25" s="81"/>
      <c r="C25" s="81"/>
      <c r="D25" s="82"/>
      <c r="E25" s="83" t="s">
        <v>35</v>
      </c>
      <c r="F25" s="84" t="s">
        <v>33</v>
      </c>
      <c r="G25" s="79">
        <v>3</v>
      </c>
      <c r="H25" s="80">
        <v>0</v>
      </c>
      <c r="I25" s="85"/>
      <c r="J25" s="11"/>
      <c r="K25" s="12"/>
      <c r="L25" s="11"/>
      <c r="M25" s="12"/>
      <c r="N25" s="13"/>
      <c r="O25" s="14"/>
      <c r="P25" s="15"/>
    </row>
    <row r="26" spans="1:16" s="10" customFormat="1" ht="12.75">
      <c r="A26" s="64">
        <v>7</v>
      </c>
      <c r="B26" s="81"/>
      <c r="C26" s="81"/>
      <c r="D26" s="82"/>
      <c r="E26" s="83" t="s">
        <v>103</v>
      </c>
      <c r="F26" s="84" t="s">
        <v>33</v>
      </c>
      <c r="G26" s="107">
        <v>2</v>
      </c>
      <c r="H26" s="80">
        <v>0</v>
      </c>
      <c r="I26" s="85"/>
      <c r="J26" s="11"/>
      <c r="K26" s="12"/>
      <c r="L26" s="11"/>
      <c r="M26" s="12"/>
      <c r="N26" s="13"/>
      <c r="O26" s="14"/>
      <c r="P26" s="15"/>
    </row>
    <row r="27" spans="1:16" s="10" customFormat="1" ht="12.75">
      <c r="A27" s="64">
        <v>8</v>
      </c>
      <c r="B27" s="81"/>
      <c r="C27" s="81"/>
      <c r="D27" s="82"/>
      <c r="E27" s="83" t="s">
        <v>36</v>
      </c>
      <c r="F27" s="84" t="s">
        <v>33</v>
      </c>
      <c r="G27" s="107">
        <v>2</v>
      </c>
      <c r="H27" s="80">
        <v>0</v>
      </c>
      <c r="I27" s="85"/>
      <c r="J27" s="11"/>
      <c r="K27" s="12"/>
      <c r="L27" s="11"/>
      <c r="M27" s="12"/>
      <c r="N27" s="13"/>
      <c r="O27" s="14"/>
      <c r="P27" s="15"/>
    </row>
    <row r="28" spans="1:16" s="10" customFormat="1" ht="12.75">
      <c r="A28" s="64">
        <v>9</v>
      </c>
      <c r="B28" s="81"/>
      <c r="C28" s="81"/>
      <c r="D28" s="82"/>
      <c r="E28" s="83" t="s">
        <v>104</v>
      </c>
      <c r="F28" s="84" t="s">
        <v>33</v>
      </c>
      <c r="G28" s="108">
        <v>1</v>
      </c>
      <c r="H28" s="80">
        <v>0</v>
      </c>
      <c r="I28" s="85"/>
      <c r="J28" s="11"/>
      <c r="K28" s="12"/>
      <c r="L28" s="11"/>
      <c r="M28" s="12"/>
      <c r="N28" s="13"/>
      <c r="O28" s="14"/>
      <c r="P28" s="15"/>
    </row>
    <row r="29" spans="1:16" s="10" customFormat="1" ht="11.25">
      <c r="A29" s="64">
        <v>10</v>
      </c>
      <c r="B29" s="81"/>
      <c r="C29" s="81"/>
      <c r="D29" s="82"/>
      <c r="E29" s="83" t="s">
        <v>105</v>
      </c>
      <c r="F29" s="84" t="s">
        <v>33</v>
      </c>
      <c r="G29" s="79">
        <v>1</v>
      </c>
      <c r="H29" s="80">
        <v>0</v>
      </c>
      <c r="I29" s="85"/>
      <c r="J29" s="11"/>
      <c r="K29" s="12"/>
      <c r="L29" s="11"/>
      <c r="M29" s="12"/>
      <c r="N29" s="13"/>
      <c r="O29" s="14"/>
      <c r="P29" s="15" t="s">
        <v>32</v>
      </c>
    </row>
    <row r="30" spans="1:16" s="10" customFormat="1" ht="12.75">
      <c r="A30" s="64">
        <v>11</v>
      </c>
      <c r="B30" s="81"/>
      <c r="C30" s="81"/>
      <c r="D30" s="82"/>
      <c r="E30" s="83" t="s">
        <v>106</v>
      </c>
      <c r="F30" s="84" t="s">
        <v>33</v>
      </c>
      <c r="G30" s="108">
        <v>1</v>
      </c>
      <c r="H30" s="80">
        <v>0</v>
      </c>
      <c r="I30" s="85"/>
      <c r="J30" s="11">
        <v>0</v>
      </c>
      <c r="K30" s="12">
        <v>0</v>
      </c>
      <c r="L30" s="11">
        <f>G30*K30</f>
        <v>0</v>
      </c>
      <c r="M30" s="12">
        <v>20</v>
      </c>
      <c r="N30" s="13">
        <v>16</v>
      </c>
      <c r="O30" s="14" t="s">
        <v>32</v>
      </c>
      <c r="P30" s="15"/>
    </row>
    <row r="31" spans="1:16" s="10" customFormat="1" ht="12" customHeight="1">
      <c r="A31" s="64">
        <v>12</v>
      </c>
      <c r="B31" s="81"/>
      <c r="C31" s="81"/>
      <c r="D31" s="82"/>
      <c r="E31" s="83" t="s">
        <v>107</v>
      </c>
      <c r="F31" s="84" t="s">
        <v>33</v>
      </c>
      <c r="G31" s="88">
        <v>1</v>
      </c>
      <c r="H31" s="80">
        <v>0</v>
      </c>
      <c r="I31" s="85"/>
      <c r="J31" s="11"/>
      <c r="K31" s="12"/>
      <c r="L31" s="11"/>
      <c r="M31" s="12"/>
      <c r="N31" s="13"/>
      <c r="O31" s="14"/>
      <c r="P31" s="15"/>
    </row>
    <row r="32" spans="1:16" s="10" customFormat="1" ht="12" customHeight="1">
      <c r="A32" s="64">
        <v>13</v>
      </c>
      <c r="B32" s="81"/>
      <c r="C32" s="81"/>
      <c r="D32" s="82"/>
      <c r="E32" s="83" t="s">
        <v>37</v>
      </c>
      <c r="F32" s="84" t="s">
        <v>31</v>
      </c>
      <c r="G32" s="79">
        <v>1</v>
      </c>
      <c r="H32" s="80">
        <v>0</v>
      </c>
      <c r="I32" s="85"/>
      <c r="J32" s="11"/>
      <c r="K32" s="12"/>
      <c r="L32" s="11"/>
      <c r="M32" s="12"/>
      <c r="N32" s="13"/>
      <c r="O32" s="14"/>
      <c r="P32" s="15"/>
    </row>
    <row r="33" spans="1:16" s="10" customFormat="1" ht="11.25">
      <c r="A33" s="64"/>
      <c r="B33" s="81"/>
      <c r="C33" s="81"/>
      <c r="D33" s="82"/>
      <c r="E33" s="83"/>
      <c r="F33" s="84"/>
      <c r="G33" s="79"/>
      <c r="H33" s="80">
        <v>0</v>
      </c>
      <c r="I33" s="85"/>
      <c r="J33" s="11"/>
      <c r="K33" s="12"/>
      <c r="L33" s="11"/>
      <c r="M33" s="12"/>
      <c r="N33" s="13"/>
      <c r="O33" s="14"/>
      <c r="P33" s="15"/>
    </row>
    <row r="34" spans="1:16" s="2" customFormat="1" ht="11.25">
      <c r="A34" s="64"/>
      <c r="B34" s="71"/>
      <c r="C34" s="66"/>
      <c r="D34" s="72"/>
      <c r="E34" s="73" t="s">
        <v>152</v>
      </c>
      <c r="F34" s="68"/>
      <c r="G34" s="68"/>
      <c r="H34" s="80">
        <v>0</v>
      </c>
      <c r="I34" s="74"/>
      <c r="K34" s="3">
        <f>SUM(K36:K39)</f>
        <v>0</v>
      </c>
      <c r="M34" s="3">
        <f>SUM(M36:M39)</f>
        <v>0</v>
      </c>
      <c r="P34" s="4" t="s">
        <v>30</v>
      </c>
    </row>
    <row r="35" spans="1:16" s="10" customFormat="1" ht="22.5">
      <c r="A35" s="64">
        <v>14</v>
      </c>
      <c r="B35" s="75"/>
      <c r="C35" s="75"/>
      <c r="D35" s="76"/>
      <c r="E35" s="77" t="s">
        <v>111</v>
      </c>
      <c r="F35" s="78" t="s">
        <v>31</v>
      </c>
      <c r="G35" s="79">
        <v>1</v>
      </c>
      <c r="H35" s="80">
        <v>0</v>
      </c>
      <c r="I35" s="80"/>
      <c r="J35" s="7">
        <v>0.0105</v>
      </c>
      <c r="K35" s="5">
        <f>G35*J35</f>
        <v>0.0105</v>
      </c>
      <c r="L35" s="7">
        <v>0</v>
      </c>
      <c r="M35" s="5">
        <f>G35*L35</f>
        <v>0</v>
      </c>
      <c r="N35" s="8">
        <v>20</v>
      </c>
      <c r="O35" s="9">
        <v>4</v>
      </c>
      <c r="P35" s="10" t="s">
        <v>32</v>
      </c>
    </row>
    <row r="36" spans="1:16" s="10" customFormat="1" ht="12.75">
      <c r="A36" s="64">
        <v>15</v>
      </c>
      <c r="B36" s="81"/>
      <c r="C36" s="81"/>
      <c r="D36" s="82"/>
      <c r="E36" s="83" t="s">
        <v>108</v>
      </c>
      <c r="F36" s="84" t="s">
        <v>33</v>
      </c>
      <c r="G36" s="107">
        <v>1</v>
      </c>
      <c r="H36" s="80">
        <v>0</v>
      </c>
      <c r="I36" s="85"/>
      <c r="J36" s="11"/>
      <c r="K36" s="12"/>
      <c r="L36" s="11"/>
      <c r="M36" s="12"/>
      <c r="N36" s="13"/>
      <c r="O36" s="14"/>
      <c r="P36" s="15"/>
    </row>
    <row r="37" spans="1:16" s="10" customFormat="1" ht="12.75">
      <c r="A37" s="64">
        <v>16</v>
      </c>
      <c r="B37" s="81"/>
      <c r="C37" s="81"/>
      <c r="D37" s="82"/>
      <c r="E37" s="83" t="s">
        <v>34</v>
      </c>
      <c r="F37" s="84" t="s">
        <v>33</v>
      </c>
      <c r="G37" s="107">
        <v>1</v>
      </c>
      <c r="H37" s="80">
        <v>0</v>
      </c>
      <c r="I37" s="85"/>
      <c r="J37" s="11"/>
      <c r="K37" s="12"/>
      <c r="L37" s="11"/>
      <c r="M37" s="12"/>
      <c r="N37" s="13"/>
      <c r="O37" s="14"/>
      <c r="P37" s="15"/>
    </row>
    <row r="38" spans="1:16" s="10" customFormat="1" ht="11.25">
      <c r="A38" s="64">
        <v>17</v>
      </c>
      <c r="B38" s="81"/>
      <c r="C38" s="81"/>
      <c r="D38" s="82"/>
      <c r="E38" s="83" t="s">
        <v>109</v>
      </c>
      <c r="F38" s="84" t="s">
        <v>33</v>
      </c>
      <c r="G38" s="79">
        <v>9</v>
      </c>
      <c r="H38" s="80">
        <v>0</v>
      </c>
      <c r="I38" s="85"/>
      <c r="J38" s="11"/>
      <c r="K38" s="12"/>
      <c r="L38" s="11"/>
      <c r="M38" s="12"/>
      <c r="N38" s="13"/>
      <c r="O38" s="14"/>
      <c r="P38" s="15"/>
    </row>
    <row r="39" spans="1:16" s="10" customFormat="1" ht="12" customHeight="1">
      <c r="A39" s="64">
        <v>18</v>
      </c>
      <c r="B39" s="81"/>
      <c r="C39" s="81"/>
      <c r="D39" s="82"/>
      <c r="E39" s="83" t="s">
        <v>37</v>
      </c>
      <c r="F39" s="84" t="s">
        <v>31</v>
      </c>
      <c r="G39" s="79">
        <v>1</v>
      </c>
      <c r="H39" s="80">
        <v>0</v>
      </c>
      <c r="I39" s="85"/>
      <c r="J39" s="11"/>
      <c r="K39" s="12"/>
      <c r="L39" s="11"/>
      <c r="M39" s="12"/>
      <c r="N39" s="13"/>
      <c r="O39" s="14"/>
      <c r="P39" s="15"/>
    </row>
    <row r="40" spans="1:16" s="10" customFormat="1" ht="12" customHeight="1">
      <c r="A40" s="64"/>
      <c r="B40" s="81"/>
      <c r="C40" s="81"/>
      <c r="D40" s="82"/>
      <c r="E40" s="83"/>
      <c r="F40" s="84"/>
      <c r="G40" s="79"/>
      <c r="H40" s="80">
        <v>0</v>
      </c>
      <c r="I40" s="85"/>
      <c r="J40" s="11"/>
      <c r="K40" s="12"/>
      <c r="L40" s="11"/>
      <c r="M40" s="12"/>
      <c r="N40" s="13"/>
      <c r="O40" s="14"/>
      <c r="P40" s="15"/>
    </row>
    <row r="41" spans="1:16" s="2" customFormat="1" ht="11.25">
      <c r="A41" s="64"/>
      <c r="B41" s="71"/>
      <c r="C41" s="66"/>
      <c r="D41" s="72"/>
      <c r="E41" s="73" t="s">
        <v>110</v>
      </c>
      <c r="F41" s="73" t="s">
        <v>33</v>
      </c>
      <c r="G41" s="89">
        <v>8</v>
      </c>
      <c r="H41" s="80">
        <v>0</v>
      </c>
      <c r="I41" s="74"/>
      <c r="K41" s="3">
        <f>SUM(K43:K46)</f>
        <v>0</v>
      </c>
      <c r="M41" s="3">
        <f>SUM(M43:M46)</f>
        <v>0</v>
      </c>
      <c r="P41" s="4" t="s">
        <v>30</v>
      </c>
    </row>
    <row r="42" spans="1:16" s="10" customFormat="1" ht="22.5">
      <c r="A42" s="64">
        <v>19</v>
      </c>
      <c r="B42" s="75"/>
      <c r="C42" s="75"/>
      <c r="D42" s="76"/>
      <c r="E42" s="77" t="s">
        <v>112</v>
      </c>
      <c r="F42" s="78" t="s">
        <v>31</v>
      </c>
      <c r="G42" s="79">
        <v>1</v>
      </c>
      <c r="H42" s="80">
        <v>0</v>
      </c>
      <c r="I42" s="80"/>
      <c r="J42" s="7">
        <v>0.0105</v>
      </c>
      <c r="K42" s="5">
        <f>G42*J42</f>
        <v>0.0105</v>
      </c>
      <c r="L42" s="7">
        <v>0</v>
      </c>
      <c r="M42" s="5">
        <f>G42*L42</f>
        <v>0</v>
      </c>
      <c r="N42" s="8">
        <v>20</v>
      </c>
      <c r="O42" s="9">
        <v>4</v>
      </c>
      <c r="P42" s="10" t="s">
        <v>32</v>
      </c>
    </row>
    <row r="43" spans="1:16" s="10" customFormat="1" ht="12.75">
      <c r="A43" s="64">
        <v>20</v>
      </c>
      <c r="B43" s="81"/>
      <c r="C43" s="81"/>
      <c r="D43" s="82"/>
      <c r="E43" s="83" t="s">
        <v>113</v>
      </c>
      <c r="F43" s="84" t="s">
        <v>33</v>
      </c>
      <c r="G43" s="107">
        <v>1</v>
      </c>
      <c r="H43" s="80">
        <v>0</v>
      </c>
      <c r="I43" s="85"/>
      <c r="J43" s="11"/>
      <c r="K43" s="12"/>
      <c r="L43" s="11"/>
      <c r="M43" s="12"/>
      <c r="N43" s="13"/>
      <c r="O43" s="14"/>
      <c r="P43" s="15"/>
    </row>
    <row r="44" spans="1:16" s="10" customFormat="1" ht="12.75">
      <c r="A44" s="64">
        <v>21</v>
      </c>
      <c r="B44" s="81"/>
      <c r="C44" s="81"/>
      <c r="D44" s="82"/>
      <c r="E44" s="83" t="s">
        <v>34</v>
      </c>
      <c r="F44" s="84" t="s">
        <v>33</v>
      </c>
      <c r="G44" s="107">
        <v>1</v>
      </c>
      <c r="H44" s="80">
        <v>0</v>
      </c>
      <c r="I44" s="85"/>
      <c r="J44" s="11"/>
      <c r="K44" s="12"/>
      <c r="L44" s="11"/>
      <c r="M44" s="12"/>
      <c r="N44" s="13"/>
      <c r="O44" s="14"/>
      <c r="P44" s="15"/>
    </row>
    <row r="45" spans="1:16" s="10" customFormat="1" ht="11.25">
      <c r="A45" s="64">
        <v>22</v>
      </c>
      <c r="B45" s="81"/>
      <c r="C45" s="81"/>
      <c r="D45" s="82"/>
      <c r="E45" s="83" t="s">
        <v>109</v>
      </c>
      <c r="F45" s="84" t="s">
        <v>33</v>
      </c>
      <c r="G45" s="79">
        <v>1</v>
      </c>
      <c r="H45" s="80">
        <v>0</v>
      </c>
      <c r="I45" s="85"/>
      <c r="J45" s="11"/>
      <c r="K45" s="12"/>
      <c r="L45" s="11"/>
      <c r="M45" s="12"/>
      <c r="N45" s="13"/>
      <c r="O45" s="14"/>
      <c r="P45" s="15"/>
    </row>
    <row r="46" spans="1:16" s="10" customFormat="1" ht="12" customHeight="1">
      <c r="A46" s="64">
        <v>23</v>
      </c>
      <c r="B46" s="81"/>
      <c r="C46" s="81"/>
      <c r="D46" s="82"/>
      <c r="E46" s="83" t="s">
        <v>37</v>
      </c>
      <c r="F46" s="84" t="s">
        <v>31</v>
      </c>
      <c r="G46" s="79">
        <v>1</v>
      </c>
      <c r="H46" s="80">
        <v>0</v>
      </c>
      <c r="I46" s="85"/>
      <c r="J46" s="11"/>
      <c r="K46" s="12"/>
      <c r="L46" s="11"/>
      <c r="M46" s="12"/>
      <c r="N46" s="13"/>
      <c r="O46" s="14"/>
      <c r="P46" s="15"/>
    </row>
    <row r="47" spans="1:16" s="10" customFormat="1" ht="12" customHeight="1">
      <c r="A47" s="64"/>
      <c r="B47" s="81"/>
      <c r="C47" s="81"/>
      <c r="D47" s="82"/>
      <c r="E47" s="83"/>
      <c r="F47" s="84"/>
      <c r="G47" s="79"/>
      <c r="H47" s="80">
        <v>0</v>
      </c>
      <c r="I47" s="85"/>
      <c r="J47" s="11"/>
      <c r="K47" s="12"/>
      <c r="L47" s="11"/>
      <c r="M47" s="12"/>
      <c r="N47" s="13"/>
      <c r="O47" s="14"/>
      <c r="P47" s="15"/>
    </row>
    <row r="48" spans="1:16" s="2" customFormat="1" ht="11.25">
      <c r="A48" s="64"/>
      <c r="B48" s="71"/>
      <c r="C48" s="66"/>
      <c r="D48" s="72"/>
      <c r="E48" s="73" t="s">
        <v>114</v>
      </c>
      <c r="F48" s="73" t="s">
        <v>33</v>
      </c>
      <c r="G48" s="89">
        <v>2</v>
      </c>
      <c r="H48" s="80">
        <v>0</v>
      </c>
      <c r="I48" s="74"/>
      <c r="K48" s="3">
        <f>SUM(K50:K55)</f>
        <v>0</v>
      </c>
      <c r="M48" s="3">
        <f>SUM(M50:M55)</f>
        <v>0</v>
      </c>
      <c r="P48" s="4" t="s">
        <v>30</v>
      </c>
    </row>
    <row r="49" spans="1:16" s="10" customFormat="1" ht="22.5">
      <c r="A49" s="64">
        <v>24</v>
      </c>
      <c r="B49" s="75"/>
      <c r="C49" s="75"/>
      <c r="D49" s="76"/>
      <c r="E49" s="77" t="s">
        <v>115</v>
      </c>
      <c r="F49" s="78" t="s">
        <v>31</v>
      </c>
      <c r="G49" s="79">
        <v>1</v>
      </c>
      <c r="H49" s="80">
        <v>0</v>
      </c>
      <c r="I49" s="80"/>
      <c r="J49" s="7">
        <v>0.0105</v>
      </c>
      <c r="K49" s="5">
        <f>G49*J49</f>
        <v>0.0105</v>
      </c>
      <c r="L49" s="7">
        <v>0</v>
      </c>
      <c r="M49" s="5">
        <f>G49*L49</f>
        <v>0</v>
      </c>
      <c r="N49" s="8">
        <v>20</v>
      </c>
      <c r="O49" s="9">
        <v>4</v>
      </c>
      <c r="P49" s="10" t="s">
        <v>32</v>
      </c>
    </row>
    <row r="50" spans="1:16" s="10" customFormat="1" ht="12.75">
      <c r="A50" s="64">
        <v>25</v>
      </c>
      <c r="B50" s="81"/>
      <c r="C50" s="81"/>
      <c r="D50" s="82"/>
      <c r="E50" s="83" t="s">
        <v>113</v>
      </c>
      <c r="F50" s="84" t="s">
        <v>33</v>
      </c>
      <c r="G50" s="107">
        <v>1</v>
      </c>
      <c r="H50" s="80">
        <v>0</v>
      </c>
      <c r="I50" s="85"/>
      <c r="J50" s="11"/>
      <c r="K50" s="12"/>
      <c r="L50" s="11"/>
      <c r="M50" s="12"/>
      <c r="N50" s="13"/>
      <c r="O50" s="14"/>
      <c r="P50" s="15"/>
    </row>
    <row r="51" spans="1:16" s="10" customFormat="1" ht="12.75">
      <c r="A51" s="64">
        <v>26</v>
      </c>
      <c r="B51" s="81"/>
      <c r="C51" s="81"/>
      <c r="D51" s="82"/>
      <c r="E51" s="83" t="s">
        <v>34</v>
      </c>
      <c r="F51" s="84" t="s">
        <v>33</v>
      </c>
      <c r="G51" s="107">
        <v>1</v>
      </c>
      <c r="H51" s="80">
        <v>0</v>
      </c>
      <c r="I51" s="85"/>
      <c r="J51" s="11"/>
      <c r="K51" s="12"/>
      <c r="L51" s="11"/>
      <c r="M51" s="12"/>
      <c r="N51" s="13"/>
      <c r="O51" s="14"/>
      <c r="P51" s="15"/>
    </row>
    <row r="52" spans="1:16" s="10" customFormat="1" ht="11.25">
      <c r="A52" s="64">
        <v>27</v>
      </c>
      <c r="B52" s="81"/>
      <c r="C52" s="81"/>
      <c r="D52" s="82"/>
      <c r="E52" s="83" t="s">
        <v>35</v>
      </c>
      <c r="F52" s="84" t="s">
        <v>33</v>
      </c>
      <c r="G52" s="79">
        <v>2</v>
      </c>
      <c r="H52" s="80">
        <v>0</v>
      </c>
      <c r="I52" s="85"/>
      <c r="J52" s="11"/>
      <c r="K52" s="12"/>
      <c r="L52" s="11"/>
      <c r="M52" s="12"/>
      <c r="N52" s="13"/>
      <c r="O52" s="14"/>
      <c r="P52" s="15"/>
    </row>
    <row r="53" spans="1:16" s="10" customFormat="1" ht="11.25">
      <c r="A53" s="64">
        <v>28</v>
      </c>
      <c r="B53" s="81"/>
      <c r="C53" s="81"/>
      <c r="D53" s="82"/>
      <c r="E53" s="83" t="s">
        <v>116</v>
      </c>
      <c r="F53" s="84" t="s">
        <v>33</v>
      </c>
      <c r="G53" s="79">
        <v>1</v>
      </c>
      <c r="H53" s="80">
        <v>0</v>
      </c>
      <c r="I53" s="85"/>
      <c r="J53" s="11"/>
      <c r="K53" s="12"/>
      <c r="L53" s="11"/>
      <c r="M53" s="12"/>
      <c r="N53" s="13"/>
      <c r="O53" s="14"/>
      <c r="P53" s="15"/>
    </row>
    <row r="54" spans="1:16" s="10" customFormat="1" ht="11.25">
      <c r="A54" s="64">
        <v>29</v>
      </c>
      <c r="B54" s="81"/>
      <c r="C54" s="81"/>
      <c r="D54" s="82"/>
      <c r="E54" s="83" t="s">
        <v>109</v>
      </c>
      <c r="F54" s="84" t="s">
        <v>33</v>
      </c>
      <c r="G54" s="79">
        <v>1</v>
      </c>
      <c r="H54" s="80">
        <v>0</v>
      </c>
      <c r="I54" s="85"/>
      <c r="J54" s="11"/>
      <c r="K54" s="12"/>
      <c r="L54" s="11"/>
      <c r="M54" s="12"/>
      <c r="N54" s="13"/>
      <c r="O54" s="14"/>
      <c r="P54" s="15"/>
    </row>
    <row r="55" spans="1:16" s="10" customFormat="1" ht="12" customHeight="1">
      <c r="A55" s="64">
        <v>30</v>
      </c>
      <c r="B55" s="81"/>
      <c r="C55" s="81"/>
      <c r="D55" s="82"/>
      <c r="E55" s="83" t="s">
        <v>37</v>
      </c>
      <c r="F55" s="84" t="s">
        <v>31</v>
      </c>
      <c r="G55" s="79">
        <v>1</v>
      </c>
      <c r="H55" s="80">
        <v>0</v>
      </c>
      <c r="I55" s="85"/>
      <c r="J55" s="11"/>
      <c r="K55" s="12"/>
      <c r="L55" s="11"/>
      <c r="M55" s="12"/>
      <c r="N55" s="13"/>
      <c r="O55" s="14"/>
      <c r="P55" s="15"/>
    </row>
    <row r="56" spans="1:16" s="10" customFormat="1" ht="12" customHeight="1">
      <c r="A56" s="64"/>
      <c r="B56" s="81"/>
      <c r="C56" s="81"/>
      <c r="D56" s="82"/>
      <c r="E56" s="83"/>
      <c r="F56" s="84"/>
      <c r="G56" s="79"/>
      <c r="H56" s="80">
        <v>0</v>
      </c>
      <c r="I56" s="85"/>
      <c r="J56" s="11"/>
      <c r="K56" s="12"/>
      <c r="L56" s="11"/>
      <c r="M56" s="12"/>
      <c r="N56" s="13"/>
      <c r="O56" s="14"/>
      <c r="P56" s="15"/>
    </row>
    <row r="57" spans="1:16" s="10" customFormat="1" ht="12.75">
      <c r="A57" s="64"/>
      <c r="B57" s="64"/>
      <c r="C57" s="81"/>
      <c r="D57" s="82"/>
      <c r="E57" s="73" t="s">
        <v>76</v>
      </c>
      <c r="F57" s="84"/>
      <c r="G57" s="107">
        <v>0</v>
      </c>
      <c r="H57" s="80">
        <v>0</v>
      </c>
      <c r="I57" s="74"/>
      <c r="J57" s="11"/>
      <c r="K57" s="12"/>
      <c r="L57" s="11"/>
      <c r="M57" s="12"/>
      <c r="N57" s="13"/>
      <c r="O57" s="14"/>
      <c r="P57" s="15"/>
    </row>
    <row r="58" spans="1:15" s="10" customFormat="1" ht="11.25">
      <c r="A58" s="64">
        <v>31</v>
      </c>
      <c r="B58" s="75"/>
      <c r="C58" s="75"/>
      <c r="D58" s="76"/>
      <c r="E58" s="77" t="s">
        <v>39</v>
      </c>
      <c r="F58" s="78" t="s">
        <v>33</v>
      </c>
      <c r="G58" s="79">
        <v>13</v>
      </c>
      <c r="H58" s="80">
        <v>0</v>
      </c>
      <c r="I58" s="80"/>
      <c r="J58" s="7"/>
      <c r="K58" s="5"/>
      <c r="L58" s="7"/>
      <c r="M58" s="5"/>
      <c r="N58" s="8"/>
      <c r="O58" s="9"/>
    </row>
    <row r="59" spans="1:16" s="10" customFormat="1" ht="12.75">
      <c r="A59" s="64">
        <v>32</v>
      </c>
      <c r="B59" s="81"/>
      <c r="C59" s="81"/>
      <c r="D59" s="82"/>
      <c r="E59" s="83" t="s">
        <v>40</v>
      </c>
      <c r="F59" s="84" t="s">
        <v>33</v>
      </c>
      <c r="G59" s="107">
        <v>13</v>
      </c>
      <c r="H59" s="80">
        <v>0</v>
      </c>
      <c r="I59" s="85"/>
      <c r="J59" s="11"/>
      <c r="K59" s="12"/>
      <c r="L59" s="11"/>
      <c r="M59" s="12"/>
      <c r="N59" s="13"/>
      <c r="O59" s="14"/>
      <c r="P59" s="15"/>
    </row>
    <row r="60" spans="1:16" s="10" customFormat="1" ht="11.25">
      <c r="A60" s="64">
        <v>33</v>
      </c>
      <c r="B60" s="75"/>
      <c r="C60" s="75"/>
      <c r="D60" s="76"/>
      <c r="E60" s="77" t="s">
        <v>41</v>
      </c>
      <c r="F60" s="78" t="s">
        <v>33</v>
      </c>
      <c r="G60" s="79">
        <v>13</v>
      </c>
      <c r="H60" s="80">
        <v>0</v>
      </c>
      <c r="I60" s="80"/>
      <c r="J60" s="7">
        <v>0.006050000000000001</v>
      </c>
      <c r="K60" s="5">
        <f>G60*J60</f>
        <v>0.07865000000000001</v>
      </c>
      <c r="L60" s="7">
        <v>0</v>
      </c>
      <c r="M60" s="5">
        <f>G60*L60</f>
        <v>0</v>
      </c>
      <c r="N60" s="8">
        <v>20</v>
      </c>
      <c r="O60" s="9">
        <v>4</v>
      </c>
      <c r="P60" s="10" t="s">
        <v>32</v>
      </c>
    </row>
    <row r="61" spans="1:16" s="10" customFormat="1" ht="14.25" customHeight="1">
      <c r="A61" s="64">
        <v>34</v>
      </c>
      <c r="B61" s="81"/>
      <c r="C61" s="81"/>
      <c r="D61" s="82"/>
      <c r="E61" s="83" t="s">
        <v>42</v>
      </c>
      <c r="F61" s="84" t="s">
        <v>33</v>
      </c>
      <c r="G61" s="107">
        <v>13</v>
      </c>
      <c r="H61" s="80">
        <v>0</v>
      </c>
      <c r="I61" s="85"/>
      <c r="J61" s="11"/>
      <c r="K61" s="12"/>
      <c r="L61" s="11"/>
      <c r="M61" s="12"/>
      <c r="N61" s="13"/>
      <c r="O61" s="14"/>
      <c r="P61" s="15"/>
    </row>
    <row r="62" spans="1:16" s="10" customFormat="1" ht="11.25">
      <c r="A62" s="64">
        <v>35</v>
      </c>
      <c r="B62" s="75"/>
      <c r="C62" s="75"/>
      <c r="D62" s="76"/>
      <c r="E62" s="77" t="s">
        <v>121</v>
      </c>
      <c r="F62" s="78" t="s">
        <v>33</v>
      </c>
      <c r="G62" s="79">
        <v>5</v>
      </c>
      <c r="H62" s="80">
        <v>0</v>
      </c>
      <c r="I62" s="80"/>
      <c r="J62" s="7">
        <v>0.006050000000000001</v>
      </c>
      <c r="K62" s="5">
        <f>G62*J62</f>
        <v>0.030250000000000003</v>
      </c>
      <c r="L62" s="7">
        <v>0</v>
      </c>
      <c r="M62" s="5">
        <f>G62*L62</f>
        <v>0</v>
      </c>
      <c r="N62" s="8">
        <v>20</v>
      </c>
      <c r="O62" s="9">
        <v>4</v>
      </c>
      <c r="P62" s="10" t="s">
        <v>32</v>
      </c>
    </row>
    <row r="63" spans="1:16" s="10" customFormat="1" ht="14.25" customHeight="1">
      <c r="A63" s="64">
        <v>36</v>
      </c>
      <c r="B63" s="81"/>
      <c r="C63" s="81"/>
      <c r="D63" s="82"/>
      <c r="E63" s="83" t="s">
        <v>122</v>
      </c>
      <c r="F63" s="84" t="s">
        <v>33</v>
      </c>
      <c r="G63" s="107">
        <v>5</v>
      </c>
      <c r="H63" s="80">
        <v>0</v>
      </c>
      <c r="I63" s="85"/>
      <c r="J63" s="11"/>
      <c r="K63" s="12"/>
      <c r="L63" s="11"/>
      <c r="M63" s="12"/>
      <c r="N63" s="13"/>
      <c r="O63" s="14"/>
      <c r="P63" s="15"/>
    </row>
    <row r="64" spans="1:16" s="10" customFormat="1" ht="12.75">
      <c r="A64" s="64"/>
      <c r="B64" s="81"/>
      <c r="C64" s="81"/>
      <c r="D64" s="82"/>
      <c r="E64" s="83"/>
      <c r="F64" s="84"/>
      <c r="G64" s="107"/>
      <c r="H64" s="80">
        <v>0</v>
      </c>
      <c r="I64" s="85"/>
      <c r="J64" s="11"/>
      <c r="K64" s="12"/>
      <c r="L64" s="11"/>
      <c r="M64" s="12"/>
      <c r="N64" s="13"/>
      <c r="O64" s="14"/>
      <c r="P64" s="15"/>
    </row>
    <row r="65" spans="1:16" s="10" customFormat="1" ht="11.25">
      <c r="A65" s="64"/>
      <c r="B65" s="75"/>
      <c r="C65" s="75"/>
      <c r="D65" s="76"/>
      <c r="E65" s="73" t="s">
        <v>123</v>
      </c>
      <c r="F65" s="78"/>
      <c r="G65" s="79">
        <v>0</v>
      </c>
      <c r="H65" s="80">
        <v>0</v>
      </c>
      <c r="I65" s="74"/>
      <c r="J65" s="11"/>
      <c r="K65" s="12"/>
      <c r="L65" s="11"/>
      <c r="M65" s="12"/>
      <c r="N65" s="13"/>
      <c r="O65" s="14"/>
      <c r="P65" s="15"/>
    </row>
    <row r="66" spans="1:16" s="10" customFormat="1" ht="12.75">
      <c r="A66" s="64">
        <v>37</v>
      </c>
      <c r="B66" s="75"/>
      <c r="C66" s="75"/>
      <c r="D66" s="76"/>
      <c r="E66" s="77" t="s">
        <v>43</v>
      </c>
      <c r="F66" s="78" t="s">
        <v>33</v>
      </c>
      <c r="G66" s="107">
        <v>24</v>
      </c>
      <c r="H66" s="80">
        <v>0</v>
      </c>
      <c r="I66" s="85"/>
      <c r="J66" s="11"/>
      <c r="K66" s="12"/>
      <c r="L66" s="11"/>
      <c r="M66" s="12"/>
      <c r="N66" s="13"/>
      <c r="O66" s="14"/>
      <c r="P66" s="15"/>
    </row>
    <row r="67" spans="1:16" s="10" customFormat="1" ht="11.25">
      <c r="A67" s="64">
        <v>38</v>
      </c>
      <c r="B67" s="81"/>
      <c r="C67" s="81"/>
      <c r="D67" s="82"/>
      <c r="E67" s="83" t="s">
        <v>44</v>
      </c>
      <c r="F67" s="84" t="s">
        <v>33</v>
      </c>
      <c r="G67" s="79">
        <v>24</v>
      </c>
      <c r="H67" s="80">
        <v>0</v>
      </c>
      <c r="I67" s="85"/>
      <c r="J67" s="11"/>
      <c r="K67" s="12"/>
      <c r="L67" s="11"/>
      <c r="M67" s="12"/>
      <c r="N67" s="13"/>
      <c r="O67" s="14"/>
      <c r="P67" s="15"/>
    </row>
    <row r="68" spans="1:16" s="10" customFormat="1" ht="12.75">
      <c r="A68" s="64">
        <v>39</v>
      </c>
      <c r="B68" s="75"/>
      <c r="C68" s="75"/>
      <c r="D68" s="76"/>
      <c r="E68" s="77" t="s">
        <v>45</v>
      </c>
      <c r="F68" s="78" t="s">
        <v>33</v>
      </c>
      <c r="G68" s="107">
        <v>9</v>
      </c>
      <c r="H68" s="80">
        <v>0</v>
      </c>
      <c r="I68" s="85"/>
      <c r="J68" s="11"/>
      <c r="K68" s="12"/>
      <c r="L68" s="11"/>
      <c r="M68" s="12"/>
      <c r="N68" s="13"/>
      <c r="O68" s="14"/>
      <c r="P68" s="15"/>
    </row>
    <row r="69" spans="1:16" s="10" customFormat="1" ht="11.25">
      <c r="A69" s="64">
        <v>40</v>
      </c>
      <c r="B69" s="81"/>
      <c r="C69" s="81"/>
      <c r="D69" s="82"/>
      <c r="E69" s="83" t="s">
        <v>46</v>
      </c>
      <c r="F69" s="84" t="s">
        <v>33</v>
      </c>
      <c r="G69" s="79">
        <v>9</v>
      </c>
      <c r="H69" s="80">
        <v>0</v>
      </c>
      <c r="I69" s="85"/>
      <c r="J69" s="11"/>
      <c r="K69" s="12"/>
      <c r="L69" s="11"/>
      <c r="M69" s="12"/>
      <c r="N69" s="13"/>
      <c r="O69" s="14"/>
      <c r="P69" s="15"/>
    </row>
    <row r="70" spans="1:16" s="10" customFormat="1" ht="12.75">
      <c r="A70" s="64">
        <v>41</v>
      </c>
      <c r="B70" s="75"/>
      <c r="C70" s="75"/>
      <c r="D70" s="76"/>
      <c r="E70" s="77" t="s">
        <v>117</v>
      </c>
      <c r="F70" s="78" t="s">
        <v>33</v>
      </c>
      <c r="G70" s="107">
        <v>31</v>
      </c>
      <c r="H70" s="80">
        <v>0</v>
      </c>
      <c r="I70" s="85"/>
      <c r="J70" s="11"/>
      <c r="K70" s="12"/>
      <c r="L70" s="11"/>
      <c r="M70" s="12"/>
      <c r="N70" s="13"/>
      <c r="O70" s="14"/>
      <c r="P70" s="15"/>
    </row>
    <row r="71" spans="1:16" s="10" customFormat="1" ht="11.25">
      <c r="A71" s="64">
        <v>42</v>
      </c>
      <c r="B71" s="81"/>
      <c r="C71" s="81"/>
      <c r="D71" s="82"/>
      <c r="E71" s="83" t="s">
        <v>118</v>
      </c>
      <c r="F71" s="84" t="s">
        <v>33</v>
      </c>
      <c r="G71" s="79">
        <v>31</v>
      </c>
      <c r="H71" s="80">
        <v>0</v>
      </c>
      <c r="I71" s="85"/>
      <c r="J71" s="11"/>
      <c r="K71" s="12"/>
      <c r="L71" s="11"/>
      <c r="M71" s="12"/>
      <c r="N71" s="13"/>
      <c r="O71" s="14"/>
      <c r="P71" s="15"/>
    </row>
    <row r="72" spans="1:16" s="10" customFormat="1" ht="12.75">
      <c r="A72" s="64">
        <v>43</v>
      </c>
      <c r="B72" s="75"/>
      <c r="C72" s="75"/>
      <c r="D72" s="76"/>
      <c r="E72" s="77" t="s">
        <v>119</v>
      </c>
      <c r="F72" s="78" t="s">
        <v>33</v>
      </c>
      <c r="G72" s="107">
        <v>2</v>
      </c>
      <c r="H72" s="80">
        <v>0</v>
      </c>
      <c r="I72" s="85"/>
      <c r="J72" s="11"/>
      <c r="K72" s="12"/>
      <c r="L72" s="11"/>
      <c r="M72" s="12"/>
      <c r="N72" s="13"/>
      <c r="O72" s="14"/>
      <c r="P72" s="15"/>
    </row>
    <row r="73" spans="1:16" s="10" customFormat="1" ht="11.25">
      <c r="A73" s="64">
        <v>44</v>
      </c>
      <c r="B73" s="81"/>
      <c r="C73" s="81"/>
      <c r="D73" s="82"/>
      <c r="E73" s="83" t="s">
        <v>120</v>
      </c>
      <c r="F73" s="84" t="s">
        <v>33</v>
      </c>
      <c r="G73" s="79">
        <v>2</v>
      </c>
      <c r="H73" s="80">
        <v>0</v>
      </c>
      <c r="I73" s="85"/>
      <c r="J73" s="11"/>
      <c r="K73" s="12"/>
      <c r="L73" s="11"/>
      <c r="M73" s="12"/>
      <c r="N73" s="13"/>
      <c r="O73" s="14"/>
      <c r="P73" s="15"/>
    </row>
    <row r="74" spans="1:16" s="10" customFormat="1" ht="12.75">
      <c r="A74" s="64">
        <v>45</v>
      </c>
      <c r="B74" s="75"/>
      <c r="C74" s="75"/>
      <c r="D74" s="76"/>
      <c r="E74" s="77" t="s">
        <v>124</v>
      </c>
      <c r="F74" s="78" t="s">
        <v>33</v>
      </c>
      <c r="G74" s="107">
        <v>12</v>
      </c>
      <c r="H74" s="80">
        <v>0</v>
      </c>
      <c r="I74" s="85"/>
      <c r="J74" s="11"/>
      <c r="K74" s="12"/>
      <c r="L74" s="11"/>
      <c r="M74" s="12"/>
      <c r="N74" s="13"/>
      <c r="O74" s="14"/>
      <c r="P74" s="15"/>
    </row>
    <row r="75" spans="1:16" s="10" customFormat="1" ht="11.25">
      <c r="A75" s="64">
        <v>46</v>
      </c>
      <c r="B75" s="81"/>
      <c r="C75" s="81"/>
      <c r="D75" s="82"/>
      <c r="E75" s="83" t="s">
        <v>125</v>
      </c>
      <c r="F75" s="84" t="s">
        <v>33</v>
      </c>
      <c r="G75" s="79">
        <v>12</v>
      </c>
      <c r="H75" s="80">
        <v>0</v>
      </c>
      <c r="I75" s="85"/>
      <c r="J75" s="11"/>
      <c r="K75" s="12"/>
      <c r="L75" s="11"/>
      <c r="M75" s="12"/>
      <c r="N75" s="13"/>
      <c r="O75" s="14"/>
      <c r="P75" s="15"/>
    </row>
    <row r="76" spans="1:16" s="10" customFormat="1" ht="11.25">
      <c r="A76" s="64"/>
      <c r="B76" s="81"/>
      <c r="C76" s="81"/>
      <c r="D76" s="82"/>
      <c r="E76" s="83"/>
      <c r="F76" s="84"/>
      <c r="G76" s="79"/>
      <c r="H76" s="80">
        <v>0</v>
      </c>
      <c r="I76" s="85"/>
      <c r="J76" s="11"/>
      <c r="K76" s="12"/>
      <c r="L76" s="11"/>
      <c r="M76" s="12"/>
      <c r="N76" s="13"/>
      <c r="O76" s="14"/>
      <c r="P76" s="15"/>
    </row>
    <row r="77" spans="1:16" s="10" customFormat="1" ht="11.25">
      <c r="A77" s="64"/>
      <c r="B77" s="81"/>
      <c r="C77" s="81"/>
      <c r="D77" s="82"/>
      <c r="E77" s="83"/>
      <c r="F77" s="84"/>
      <c r="G77" s="79"/>
      <c r="H77" s="80">
        <v>0</v>
      </c>
      <c r="I77" s="85"/>
      <c r="J77" s="11"/>
      <c r="K77" s="12"/>
      <c r="L77" s="11"/>
      <c r="M77" s="12"/>
      <c r="N77" s="13"/>
      <c r="O77" s="14"/>
      <c r="P77" s="15"/>
    </row>
    <row r="78" spans="1:16" s="10" customFormat="1" ht="11.25">
      <c r="A78" s="64"/>
      <c r="B78" s="81"/>
      <c r="C78" s="81"/>
      <c r="D78" s="82"/>
      <c r="E78" s="83"/>
      <c r="F78" s="84"/>
      <c r="G78" s="79"/>
      <c r="H78" s="80">
        <v>0</v>
      </c>
      <c r="I78" s="85"/>
      <c r="J78" s="11"/>
      <c r="K78" s="12"/>
      <c r="L78" s="11"/>
      <c r="M78" s="12"/>
      <c r="N78" s="13"/>
      <c r="O78" s="14"/>
      <c r="P78" s="15"/>
    </row>
    <row r="79" spans="1:9" s="36" customFormat="1" ht="12.75">
      <c r="A79" s="64"/>
      <c r="B79" s="81"/>
      <c r="C79" s="81"/>
      <c r="D79" s="82"/>
      <c r="E79" s="73" t="s">
        <v>77</v>
      </c>
      <c r="F79" s="84"/>
      <c r="G79" s="107"/>
      <c r="H79" s="80">
        <v>0</v>
      </c>
      <c r="I79" s="74"/>
    </row>
    <row r="80" spans="1:256" ht="12.75">
      <c r="A80" s="64">
        <v>47</v>
      </c>
      <c r="B80" s="75"/>
      <c r="C80" s="75"/>
      <c r="D80" s="76"/>
      <c r="E80" s="77" t="s">
        <v>79</v>
      </c>
      <c r="F80" s="78" t="s">
        <v>33</v>
      </c>
      <c r="G80" s="79">
        <v>70</v>
      </c>
      <c r="H80" s="80">
        <v>0</v>
      </c>
      <c r="I80" s="80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16" s="10" customFormat="1" ht="12.75">
      <c r="A81" s="64">
        <v>48</v>
      </c>
      <c r="B81" s="81"/>
      <c r="C81" s="81"/>
      <c r="D81" s="82"/>
      <c r="E81" s="83" t="s">
        <v>78</v>
      </c>
      <c r="F81" s="84" t="s">
        <v>33</v>
      </c>
      <c r="G81" s="107">
        <v>70</v>
      </c>
      <c r="H81" s="80">
        <v>0</v>
      </c>
      <c r="I81" s="85"/>
      <c r="J81" s="11"/>
      <c r="K81" s="12"/>
      <c r="L81" s="11"/>
      <c r="M81" s="12"/>
      <c r="N81" s="13"/>
      <c r="O81" s="14"/>
      <c r="P81" s="15"/>
    </row>
    <row r="82" spans="1:9" s="36" customFormat="1" ht="12.75">
      <c r="A82" s="64"/>
      <c r="B82" s="109"/>
      <c r="C82" s="109"/>
      <c r="D82" s="109"/>
      <c r="E82" s="109"/>
      <c r="F82" s="109"/>
      <c r="G82" s="109"/>
      <c r="H82" s="80">
        <v>0</v>
      </c>
      <c r="I82" s="91"/>
    </row>
    <row r="83" spans="1:16" s="2" customFormat="1" ht="12.75">
      <c r="A83" s="64"/>
      <c r="B83" s="71"/>
      <c r="C83" s="66"/>
      <c r="D83" s="72"/>
      <c r="E83" s="73" t="s">
        <v>47</v>
      </c>
      <c r="F83" s="68"/>
      <c r="G83" s="107">
        <v>0</v>
      </c>
      <c r="H83" s="80">
        <v>0</v>
      </c>
      <c r="I83" s="74"/>
      <c r="J83" s="2">
        <v>0</v>
      </c>
      <c r="K83" s="3">
        <f>G83*J83</f>
        <v>0</v>
      </c>
      <c r="L83" s="2">
        <v>0</v>
      </c>
      <c r="M83" s="3">
        <f>G83*L83</f>
        <v>0</v>
      </c>
      <c r="N83" s="2">
        <v>20</v>
      </c>
      <c r="O83" s="2">
        <v>16</v>
      </c>
      <c r="P83" s="4" t="s">
        <v>32</v>
      </c>
    </row>
    <row r="84" spans="1:16" s="10" customFormat="1" ht="11.25">
      <c r="A84" s="64">
        <v>49</v>
      </c>
      <c r="B84" s="75"/>
      <c r="C84" s="75"/>
      <c r="D84" s="76"/>
      <c r="E84" s="77" t="s">
        <v>131</v>
      </c>
      <c r="F84" s="78" t="s">
        <v>33</v>
      </c>
      <c r="G84" s="79">
        <v>61</v>
      </c>
      <c r="H84" s="80">
        <v>0</v>
      </c>
      <c r="I84" s="80"/>
      <c r="J84" s="7">
        <v>0.008</v>
      </c>
      <c r="K84" s="5">
        <f>G84*J84</f>
        <v>0.488</v>
      </c>
      <c r="L84" s="7">
        <v>0</v>
      </c>
      <c r="M84" s="5">
        <f>G84*L84</f>
        <v>0</v>
      </c>
      <c r="N84" s="8">
        <v>20</v>
      </c>
      <c r="O84" s="9">
        <v>32</v>
      </c>
      <c r="P84" s="10" t="s">
        <v>32</v>
      </c>
    </row>
    <row r="85" spans="1:16" s="10" customFormat="1" ht="22.5">
      <c r="A85" s="64">
        <v>50</v>
      </c>
      <c r="B85" s="81"/>
      <c r="C85" s="81"/>
      <c r="D85" s="82"/>
      <c r="E85" s="83" t="s">
        <v>127</v>
      </c>
      <c r="F85" s="84" t="s">
        <v>33</v>
      </c>
      <c r="G85" s="79">
        <v>5</v>
      </c>
      <c r="H85" s="80">
        <v>0</v>
      </c>
      <c r="I85" s="85"/>
      <c r="J85" s="11"/>
      <c r="K85" s="12"/>
      <c r="L85" s="11"/>
      <c r="M85" s="12"/>
      <c r="N85" s="13"/>
      <c r="O85" s="14"/>
      <c r="P85" s="15"/>
    </row>
    <row r="86" spans="1:16" s="10" customFormat="1" ht="22.5">
      <c r="A86" s="64">
        <v>51</v>
      </c>
      <c r="B86" s="81"/>
      <c r="C86" s="81"/>
      <c r="D86" s="82"/>
      <c r="E86" s="83" t="s">
        <v>128</v>
      </c>
      <c r="F86" s="84" t="s">
        <v>33</v>
      </c>
      <c r="G86" s="79">
        <v>16</v>
      </c>
      <c r="H86" s="80">
        <v>0</v>
      </c>
      <c r="I86" s="85"/>
      <c r="J86" s="11"/>
      <c r="K86" s="12"/>
      <c r="L86" s="11"/>
      <c r="M86" s="12"/>
      <c r="N86" s="13"/>
      <c r="O86" s="14"/>
      <c r="P86" s="15"/>
    </row>
    <row r="87" spans="1:16" s="10" customFormat="1" ht="28.5" customHeight="1">
      <c r="A87" s="64">
        <v>52</v>
      </c>
      <c r="B87" s="81"/>
      <c r="C87" s="81"/>
      <c r="D87" s="82"/>
      <c r="E87" s="83" t="s">
        <v>129</v>
      </c>
      <c r="F87" s="84" t="s">
        <v>33</v>
      </c>
      <c r="G87" s="79">
        <v>4</v>
      </c>
      <c r="H87" s="80">
        <v>0</v>
      </c>
      <c r="I87" s="85"/>
      <c r="J87" s="11"/>
      <c r="K87" s="12"/>
      <c r="L87" s="11"/>
      <c r="M87" s="12"/>
      <c r="N87" s="13"/>
      <c r="O87" s="14"/>
      <c r="P87" s="15"/>
    </row>
    <row r="88" spans="1:16" s="10" customFormat="1" ht="22.5">
      <c r="A88" s="64">
        <v>53</v>
      </c>
      <c r="B88" s="81"/>
      <c r="C88" s="81"/>
      <c r="D88" s="82"/>
      <c r="E88" s="83" t="s">
        <v>126</v>
      </c>
      <c r="F88" s="84" t="s">
        <v>33</v>
      </c>
      <c r="G88" s="79">
        <v>7</v>
      </c>
      <c r="H88" s="80">
        <v>0</v>
      </c>
      <c r="I88" s="85"/>
      <c r="J88" s="11"/>
      <c r="K88" s="12"/>
      <c r="L88" s="11"/>
      <c r="M88" s="12"/>
      <c r="N88" s="13"/>
      <c r="O88" s="14"/>
      <c r="P88" s="15"/>
    </row>
    <row r="89" spans="1:16" s="10" customFormat="1" ht="33.75">
      <c r="A89" s="64">
        <v>54</v>
      </c>
      <c r="B89" s="81"/>
      <c r="C89" s="81"/>
      <c r="D89" s="82"/>
      <c r="E89" s="83" t="s">
        <v>130</v>
      </c>
      <c r="F89" s="84" t="s">
        <v>33</v>
      </c>
      <c r="G89" s="79">
        <v>3</v>
      </c>
      <c r="H89" s="80">
        <v>0</v>
      </c>
      <c r="I89" s="85"/>
      <c r="J89" s="11"/>
      <c r="K89" s="12"/>
      <c r="L89" s="11"/>
      <c r="M89" s="12"/>
      <c r="N89" s="13"/>
      <c r="O89" s="14"/>
      <c r="P89" s="15"/>
    </row>
    <row r="90" spans="1:16" s="10" customFormat="1" ht="11.25">
      <c r="A90" s="64">
        <v>55</v>
      </c>
      <c r="B90" s="75"/>
      <c r="C90" s="75"/>
      <c r="D90" s="76"/>
      <c r="E90" s="77" t="s">
        <v>132</v>
      </c>
      <c r="F90" s="78" t="s">
        <v>33</v>
      </c>
      <c r="G90" s="79">
        <v>61</v>
      </c>
      <c r="H90" s="80">
        <v>0</v>
      </c>
      <c r="I90" s="80"/>
      <c r="J90" s="7">
        <v>0.008</v>
      </c>
      <c r="K90" s="5">
        <f>G90*J90</f>
        <v>0.488</v>
      </c>
      <c r="L90" s="7">
        <v>0</v>
      </c>
      <c r="M90" s="5">
        <f>G90*L90</f>
        <v>0</v>
      </c>
      <c r="N90" s="8">
        <v>20</v>
      </c>
      <c r="O90" s="9">
        <v>32</v>
      </c>
      <c r="P90" s="10" t="s">
        <v>32</v>
      </c>
    </row>
    <row r="91" spans="1:16" s="10" customFormat="1" ht="11.25">
      <c r="A91" s="64"/>
      <c r="B91" s="81"/>
      <c r="C91" s="81"/>
      <c r="D91" s="82"/>
      <c r="E91" s="83"/>
      <c r="F91" s="84"/>
      <c r="G91" s="79"/>
      <c r="H91" s="80">
        <v>0</v>
      </c>
      <c r="I91" s="85"/>
      <c r="J91" s="11"/>
      <c r="K91" s="12"/>
      <c r="L91" s="11"/>
      <c r="M91" s="12"/>
      <c r="N91" s="13"/>
      <c r="O91" s="14"/>
      <c r="P91" s="15"/>
    </row>
    <row r="92" spans="1:16" s="10" customFormat="1" ht="12.75">
      <c r="A92" s="64"/>
      <c r="B92" s="75"/>
      <c r="C92" s="75"/>
      <c r="D92" s="76"/>
      <c r="E92" s="73" t="s">
        <v>49</v>
      </c>
      <c r="F92" s="78"/>
      <c r="G92" s="107">
        <v>0</v>
      </c>
      <c r="H92" s="80">
        <v>0</v>
      </c>
      <c r="I92" s="74"/>
      <c r="J92" s="7">
        <v>0.0012100000000000001</v>
      </c>
      <c r="K92" s="5">
        <f>G92*J92</f>
        <v>0</v>
      </c>
      <c r="L92" s="7">
        <v>0</v>
      </c>
      <c r="M92" s="5">
        <f>G92*L92</f>
        <v>0</v>
      </c>
      <c r="N92" s="8">
        <v>20</v>
      </c>
      <c r="O92" s="9">
        <v>32</v>
      </c>
      <c r="P92" s="10" t="s">
        <v>32</v>
      </c>
    </row>
    <row r="93" spans="1:15" s="10" customFormat="1" ht="11.25">
      <c r="A93" s="64">
        <v>56</v>
      </c>
      <c r="B93" s="75"/>
      <c r="C93" s="75"/>
      <c r="D93" s="76"/>
      <c r="E93" s="77" t="s">
        <v>50</v>
      </c>
      <c r="F93" s="78" t="s">
        <v>33</v>
      </c>
      <c r="G93" s="79">
        <v>138</v>
      </c>
      <c r="H93" s="80">
        <v>0</v>
      </c>
      <c r="I93" s="80"/>
      <c r="J93" s="7"/>
      <c r="K93" s="5"/>
      <c r="L93" s="7"/>
      <c r="M93" s="5"/>
      <c r="N93" s="8"/>
      <c r="O93" s="9"/>
    </row>
    <row r="94" spans="1:16" s="10" customFormat="1" ht="12.75">
      <c r="A94" s="64">
        <v>57</v>
      </c>
      <c r="B94" s="75"/>
      <c r="C94" s="75"/>
      <c r="D94" s="76"/>
      <c r="E94" s="77" t="s">
        <v>80</v>
      </c>
      <c r="F94" s="78" t="s">
        <v>33</v>
      </c>
      <c r="G94" s="107">
        <v>26</v>
      </c>
      <c r="H94" s="80">
        <v>0</v>
      </c>
      <c r="I94" s="80"/>
      <c r="J94" s="7">
        <v>0</v>
      </c>
      <c r="K94" s="5">
        <f>G94*J94</f>
        <v>0</v>
      </c>
      <c r="L94" s="7">
        <v>0</v>
      </c>
      <c r="M94" s="5">
        <f>G94*L94</f>
        <v>0</v>
      </c>
      <c r="N94" s="8">
        <v>20</v>
      </c>
      <c r="O94" s="9">
        <v>16</v>
      </c>
      <c r="P94" s="10" t="s">
        <v>32</v>
      </c>
    </row>
    <row r="95" spans="1:16" s="10" customFormat="1" ht="12.75">
      <c r="A95" s="64">
        <v>58</v>
      </c>
      <c r="B95" s="75"/>
      <c r="C95" s="75"/>
      <c r="D95" s="76"/>
      <c r="E95" s="77" t="s">
        <v>81</v>
      </c>
      <c r="F95" s="78" t="s">
        <v>33</v>
      </c>
      <c r="G95" s="107">
        <v>13</v>
      </c>
      <c r="H95" s="80">
        <v>0</v>
      </c>
      <c r="I95" s="80"/>
      <c r="J95" s="7">
        <v>0</v>
      </c>
      <c r="K95" s="5">
        <f>G95*J95</f>
        <v>0</v>
      </c>
      <c r="L95" s="7">
        <v>0</v>
      </c>
      <c r="M95" s="5">
        <f>G95*L95</f>
        <v>0</v>
      </c>
      <c r="N95" s="8">
        <v>20</v>
      </c>
      <c r="O95" s="9">
        <v>16</v>
      </c>
      <c r="P95" s="10" t="s">
        <v>32</v>
      </c>
    </row>
    <row r="96" spans="1:16" s="10" customFormat="1" ht="11.25">
      <c r="A96" s="64">
        <v>59</v>
      </c>
      <c r="B96" s="81"/>
      <c r="C96" s="81"/>
      <c r="D96" s="82"/>
      <c r="E96" s="83" t="s">
        <v>82</v>
      </c>
      <c r="F96" s="84" t="s">
        <v>51</v>
      </c>
      <c r="G96" s="79">
        <v>13</v>
      </c>
      <c r="H96" s="80">
        <v>0</v>
      </c>
      <c r="I96" s="85"/>
      <c r="J96" s="11"/>
      <c r="K96" s="12"/>
      <c r="L96" s="11"/>
      <c r="M96" s="12"/>
      <c r="N96" s="13"/>
      <c r="O96" s="14"/>
      <c r="P96" s="15"/>
    </row>
    <row r="97" spans="1:16" s="10" customFormat="1" ht="12.75">
      <c r="A97" s="64">
        <v>60</v>
      </c>
      <c r="B97" s="75"/>
      <c r="C97" s="75"/>
      <c r="D97" s="76"/>
      <c r="E97" s="77" t="s">
        <v>52</v>
      </c>
      <c r="F97" s="78" t="s">
        <v>33</v>
      </c>
      <c r="G97" s="107">
        <v>26</v>
      </c>
      <c r="H97" s="80">
        <v>0</v>
      </c>
      <c r="I97" s="80"/>
      <c r="J97" s="7"/>
      <c r="K97" s="5" t="e">
        <f>SUM(#REF!)</f>
        <v>#REF!</v>
      </c>
      <c r="L97" s="7"/>
      <c r="M97" s="5" t="e">
        <f>SUM(#REF!)</f>
        <v>#REF!</v>
      </c>
      <c r="N97" s="8"/>
      <c r="O97" s="9"/>
      <c r="P97" s="10" t="s">
        <v>30</v>
      </c>
    </row>
    <row r="98" spans="1:16" s="10" customFormat="1" ht="11.25">
      <c r="A98" s="64">
        <v>61</v>
      </c>
      <c r="B98" s="81"/>
      <c r="C98" s="81"/>
      <c r="D98" s="82"/>
      <c r="E98" s="83" t="s">
        <v>84</v>
      </c>
      <c r="F98" s="84" t="s">
        <v>33</v>
      </c>
      <c r="G98" s="79">
        <v>26</v>
      </c>
      <c r="H98" s="80">
        <v>0</v>
      </c>
      <c r="I98" s="85"/>
      <c r="J98" s="11">
        <v>0</v>
      </c>
      <c r="K98" s="12">
        <f aca="true" t="shared" si="0" ref="K98:K103">G98*J98</f>
        <v>0</v>
      </c>
      <c r="L98" s="11">
        <v>0</v>
      </c>
      <c r="M98" s="12">
        <f aca="true" t="shared" si="1" ref="M98:M103">G98*L98</f>
        <v>0</v>
      </c>
      <c r="N98" s="13">
        <v>20</v>
      </c>
      <c r="O98" s="14">
        <v>16</v>
      </c>
      <c r="P98" s="15" t="s">
        <v>32</v>
      </c>
    </row>
    <row r="99" spans="1:16" s="10" customFormat="1" ht="12.75">
      <c r="A99" s="64">
        <v>62</v>
      </c>
      <c r="B99" s="75"/>
      <c r="C99" s="75"/>
      <c r="D99" s="76"/>
      <c r="E99" s="77" t="s">
        <v>53</v>
      </c>
      <c r="F99" s="78" t="s">
        <v>33</v>
      </c>
      <c r="G99" s="107">
        <v>109</v>
      </c>
      <c r="H99" s="80">
        <v>0</v>
      </c>
      <c r="I99" s="80"/>
      <c r="J99" s="7">
        <v>0</v>
      </c>
      <c r="K99" s="5">
        <f t="shared" si="0"/>
        <v>0</v>
      </c>
      <c r="L99" s="7">
        <v>0</v>
      </c>
      <c r="M99" s="5">
        <f t="shared" si="1"/>
        <v>0</v>
      </c>
      <c r="N99" s="8">
        <v>20</v>
      </c>
      <c r="O99" s="9">
        <v>16</v>
      </c>
      <c r="P99" s="10" t="s">
        <v>32</v>
      </c>
    </row>
    <row r="100" spans="1:16" s="10" customFormat="1" ht="11.25">
      <c r="A100" s="64">
        <v>63</v>
      </c>
      <c r="B100" s="81"/>
      <c r="C100" s="81"/>
      <c r="D100" s="82"/>
      <c r="E100" s="83" t="s">
        <v>83</v>
      </c>
      <c r="F100" s="84" t="s">
        <v>33</v>
      </c>
      <c r="G100" s="79">
        <v>109</v>
      </c>
      <c r="H100" s="80">
        <v>0</v>
      </c>
      <c r="I100" s="85"/>
      <c r="J100" s="11">
        <v>0</v>
      </c>
      <c r="K100" s="12">
        <f t="shared" si="0"/>
        <v>0</v>
      </c>
      <c r="L100" s="11">
        <v>0</v>
      </c>
      <c r="M100" s="12">
        <f t="shared" si="1"/>
        <v>0</v>
      </c>
      <c r="N100" s="13">
        <v>20</v>
      </c>
      <c r="O100" s="14">
        <v>16</v>
      </c>
      <c r="P100" s="15" t="s">
        <v>32</v>
      </c>
    </row>
    <row r="101" spans="1:16" s="10" customFormat="1" ht="12.75">
      <c r="A101" s="64">
        <v>64</v>
      </c>
      <c r="B101" s="75"/>
      <c r="C101" s="75"/>
      <c r="D101" s="76"/>
      <c r="E101" s="77" t="s">
        <v>89</v>
      </c>
      <c r="F101" s="78" t="s">
        <v>33</v>
      </c>
      <c r="G101" s="107">
        <v>5</v>
      </c>
      <c r="H101" s="80">
        <v>0</v>
      </c>
      <c r="I101" s="80"/>
      <c r="J101" s="7">
        <v>0</v>
      </c>
      <c r="K101" s="5">
        <f t="shared" si="0"/>
        <v>0</v>
      </c>
      <c r="L101" s="7">
        <v>0</v>
      </c>
      <c r="M101" s="5">
        <f t="shared" si="1"/>
        <v>0</v>
      </c>
      <c r="N101" s="8">
        <v>20</v>
      </c>
      <c r="O101" s="9">
        <v>16</v>
      </c>
      <c r="P101" s="10" t="s">
        <v>32</v>
      </c>
    </row>
    <row r="102" spans="1:16" s="10" customFormat="1" ht="11.25">
      <c r="A102" s="64">
        <v>65</v>
      </c>
      <c r="B102" s="81"/>
      <c r="C102" s="81"/>
      <c r="D102" s="82"/>
      <c r="E102" s="83" t="s">
        <v>89</v>
      </c>
      <c r="F102" s="84" t="s">
        <v>33</v>
      </c>
      <c r="G102" s="79">
        <v>5</v>
      </c>
      <c r="H102" s="80">
        <v>0</v>
      </c>
      <c r="I102" s="85"/>
      <c r="J102" s="11">
        <v>0</v>
      </c>
      <c r="K102" s="12">
        <f t="shared" si="0"/>
        <v>0</v>
      </c>
      <c r="L102" s="11">
        <v>0</v>
      </c>
      <c r="M102" s="12">
        <f t="shared" si="1"/>
        <v>0</v>
      </c>
      <c r="N102" s="13">
        <v>20</v>
      </c>
      <c r="O102" s="14">
        <v>16</v>
      </c>
      <c r="P102" s="15" t="s">
        <v>32</v>
      </c>
    </row>
    <row r="103" spans="1:16" s="10" customFormat="1" ht="12.75">
      <c r="A103" s="64">
        <v>66</v>
      </c>
      <c r="B103" s="75"/>
      <c r="C103" s="75"/>
      <c r="D103" s="76"/>
      <c r="E103" s="77" t="s">
        <v>85</v>
      </c>
      <c r="F103" s="78" t="s">
        <v>33</v>
      </c>
      <c r="G103" s="107">
        <v>1</v>
      </c>
      <c r="H103" s="80">
        <v>0</v>
      </c>
      <c r="I103" s="80"/>
      <c r="J103" s="7">
        <v>0</v>
      </c>
      <c r="K103" s="5">
        <f t="shared" si="0"/>
        <v>0</v>
      </c>
      <c r="L103" s="7">
        <v>0.01098</v>
      </c>
      <c r="M103" s="5">
        <f t="shared" si="1"/>
        <v>0.01098</v>
      </c>
      <c r="N103" s="8">
        <v>20</v>
      </c>
      <c r="O103" s="9">
        <v>16</v>
      </c>
      <c r="P103" s="10" t="s">
        <v>32</v>
      </c>
    </row>
    <row r="104" spans="1:16" s="10" customFormat="1" ht="11.25">
      <c r="A104" s="64">
        <v>67</v>
      </c>
      <c r="B104" s="81"/>
      <c r="C104" s="81"/>
      <c r="D104" s="82"/>
      <c r="E104" s="83" t="s">
        <v>85</v>
      </c>
      <c r="F104" s="84" t="s">
        <v>33</v>
      </c>
      <c r="G104" s="79">
        <v>1</v>
      </c>
      <c r="H104" s="80">
        <v>0</v>
      </c>
      <c r="I104" s="85"/>
      <c r="J104" s="11"/>
      <c r="K104" s="12">
        <f>SUM(K107:K133)</f>
        <v>4.4</v>
      </c>
      <c r="L104" s="11"/>
      <c r="M104" s="12">
        <f>SUM(M107:M133)</f>
        <v>0</v>
      </c>
      <c r="N104" s="13"/>
      <c r="O104" s="14"/>
      <c r="P104" s="15" t="s">
        <v>30</v>
      </c>
    </row>
    <row r="105" spans="1:16" s="10" customFormat="1" ht="12.75">
      <c r="A105" s="64">
        <v>68</v>
      </c>
      <c r="B105" s="75"/>
      <c r="C105" s="75"/>
      <c r="D105" s="76"/>
      <c r="E105" s="77" t="s">
        <v>90</v>
      </c>
      <c r="F105" s="78" t="s">
        <v>33</v>
      </c>
      <c r="G105" s="107">
        <v>180</v>
      </c>
      <c r="H105" s="80">
        <v>0</v>
      </c>
      <c r="I105" s="80"/>
      <c r="J105" s="7">
        <v>0.008</v>
      </c>
      <c r="K105" s="5">
        <f>G105*J105</f>
        <v>1.44</v>
      </c>
      <c r="L105" s="7">
        <v>0</v>
      </c>
      <c r="M105" s="5">
        <f>G105*L105</f>
        <v>0</v>
      </c>
      <c r="N105" s="8">
        <v>20</v>
      </c>
      <c r="O105" s="9">
        <v>32</v>
      </c>
      <c r="P105" s="10" t="s">
        <v>32</v>
      </c>
    </row>
    <row r="106" spans="1:16" s="10" customFormat="1" ht="11.25">
      <c r="A106" s="64">
        <v>69</v>
      </c>
      <c r="B106" s="81"/>
      <c r="C106" s="81"/>
      <c r="D106" s="82"/>
      <c r="E106" s="83" t="s">
        <v>91</v>
      </c>
      <c r="F106" s="84" t="s">
        <v>33</v>
      </c>
      <c r="G106" s="79">
        <v>180</v>
      </c>
      <c r="H106" s="80">
        <v>0</v>
      </c>
      <c r="I106" s="85"/>
      <c r="J106" s="11"/>
      <c r="K106" s="12"/>
      <c r="L106" s="11"/>
      <c r="M106" s="12"/>
      <c r="N106" s="13"/>
      <c r="O106" s="14"/>
      <c r="P106" s="15"/>
    </row>
    <row r="107" spans="1:15" s="10" customFormat="1" ht="12.75">
      <c r="A107" s="64">
        <v>70</v>
      </c>
      <c r="B107" s="75"/>
      <c r="C107" s="75"/>
      <c r="D107" s="76"/>
      <c r="E107" s="77" t="s">
        <v>54</v>
      </c>
      <c r="F107" s="78" t="s">
        <v>38</v>
      </c>
      <c r="G107" s="107">
        <v>30</v>
      </c>
      <c r="H107" s="80">
        <v>0</v>
      </c>
      <c r="I107" s="80"/>
      <c r="J107" s="7"/>
      <c r="K107" s="5"/>
      <c r="L107" s="7"/>
      <c r="M107" s="5"/>
      <c r="N107" s="8"/>
      <c r="O107" s="9"/>
    </row>
    <row r="108" spans="1:16" s="10" customFormat="1" ht="11.25">
      <c r="A108" s="64">
        <v>71</v>
      </c>
      <c r="B108" s="75"/>
      <c r="C108" s="75"/>
      <c r="D108" s="76"/>
      <c r="E108" s="77" t="s">
        <v>92</v>
      </c>
      <c r="F108" s="78" t="s">
        <v>33</v>
      </c>
      <c r="G108" s="79">
        <v>4</v>
      </c>
      <c r="H108" s="80">
        <v>0</v>
      </c>
      <c r="I108" s="80"/>
      <c r="J108" s="7">
        <v>0.55</v>
      </c>
      <c r="K108" s="5">
        <f>G108*J108</f>
        <v>2.2</v>
      </c>
      <c r="L108" s="7">
        <v>0</v>
      </c>
      <c r="M108" s="5">
        <f>G108*L108</f>
        <v>0</v>
      </c>
      <c r="N108" s="8">
        <v>20</v>
      </c>
      <c r="O108" s="9">
        <v>32</v>
      </c>
      <c r="P108" s="10" t="s">
        <v>32</v>
      </c>
    </row>
    <row r="109" spans="1:16" s="10" customFormat="1" ht="11.25">
      <c r="A109" s="64">
        <v>72</v>
      </c>
      <c r="B109" s="75"/>
      <c r="C109" s="75"/>
      <c r="D109" s="76"/>
      <c r="E109" s="83" t="s">
        <v>92</v>
      </c>
      <c r="F109" s="78" t="s">
        <v>33</v>
      </c>
      <c r="G109" s="79">
        <v>4</v>
      </c>
      <c r="H109" s="80">
        <v>0</v>
      </c>
      <c r="I109" s="80"/>
      <c r="J109" s="7">
        <v>0.55</v>
      </c>
      <c r="K109" s="5">
        <f>G109*J109</f>
        <v>2.2</v>
      </c>
      <c r="L109" s="7">
        <v>0</v>
      </c>
      <c r="M109" s="5">
        <f>G109*L109</f>
        <v>0</v>
      </c>
      <c r="N109" s="8">
        <v>20</v>
      </c>
      <c r="O109" s="9">
        <v>32</v>
      </c>
      <c r="P109" s="10" t="s">
        <v>32</v>
      </c>
    </row>
    <row r="110" spans="1:15" s="10" customFormat="1" ht="12.75">
      <c r="A110" s="64">
        <v>73</v>
      </c>
      <c r="B110" s="75"/>
      <c r="C110" s="75"/>
      <c r="D110" s="76"/>
      <c r="E110" s="77" t="s">
        <v>93</v>
      </c>
      <c r="F110" s="78" t="s">
        <v>51</v>
      </c>
      <c r="G110" s="107">
        <v>35</v>
      </c>
      <c r="H110" s="80">
        <v>0</v>
      </c>
      <c r="I110" s="80"/>
      <c r="J110" s="7"/>
      <c r="K110" s="5"/>
      <c r="L110" s="7"/>
      <c r="M110" s="5"/>
      <c r="N110" s="8"/>
      <c r="O110" s="9"/>
    </row>
    <row r="111" spans="1:16" s="10" customFormat="1" ht="12" customHeight="1">
      <c r="A111" s="64">
        <v>74</v>
      </c>
      <c r="B111" s="81"/>
      <c r="C111" s="81"/>
      <c r="D111" s="82"/>
      <c r="E111" s="83" t="s">
        <v>86</v>
      </c>
      <c r="F111" s="84" t="s">
        <v>51</v>
      </c>
      <c r="G111" s="79">
        <v>35</v>
      </c>
      <c r="H111" s="80">
        <v>0</v>
      </c>
      <c r="I111" s="85"/>
      <c r="J111" s="11"/>
      <c r="K111" s="12"/>
      <c r="L111" s="11"/>
      <c r="M111" s="12"/>
      <c r="N111" s="13"/>
      <c r="O111" s="14"/>
      <c r="P111" s="15"/>
    </row>
    <row r="112" spans="1:15" s="10" customFormat="1" ht="12.75">
      <c r="A112" s="64">
        <v>75</v>
      </c>
      <c r="B112" s="75"/>
      <c r="C112" s="75"/>
      <c r="D112" s="76"/>
      <c r="E112" s="77" t="s">
        <v>55</v>
      </c>
      <c r="F112" s="78" t="s">
        <v>33</v>
      </c>
      <c r="G112" s="107">
        <v>8</v>
      </c>
      <c r="H112" s="80">
        <v>0</v>
      </c>
      <c r="I112" s="80"/>
      <c r="J112" s="7"/>
      <c r="K112" s="5"/>
      <c r="L112" s="7"/>
      <c r="M112" s="5"/>
      <c r="N112" s="8"/>
      <c r="O112" s="9"/>
    </row>
    <row r="113" spans="1:16" s="10" customFormat="1" ht="11.25">
      <c r="A113" s="64">
        <v>76</v>
      </c>
      <c r="B113" s="81"/>
      <c r="C113" s="81"/>
      <c r="D113" s="82"/>
      <c r="E113" s="83" t="s">
        <v>55</v>
      </c>
      <c r="F113" s="84" t="s">
        <v>33</v>
      </c>
      <c r="G113" s="79">
        <v>8</v>
      </c>
      <c r="H113" s="80">
        <v>0</v>
      </c>
      <c r="I113" s="85"/>
      <c r="J113" s="11"/>
      <c r="K113" s="12"/>
      <c r="L113" s="11"/>
      <c r="M113" s="12"/>
      <c r="N113" s="13"/>
      <c r="O113" s="14"/>
      <c r="P113" s="15"/>
    </row>
    <row r="114" spans="1:16" s="10" customFormat="1" ht="12.75">
      <c r="A114" s="64">
        <v>77</v>
      </c>
      <c r="B114" s="81"/>
      <c r="C114" s="81"/>
      <c r="D114" s="82"/>
      <c r="E114" s="83" t="s">
        <v>56</v>
      </c>
      <c r="F114" s="84" t="s">
        <v>31</v>
      </c>
      <c r="G114" s="107">
        <v>1</v>
      </c>
      <c r="H114" s="80">
        <v>0</v>
      </c>
      <c r="I114" s="85"/>
      <c r="J114" s="11"/>
      <c r="K114" s="12"/>
      <c r="L114" s="11"/>
      <c r="M114" s="12"/>
      <c r="N114" s="13"/>
      <c r="O114" s="14"/>
      <c r="P114" s="15"/>
    </row>
    <row r="115" spans="1:15" s="10" customFormat="1" ht="11.25">
      <c r="A115" s="64">
        <v>78</v>
      </c>
      <c r="B115" s="75"/>
      <c r="C115" s="75"/>
      <c r="D115" s="76"/>
      <c r="E115" s="77" t="s">
        <v>57</v>
      </c>
      <c r="F115" s="78" t="s">
        <v>33</v>
      </c>
      <c r="G115" s="79">
        <v>250</v>
      </c>
      <c r="H115" s="80">
        <v>0</v>
      </c>
      <c r="I115" s="80"/>
      <c r="J115" s="7"/>
      <c r="K115" s="5"/>
      <c r="L115" s="7"/>
      <c r="M115" s="5"/>
      <c r="N115" s="8"/>
      <c r="O115" s="9"/>
    </row>
    <row r="116" spans="1:16" s="10" customFormat="1" ht="12.75">
      <c r="A116" s="64">
        <v>79</v>
      </c>
      <c r="B116" s="81"/>
      <c r="C116" s="81"/>
      <c r="D116" s="82"/>
      <c r="E116" s="83" t="s">
        <v>57</v>
      </c>
      <c r="F116" s="84" t="s">
        <v>33</v>
      </c>
      <c r="G116" s="107">
        <v>250</v>
      </c>
      <c r="H116" s="80">
        <v>0</v>
      </c>
      <c r="I116" s="85"/>
      <c r="J116" s="11"/>
      <c r="K116" s="12"/>
      <c r="L116" s="11"/>
      <c r="M116" s="12"/>
      <c r="N116" s="13"/>
      <c r="O116" s="14"/>
      <c r="P116" s="15"/>
    </row>
    <row r="117" spans="1:15" s="10" customFormat="1" ht="12.75">
      <c r="A117" s="64">
        <v>80</v>
      </c>
      <c r="B117" s="75"/>
      <c r="C117" s="75"/>
      <c r="D117" s="76"/>
      <c r="E117" s="77" t="s">
        <v>135</v>
      </c>
      <c r="F117" s="78" t="s">
        <v>51</v>
      </c>
      <c r="G117" s="107">
        <v>30</v>
      </c>
      <c r="H117" s="80">
        <v>0</v>
      </c>
      <c r="I117" s="80"/>
      <c r="J117" s="7"/>
      <c r="K117" s="5"/>
      <c r="L117" s="7"/>
      <c r="M117" s="5"/>
      <c r="N117" s="8"/>
      <c r="O117" s="9"/>
    </row>
    <row r="118" spans="1:16" s="10" customFormat="1" ht="12" customHeight="1">
      <c r="A118" s="64">
        <v>81</v>
      </c>
      <c r="B118" s="81"/>
      <c r="C118" s="81"/>
      <c r="D118" s="82"/>
      <c r="E118" s="83" t="s">
        <v>136</v>
      </c>
      <c r="F118" s="84" t="s">
        <v>51</v>
      </c>
      <c r="G118" s="79">
        <v>30</v>
      </c>
      <c r="H118" s="80">
        <v>0</v>
      </c>
      <c r="I118" s="85"/>
      <c r="J118" s="11"/>
      <c r="K118" s="12"/>
      <c r="L118" s="11"/>
      <c r="M118" s="12"/>
      <c r="N118" s="13"/>
      <c r="O118" s="14"/>
      <c r="P118" s="15"/>
    </row>
    <row r="119" spans="1:15" s="10" customFormat="1" ht="12.75">
      <c r="A119" s="64">
        <v>82</v>
      </c>
      <c r="B119" s="75"/>
      <c r="C119" s="75"/>
      <c r="D119" s="76"/>
      <c r="E119" s="77" t="s">
        <v>149</v>
      </c>
      <c r="F119" s="78" t="s">
        <v>33</v>
      </c>
      <c r="G119" s="107">
        <v>10</v>
      </c>
      <c r="H119" s="80">
        <v>0</v>
      </c>
      <c r="I119" s="80"/>
      <c r="J119" s="7"/>
      <c r="K119" s="5"/>
      <c r="L119" s="7"/>
      <c r="M119" s="5"/>
      <c r="N119" s="8"/>
      <c r="O119" s="9"/>
    </row>
    <row r="120" spans="1:16" s="10" customFormat="1" ht="11.25">
      <c r="A120" s="64">
        <v>83</v>
      </c>
      <c r="B120" s="81"/>
      <c r="C120" s="81"/>
      <c r="D120" s="82"/>
      <c r="E120" s="83" t="s">
        <v>149</v>
      </c>
      <c r="F120" s="84" t="s">
        <v>33</v>
      </c>
      <c r="G120" s="79">
        <v>10</v>
      </c>
      <c r="H120" s="80">
        <v>0</v>
      </c>
      <c r="I120" s="85"/>
      <c r="J120" s="11"/>
      <c r="K120" s="12"/>
      <c r="L120" s="11"/>
      <c r="M120" s="12"/>
      <c r="N120" s="13"/>
      <c r="O120" s="14"/>
      <c r="P120" s="15"/>
    </row>
    <row r="121" spans="1:15" s="10" customFormat="1" ht="12.75">
      <c r="A121" s="64">
        <v>84</v>
      </c>
      <c r="B121" s="75"/>
      <c r="C121" s="75"/>
      <c r="D121" s="76"/>
      <c r="E121" s="77" t="s">
        <v>146</v>
      </c>
      <c r="F121" s="78" t="s">
        <v>51</v>
      </c>
      <c r="G121" s="107">
        <v>20</v>
      </c>
      <c r="H121" s="80">
        <v>0</v>
      </c>
      <c r="I121" s="80"/>
      <c r="J121" s="7"/>
      <c r="K121" s="5"/>
      <c r="L121" s="7"/>
      <c r="M121" s="5"/>
      <c r="N121" s="8"/>
      <c r="O121" s="9"/>
    </row>
    <row r="122" spans="1:16" s="10" customFormat="1" ht="12" customHeight="1">
      <c r="A122" s="64">
        <v>85</v>
      </c>
      <c r="B122" s="81"/>
      <c r="C122" s="81"/>
      <c r="D122" s="82"/>
      <c r="E122" s="83" t="s">
        <v>147</v>
      </c>
      <c r="F122" s="84" t="s">
        <v>51</v>
      </c>
      <c r="G122" s="79">
        <v>20</v>
      </c>
      <c r="H122" s="80">
        <v>0</v>
      </c>
      <c r="I122" s="85"/>
      <c r="J122" s="11"/>
      <c r="K122" s="12"/>
      <c r="L122" s="11"/>
      <c r="M122" s="12"/>
      <c r="N122" s="13"/>
      <c r="O122" s="14"/>
      <c r="P122" s="15"/>
    </row>
    <row r="123" spans="1:15" s="10" customFormat="1" ht="12.75">
      <c r="A123" s="64">
        <v>86</v>
      </c>
      <c r="B123" s="75"/>
      <c r="C123" s="75"/>
      <c r="D123" s="76"/>
      <c r="E123" s="77" t="s">
        <v>148</v>
      </c>
      <c r="F123" s="78" t="s">
        <v>33</v>
      </c>
      <c r="G123" s="107">
        <v>10</v>
      </c>
      <c r="H123" s="80">
        <v>0</v>
      </c>
      <c r="I123" s="80"/>
      <c r="J123" s="7"/>
      <c r="K123" s="5"/>
      <c r="L123" s="7"/>
      <c r="M123" s="5"/>
      <c r="N123" s="8"/>
      <c r="O123" s="9"/>
    </row>
    <row r="124" spans="1:16" s="10" customFormat="1" ht="11.25">
      <c r="A124" s="64">
        <v>87</v>
      </c>
      <c r="B124" s="81"/>
      <c r="C124" s="81"/>
      <c r="D124" s="82"/>
      <c r="E124" s="83" t="s">
        <v>148</v>
      </c>
      <c r="F124" s="84" t="s">
        <v>33</v>
      </c>
      <c r="G124" s="79">
        <v>10</v>
      </c>
      <c r="H124" s="80">
        <v>0</v>
      </c>
      <c r="I124" s="85"/>
      <c r="J124" s="11"/>
      <c r="K124" s="12"/>
      <c r="L124" s="11"/>
      <c r="M124" s="12"/>
      <c r="N124" s="13"/>
      <c r="O124" s="14"/>
      <c r="P124" s="15"/>
    </row>
    <row r="125" spans="1:15" s="10" customFormat="1" ht="11.25">
      <c r="A125" s="64">
        <v>88</v>
      </c>
      <c r="B125" s="75"/>
      <c r="C125" s="75"/>
      <c r="D125" s="76"/>
      <c r="E125" s="77" t="s">
        <v>134</v>
      </c>
      <c r="F125" s="84" t="s">
        <v>51</v>
      </c>
      <c r="G125" s="93">
        <v>45</v>
      </c>
      <c r="H125" s="80">
        <v>0</v>
      </c>
      <c r="I125" s="80"/>
      <c r="J125" s="7"/>
      <c r="K125" s="5"/>
      <c r="L125" s="7"/>
      <c r="M125" s="5"/>
      <c r="N125" s="8"/>
      <c r="O125" s="9"/>
    </row>
    <row r="126" spans="1:16" s="10" customFormat="1" ht="11.25">
      <c r="A126" s="64">
        <v>89</v>
      </c>
      <c r="B126" s="81"/>
      <c r="C126" s="81"/>
      <c r="D126" s="82"/>
      <c r="E126" s="83" t="s">
        <v>134</v>
      </c>
      <c r="F126" s="84" t="s">
        <v>51</v>
      </c>
      <c r="G126" s="94">
        <f>G125*1.03</f>
        <v>46.35</v>
      </c>
      <c r="H126" s="80">
        <v>0</v>
      </c>
      <c r="I126" s="85"/>
      <c r="J126" s="11"/>
      <c r="K126" s="12"/>
      <c r="L126" s="11"/>
      <c r="M126" s="12"/>
      <c r="N126" s="13"/>
      <c r="O126" s="14"/>
      <c r="P126" s="15"/>
    </row>
    <row r="127" spans="1:15" s="10" customFormat="1" ht="11.25">
      <c r="A127" s="64">
        <v>90</v>
      </c>
      <c r="B127" s="75"/>
      <c r="C127" s="75"/>
      <c r="D127" s="76"/>
      <c r="E127" s="77" t="s">
        <v>87</v>
      </c>
      <c r="F127" s="84" t="s">
        <v>51</v>
      </c>
      <c r="G127" s="93">
        <v>20</v>
      </c>
      <c r="H127" s="80">
        <v>0</v>
      </c>
      <c r="I127" s="80"/>
      <c r="J127" s="7"/>
      <c r="K127" s="5"/>
      <c r="L127" s="7"/>
      <c r="M127" s="5"/>
      <c r="N127" s="8"/>
      <c r="O127" s="9"/>
    </row>
    <row r="128" spans="1:16" s="10" customFormat="1" ht="11.25">
      <c r="A128" s="64">
        <v>91</v>
      </c>
      <c r="B128" s="81"/>
      <c r="C128" s="81"/>
      <c r="D128" s="82"/>
      <c r="E128" s="83" t="s">
        <v>88</v>
      </c>
      <c r="F128" s="84" t="s">
        <v>51</v>
      </c>
      <c r="G128" s="94">
        <f>G127*1.03</f>
        <v>20.6</v>
      </c>
      <c r="H128" s="80">
        <v>0</v>
      </c>
      <c r="I128" s="85"/>
      <c r="J128" s="11"/>
      <c r="K128" s="12"/>
      <c r="L128" s="11"/>
      <c r="M128" s="12"/>
      <c r="N128" s="13"/>
      <c r="O128" s="14"/>
      <c r="P128" s="15"/>
    </row>
    <row r="129" spans="1:15" s="10" customFormat="1" ht="11.25">
      <c r="A129" s="64">
        <v>92</v>
      </c>
      <c r="B129" s="75"/>
      <c r="C129" s="75"/>
      <c r="D129" s="76"/>
      <c r="E129" s="77" t="s">
        <v>58</v>
      </c>
      <c r="F129" s="84" t="s">
        <v>51</v>
      </c>
      <c r="G129" s="93">
        <v>450</v>
      </c>
      <c r="H129" s="80">
        <v>0</v>
      </c>
      <c r="I129" s="80"/>
      <c r="J129" s="7"/>
      <c r="K129" s="5"/>
      <c r="L129" s="7"/>
      <c r="M129" s="5"/>
      <c r="N129" s="8"/>
      <c r="O129" s="9"/>
    </row>
    <row r="130" spans="1:16" s="10" customFormat="1" ht="11.25">
      <c r="A130" s="64">
        <v>93</v>
      </c>
      <c r="B130" s="81"/>
      <c r="C130" s="81"/>
      <c r="D130" s="82"/>
      <c r="E130" s="83" t="s">
        <v>59</v>
      </c>
      <c r="F130" s="84" t="s">
        <v>51</v>
      </c>
      <c r="G130" s="94">
        <f>G129*1.03</f>
        <v>463.5</v>
      </c>
      <c r="H130" s="80">
        <v>0</v>
      </c>
      <c r="I130" s="85"/>
      <c r="J130" s="11"/>
      <c r="K130" s="12"/>
      <c r="L130" s="11"/>
      <c r="M130" s="12"/>
      <c r="N130" s="13"/>
      <c r="O130" s="14"/>
      <c r="P130" s="15"/>
    </row>
    <row r="131" spans="1:15" s="10" customFormat="1" ht="11.25">
      <c r="A131" s="64">
        <v>94</v>
      </c>
      <c r="B131" s="75"/>
      <c r="C131" s="75"/>
      <c r="D131" s="76"/>
      <c r="E131" s="77" t="s">
        <v>60</v>
      </c>
      <c r="F131" s="78" t="s">
        <v>51</v>
      </c>
      <c r="G131" s="93">
        <v>70</v>
      </c>
      <c r="H131" s="80">
        <v>0</v>
      </c>
      <c r="I131" s="80"/>
      <c r="J131" s="7"/>
      <c r="K131" s="5"/>
      <c r="L131" s="7"/>
      <c r="M131" s="5"/>
      <c r="N131" s="8"/>
      <c r="O131" s="9"/>
    </row>
    <row r="132" spans="1:16" s="10" customFormat="1" ht="11.25">
      <c r="A132" s="64">
        <v>95</v>
      </c>
      <c r="B132" s="81"/>
      <c r="C132" s="81"/>
      <c r="D132" s="82"/>
      <c r="E132" s="83" t="s">
        <v>61</v>
      </c>
      <c r="F132" s="84" t="s">
        <v>51</v>
      </c>
      <c r="G132" s="94">
        <f>G131*1.03</f>
        <v>72.10000000000001</v>
      </c>
      <c r="H132" s="80">
        <v>0</v>
      </c>
      <c r="I132" s="85"/>
      <c r="J132" s="11"/>
      <c r="K132" s="12"/>
      <c r="L132" s="11"/>
      <c r="M132" s="12"/>
      <c r="N132" s="13"/>
      <c r="O132" s="14"/>
      <c r="P132" s="15"/>
    </row>
    <row r="133" spans="1:15" s="10" customFormat="1" ht="11.25">
      <c r="A133" s="64">
        <v>96</v>
      </c>
      <c r="B133" s="75"/>
      <c r="C133" s="75"/>
      <c r="D133" s="76"/>
      <c r="E133" s="77" t="s">
        <v>62</v>
      </c>
      <c r="F133" s="78" t="s">
        <v>51</v>
      </c>
      <c r="G133" s="93">
        <v>190</v>
      </c>
      <c r="H133" s="80">
        <v>0</v>
      </c>
      <c r="I133" s="80"/>
      <c r="J133" s="7"/>
      <c r="K133" s="5"/>
      <c r="L133" s="7"/>
      <c r="M133" s="5"/>
      <c r="N133" s="8"/>
      <c r="O133" s="9"/>
    </row>
    <row r="134" spans="1:16" s="10" customFormat="1" ht="11.25">
      <c r="A134" s="64">
        <v>97</v>
      </c>
      <c r="B134" s="81"/>
      <c r="C134" s="81"/>
      <c r="D134" s="82"/>
      <c r="E134" s="83" t="s">
        <v>63</v>
      </c>
      <c r="F134" s="84" t="s">
        <v>51</v>
      </c>
      <c r="G134" s="94">
        <f>G133*1.03</f>
        <v>195.70000000000002</v>
      </c>
      <c r="H134" s="80">
        <v>0</v>
      </c>
      <c r="I134" s="85"/>
      <c r="J134" s="11"/>
      <c r="K134" s="12"/>
      <c r="L134" s="11"/>
      <c r="M134" s="12"/>
      <c r="N134" s="13"/>
      <c r="O134" s="14"/>
      <c r="P134" s="15"/>
    </row>
    <row r="135" spans="1:15" s="10" customFormat="1" ht="11.25">
      <c r="A135" s="64">
        <v>98</v>
      </c>
      <c r="B135" s="75"/>
      <c r="C135" s="75"/>
      <c r="D135" s="76"/>
      <c r="E135" s="77" t="s">
        <v>64</v>
      </c>
      <c r="F135" s="84" t="s">
        <v>51</v>
      </c>
      <c r="G135" s="93">
        <v>210</v>
      </c>
      <c r="H135" s="80">
        <v>0</v>
      </c>
      <c r="I135" s="80"/>
      <c r="J135" s="7"/>
      <c r="K135" s="5"/>
      <c r="L135" s="7"/>
      <c r="M135" s="5"/>
      <c r="N135" s="8"/>
      <c r="O135" s="9"/>
    </row>
    <row r="136" spans="1:16" s="10" customFormat="1" ht="11.25">
      <c r="A136" s="64">
        <v>99</v>
      </c>
      <c r="B136" s="81"/>
      <c r="C136" s="81"/>
      <c r="D136" s="82"/>
      <c r="E136" s="83" t="s">
        <v>65</v>
      </c>
      <c r="F136" s="84" t="s">
        <v>51</v>
      </c>
      <c r="G136" s="94">
        <f>G135*1.03</f>
        <v>216.3</v>
      </c>
      <c r="H136" s="80">
        <v>0</v>
      </c>
      <c r="I136" s="85"/>
      <c r="J136" s="11"/>
      <c r="K136" s="12"/>
      <c r="L136" s="11"/>
      <c r="M136" s="12"/>
      <c r="N136" s="13"/>
      <c r="O136" s="14"/>
      <c r="P136" s="15"/>
    </row>
    <row r="137" spans="1:15" s="10" customFormat="1" ht="12.75">
      <c r="A137" s="64">
        <v>100</v>
      </c>
      <c r="B137" s="75"/>
      <c r="C137" s="75"/>
      <c r="D137" s="76"/>
      <c r="E137" s="77" t="s">
        <v>137</v>
      </c>
      <c r="F137" s="78" t="s">
        <v>51</v>
      </c>
      <c r="G137" s="107">
        <v>45</v>
      </c>
      <c r="H137" s="80">
        <v>0</v>
      </c>
      <c r="I137" s="80"/>
      <c r="J137" s="7"/>
      <c r="K137" s="5"/>
      <c r="L137" s="7"/>
      <c r="M137" s="5"/>
      <c r="N137" s="8"/>
      <c r="O137" s="9"/>
    </row>
    <row r="138" spans="1:16" s="10" customFormat="1" ht="11.25">
      <c r="A138" s="64">
        <v>101</v>
      </c>
      <c r="B138" s="81"/>
      <c r="C138" s="81"/>
      <c r="D138" s="82"/>
      <c r="E138" s="83" t="s">
        <v>138</v>
      </c>
      <c r="F138" s="84" t="s">
        <v>51</v>
      </c>
      <c r="G138" s="94">
        <f>G137*1.03</f>
        <v>46.35</v>
      </c>
      <c r="H138" s="80">
        <v>0</v>
      </c>
      <c r="I138" s="85"/>
      <c r="J138" s="11"/>
      <c r="K138" s="12"/>
      <c r="L138" s="11"/>
      <c r="M138" s="12"/>
      <c r="N138" s="13"/>
      <c r="O138" s="14"/>
      <c r="P138" s="15"/>
    </row>
    <row r="139" spans="1:15" s="10" customFormat="1" ht="12.75">
      <c r="A139" s="64">
        <v>102</v>
      </c>
      <c r="B139" s="75"/>
      <c r="C139" s="75"/>
      <c r="D139" s="76"/>
      <c r="E139" s="77" t="s">
        <v>66</v>
      </c>
      <c r="F139" s="78" t="s">
        <v>51</v>
      </c>
      <c r="G139" s="107">
        <v>210</v>
      </c>
      <c r="H139" s="80">
        <v>0</v>
      </c>
      <c r="I139" s="80"/>
      <c r="J139" s="7"/>
      <c r="K139" s="5"/>
      <c r="L139" s="7"/>
      <c r="M139" s="5"/>
      <c r="N139" s="8"/>
      <c r="O139" s="9"/>
    </row>
    <row r="140" spans="1:16" s="10" customFormat="1" ht="11.25">
      <c r="A140" s="64">
        <v>103</v>
      </c>
      <c r="B140" s="81"/>
      <c r="C140" s="81"/>
      <c r="D140" s="82"/>
      <c r="E140" s="83" t="s">
        <v>67</v>
      </c>
      <c r="F140" s="84" t="s">
        <v>51</v>
      </c>
      <c r="G140" s="94">
        <f>G139*1.03</f>
        <v>216.3</v>
      </c>
      <c r="H140" s="80">
        <v>0</v>
      </c>
      <c r="I140" s="85"/>
      <c r="J140" s="11"/>
      <c r="K140" s="12"/>
      <c r="L140" s="11"/>
      <c r="M140" s="12"/>
      <c r="N140" s="13"/>
      <c r="O140" s="14"/>
      <c r="P140" s="15"/>
    </row>
    <row r="141" spans="1:15" s="10" customFormat="1" ht="12.75">
      <c r="A141" s="64"/>
      <c r="B141" s="75"/>
      <c r="C141" s="75"/>
      <c r="D141" s="76"/>
      <c r="E141" s="77"/>
      <c r="F141" s="78"/>
      <c r="G141" s="107">
        <v>0</v>
      </c>
      <c r="H141" s="80">
        <v>0</v>
      </c>
      <c r="I141" s="80"/>
      <c r="J141" s="7"/>
      <c r="K141" s="5"/>
      <c r="L141" s="7"/>
      <c r="M141" s="5"/>
      <c r="N141" s="8"/>
      <c r="O141" s="9"/>
    </row>
    <row r="142" spans="1:16" s="2" customFormat="1" ht="11.25">
      <c r="A142" s="64"/>
      <c r="B142" s="71"/>
      <c r="C142" s="66"/>
      <c r="D142" s="72"/>
      <c r="E142" s="73" t="s">
        <v>68</v>
      </c>
      <c r="F142" s="68"/>
      <c r="G142" s="79">
        <v>0</v>
      </c>
      <c r="H142" s="80">
        <v>0</v>
      </c>
      <c r="I142" s="74"/>
      <c r="J142" s="2">
        <v>6.000000000000001E-05</v>
      </c>
      <c r="K142" s="3">
        <f>G142*J142</f>
        <v>0</v>
      </c>
      <c r="L142" s="2">
        <v>0</v>
      </c>
      <c r="M142" s="3">
        <f>G142*L142</f>
        <v>0</v>
      </c>
      <c r="N142" s="2">
        <v>20</v>
      </c>
      <c r="O142" s="2">
        <v>16</v>
      </c>
      <c r="P142" s="4" t="s">
        <v>32</v>
      </c>
    </row>
    <row r="143" spans="1:16" s="10" customFormat="1" ht="11.25">
      <c r="A143" s="64">
        <v>104</v>
      </c>
      <c r="B143" s="81"/>
      <c r="C143" s="81"/>
      <c r="D143" s="82"/>
      <c r="E143" s="77" t="s">
        <v>139</v>
      </c>
      <c r="F143" s="78" t="s">
        <v>33</v>
      </c>
      <c r="G143" s="79">
        <v>12</v>
      </c>
      <c r="H143" s="80">
        <v>0</v>
      </c>
      <c r="I143" s="80"/>
      <c r="J143" s="11"/>
      <c r="K143" s="12"/>
      <c r="L143" s="11"/>
      <c r="M143" s="12"/>
      <c r="N143" s="13"/>
      <c r="O143" s="14"/>
      <c r="P143" s="15"/>
    </row>
    <row r="144" spans="1:16" s="10" customFormat="1" ht="11.25">
      <c r="A144" s="64">
        <v>105</v>
      </c>
      <c r="B144" s="81"/>
      <c r="C144" s="81"/>
      <c r="D144" s="82"/>
      <c r="E144" s="77" t="s">
        <v>153</v>
      </c>
      <c r="F144" s="78" t="s">
        <v>33</v>
      </c>
      <c r="G144" s="79">
        <v>12</v>
      </c>
      <c r="H144" s="80">
        <v>0</v>
      </c>
      <c r="I144" s="80"/>
      <c r="J144" s="11"/>
      <c r="K144" s="12"/>
      <c r="L144" s="11"/>
      <c r="M144" s="12"/>
      <c r="N144" s="13"/>
      <c r="O144" s="14"/>
      <c r="P144" s="15"/>
    </row>
    <row r="145" spans="1:16" s="10" customFormat="1" ht="22.5">
      <c r="A145" s="64">
        <v>106</v>
      </c>
      <c r="B145" s="75"/>
      <c r="C145" s="75"/>
      <c r="D145" s="76"/>
      <c r="E145" s="77" t="s">
        <v>69</v>
      </c>
      <c r="F145" s="78" t="s">
        <v>38</v>
      </c>
      <c r="G145" s="107">
        <v>16</v>
      </c>
      <c r="H145" s="80">
        <v>0</v>
      </c>
      <c r="I145" s="80"/>
      <c r="J145" s="7">
        <v>0.003</v>
      </c>
      <c r="K145" s="5">
        <f>G145*J145</f>
        <v>0.048</v>
      </c>
      <c r="L145" s="7">
        <v>0</v>
      </c>
      <c r="M145" s="5">
        <f>G145*L145</f>
        <v>0</v>
      </c>
      <c r="N145" s="8">
        <v>20</v>
      </c>
      <c r="O145" s="9">
        <v>32</v>
      </c>
      <c r="P145" s="10" t="s">
        <v>32</v>
      </c>
    </row>
    <row r="146" spans="1:16" s="10" customFormat="1" ht="11.25">
      <c r="A146" s="64">
        <v>107</v>
      </c>
      <c r="B146" s="81"/>
      <c r="C146" s="81"/>
      <c r="D146" s="82"/>
      <c r="E146" s="83" t="s">
        <v>140</v>
      </c>
      <c r="F146" s="84" t="s">
        <v>31</v>
      </c>
      <c r="G146" s="79">
        <v>1</v>
      </c>
      <c r="H146" s="80">
        <v>0</v>
      </c>
      <c r="I146" s="85"/>
      <c r="J146" s="11"/>
      <c r="K146" s="12"/>
      <c r="L146" s="11"/>
      <c r="M146" s="12"/>
      <c r="N146" s="13"/>
      <c r="O146" s="14"/>
      <c r="P146" s="15"/>
    </row>
    <row r="147" spans="1:16" s="10" customFormat="1" ht="22.5">
      <c r="A147" s="64">
        <v>108</v>
      </c>
      <c r="B147" s="75"/>
      <c r="C147" s="75"/>
      <c r="D147" s="76"/>
      <c r="E147" s="77" t="s">
        <v>75</v>
      </c>
      <c r="F147" s="78" t="s">
        <v>38</v>
      </c>
      <c r="G147" s="107">
        <v>19</v>
      </c>
      <c r="H147" s="80">
        <v>0</v>
      </c>
      <c r="I147" s="80"/>
      <c r="J147" s="7">
        <v>0.003</v>
      </c>
      <c r="K147" s="5">
        <f aca="true" t="shared" si="2" ref="K147:K155">G147*J147</f>
        <v>0.057</v>
      </c>
      <c r="L147" s="7">
        <v>0</v>
      </c>
      <c r="M147" s="5">
        <f aca="true" t="shared" si="3" ref="M147:M155">G147*L147</f>
        <v>0</v>
      </c>
      <c r="N147" s="8">
        <v>20</v>
      </c>
      <c r="O147" s="9">
        <v>32</v>
      </c>
      <c r="P147" s="10" t="s">
        <v>32</v>
      </c>
    </row>
    <row r="148" spans="1:16" s="10" customFormat="1" ht="12.75">
      <c r="A148" s="64">
        <v>109</v>
      </c>
      <c r="B148" s="75"/>
      <c r="C148" s="75"/>
      <c r="D148" s="76"/>
      <c r="E148" s="77" t="s">
        <v>133</v>
      </c>
      <c r="F148" s="78" t="s">
        <v>31</v>
      </c>
      <c r="G148" s="107">
        <v>1</v>
      </c>
      <c r="H148" s="80">
        <v>0</v>
      </c>
      <c r="I148" s="80"/>
      <c r="J148" s="7">
        <v>0.003</v>
      </c>
      <c r="K148" s="5">
        <f t="shared" si="2"/>
        <v>0.003</v>
      </c>
      <c r="L148" s="7">
        <v>0</v>
      </c>
      <c r="M148" s="5">
        <f t="shared" si="3"/>
        <v>0</v>
      </c>
      <c r="N148" s="8">
        <v>20</v>
      </c>
      <c r="O148" s="9">
        <v>32</v>
      </c>
      <c r="P148" s="10" t="s">
        <v>32</v>
      </c>
    </row>
    <row r="149" spans="1:16" s="10" customFormat="1" ht="11.25">
      <c r="A149" s="64">
        <v>110</v>
      </c>
      <c r="B149" s="75"/>
      <c r="C149" s="75"/>
      <c r="D149" s="76"/>
      <c r="E149" s="77" t="s">
        <v>141</v>
      </c>
      <c r="F149" s="78" t="s">
        <v>38</v>
      </c>
      <c r="G149" s="79">
        <v>10</v>
      </c>
      <c r="H149" s="80">
        <v>0</v>
      </c>
      <c r="I149" s="80"/>
      <c r="J149" s="7">
        <v>0.003</v>
      </c>
      <c r="K149" s="5">
        <f t="shared" si="2"/>
        <v>0.03</v>
      </c>
      <c r="L149" s="7">
        <v>0</v>
      </c>
      <c r="M149" s="5">
        <f t="shared" si="3"/>
        <v>0</v>
      </c>
      <c r="N149" s="8">
        <v>20</v>
      </c>
      <c r="O149" s="9">
        <v>32</v>
      </c>
      <c r="P149" s="10" t="s">
        <v>32</v>
      </c>
    </row>
    <row r="150" spans="1:16" s="10" customFormat="1" ht="12.75">
      <c r="A150" s="64">
        <v>111</v>
      </c>
      <c r="B150" s="75"/>
      <c r="C150" s="75"/>
      <c r="D150" s="76"/>
      <c r="E150" s="77" t="s">
        <v>74</v>
      </c>
      <c r="F150" s="78" t="s">
        <v>38</v>
      </c>
      <c r="G150" s="107">
        <v>28</v>
      </c>
      <c r="H150" s="80">
        <v>0</v>
      </c>
      <c r="I150" s="80"/>
      <c r="J150" s="7">
        <v>2E-05</v>
      </c>
      <c r="K150" s="5">
        <f t="shared" si="2"/>
        <v>0.0005600000000000001</v>
      </c>
      <c r="L150" s="7">
        <v>0</v>
      </c>
      <c r="M150" s="5">
        <f t="shared" si="3"/>
        <v>0</v>
      </c>
      <c r="N150" s="8">
        <v>20</v>
      </c>
      <c r="O150" s="9">
        <v>16</v>
      </c>
      <c r="P150" s="10" t="s">
        <v>32</v>
      </c>
    </row>
    <row r="151" spans="1:16" s="10" customFormat="1" ht="22.5" customHeight="1">
      <c r="A151" s="64">
        <v>112</v>
      </c>
      <c r="B151" s="75"/>
      <c r="C151" s="75"/>
      <c r="D151" s="76"/>
      <c r="E151" s="77" t="s">
        <v>142</v>
      </c>
      <c r="F151" s="78" t="s">
        <v>38</v>
      </c>
      <c r="G151" s="107">
        <v>32</v>
      </c>
      <c r="H151" s="80">
        <v>0</v>
      </c>
      <c r="I151" s="80"/>
      <c r="J151" s="7">
        <v>2E-05</v>
      </c>
      <c r="K151" s="5">
        <f t="shared" si="2"/>
        <v>0.00064</v>
      </c>
      <c r="L151" s="7">
        <v>0</v>
      </c>
      <c r="M151" s="5">
        <f t="shared" si="3"/>
        <v>0</v>
      </c>
      <c r="N151" s="8">
        <v>20</v>
      </c>
      <c r="O151" s="9">
        <v>16</v>
      </c>
      <c r="P151" s="10" t="s">
        <v>32</v>
      </c>
    </row>
    <row r="152" spans="1:16" s="10" customFormat="1" ht="22.5" customHeight="1">
      <c r="A152" s="64">
        <v>113</v>
      </c>
      <c r="B152" s="75"/>
      <c r="C152" s="75"/>
      <c r="D152" s="76"/>
      <c r="E152" s="77" t="s">
        <v>145</v>
      </c>
      <c r="F152" s="78" t="s">
        <v>143</v>
      </c>
      <c r="G152" s="107">
        <v>1650</v>
      </c>
      <c r="H152" s="80">
        <v>0</v>
      </c>
      <c r="I152" s="80"/>
      <c r="J152" s="7">
        <v>2E-05</v>
      </c>
      <c r="K152" s="5">
        <f>G152*J152</f>
        <v>0.033</v>
      </c>
      <c r="L152" s="7">
        <v>0</v>
      </c>
      <c r="M152" s="5">
        <f>G152*L152</f>
        <v>0</v>
      </c>
      <c r="N152" s="8">
        <v>20</v>
      </c>
      <c r="O152" s="9">
        <v>16</v>
      </c>
      <c r="P152" s="10" t="s">
        <v>32</v>
      </c>
    </row>
    <row r="153" spans="1:16" s="10" customFormat="1" ht="22.5" customHeight="1">
      <c r="A153" s="64">
        <v>114</v>
      </c>
      <c r="B153" s="75"/>
      <c r="C153" s="75"/>
      <c r="D153" s="76"/>
      <c r="E153" s="77" t="s">
        <v>154</v>
      </c>
      <c r="F153" s="78" t="s">
        <v>144</v>
      </c>
      <c r="G153" s="107">
        <v>330</v>
      </c>
      <c r="H153" s="80">
        <v>0</v>
      </c>
      <c r="I153" s="80"/>
      <c r="J153" s="7">
        <v>2E-05</v>
      </c>
      <c r="K153" s="5">
        <f>G153*J153</f>
        <v>0.006600000000000001</v>
      </c>
      <c r="L153" s="7">
        <v>0</v>
      </c>
      <c r="M153" s="5">
        <f>G153*L153</f>
        <v>0</v>
      </c>
      <c r="N153" s="8">
        <v>20</v>
      </c>
      <c r="O153" s="9">
        <v>16</v>
      </c>
      <c r="P153" s="10" t="s">
        <v>32</v>
      </c>
    </row>
    <row r="154" spans="1:16" s="10" customFormat="1" ht="12.75">
      <c r="A154" s="64">
        <v>115</v>
      </c>
      <c r="B154" s="75"/>
      <c r="C154" s="75"/>
      <c r="D154" s="76"/>
      <c r="E154" s="77" t="s">
        <v>70</v>
      </c>
      <c r="F154" s="78" t="s">
        <v>31</v>
      </c>
      <c r="G154" s="107">
        <v>1</v>
      </c>
      <c r="H154" s="80">
        <v>0</v>
      </c>
      <c r="I154" s="80"/>
      <c r="J154" s="7">
        <v>0.003</v>
      </c>
      <c r="K154" s="5">
        <f t="shared" si="2"/>
        <v>0.003</v>
      </c>
      <c r="L154" s="7">
        <v>0</v>
      </c>
      <c r="M154" s="5">
        <f t="shared" si="3"/>
        <v>0</v>
      </c>
      <c r="N154" s="8">
        <v>20</v>
      </c>
      <c r="O154" s="9">
        <v>32</v>
      </c>
      <c r="P154" s="10" t="s">
        <v>32</v>
      </c>
    </row>
    <row r="155" spans="1:16" s="10" customFormat="1" ht="11.25">
      <c r="A155" s="64">
        <v>116</v>
      </c>
      <c r="B155" s="75"/>
      <c r="C155" s="75"/>
      <c r="D155" s="76"/>
      <c r="E155" s="77" t="s">
        <v>71</v>
      </c>
      <c r="F155" s="78" t="s">
        <v>31</v>
      </c>
      <c r="G155" s="79">
        <v>1</v>
      </c>
      <c r="H155" s="80">
        <v>0</v>
      </c>
      <c r="I155" s="80"/>
      <c r="J155" s="7">
        <v>2E-05</v>
      </c>
      <c r="K155" s="5">
        <f t="shared" si="2"/>
        <v>2E-05</v>
      </c>
      <c r="L155" s="7">
        <v>0</v>
      </c>
      <c r="M155" s="5">
        <f t="shared" si="3"/>
        <v>0</v>
      </c>
      <c r="N155" s="8">
        <v>20</v>
      </c>
      <c r="O155" s="9">
        <v>16</v>
      </c>
      <c r="P155" s="10" t="s">
        <v>32</v>
      </c>
    </row>
    <row r="156" spans="1:15" s="41" customFormat="1" ht="12.75">
      <c r="A156" s="64">
        <v>117</v>
      </c>
      <c r="B156" s="95"/>
      <c r="C156" s="95"/>
      <c r="D156" s="96"/>
      <c r="E156" s="97"/>
      <c r="F156" s="98"/>
      <c r="G156" s="107">
        <v>0</v>
      </c>
      <c r="H156" s="80">
        <v>0</v>
      </c>
      <c r="I156" s="80"/>
      <c r="J156" s="37"/>
      <c r="K156" s="38"/>
      <c r="L156" s="37"/>
      <c r="M156" s="38"/>
      <c r="N156" s="39"/>
      <c r="O156" s="40"/>
    </row>
    <row r="157" spans="1:16" s="10" customFormat="1" ht="12.75">
      <c r="A157" s="64">
        <v>118</v>
      </c>
      <c r="B157" s="81"/>
      <c r="C157" s="81"/>
      <c r="D157" s="82"/>
      <c r="E157" s="73" t="s">
        <v>72</v>
      </c>
      <c r="F157" s="84" t="s">
        <v>48</v>
      </c>
      <c r="G157" s="107">
        <v>1</v>
      </c>
      <c r="H157" s="80">
        <v>0</v>
      </c>
      <c r="I157" s="74"/>
      <c r="J157" s="11">
        <v>0.0001</v>
      </c>
      <c r="K157" s="12">
        <f>G157*J157</f>
        <v>0.0001</v>
      </c>
      <c r="L157" s="11">
        <v>0</v>
      </c>
      <c r="M157" s="12">
        <f>G157*L157</f>
        <v>0</v>
      </c>
      <c r="N157" s="13">
        <v>20</v>
      </c>
      <c r="O157" s="14">
        <v>16</v>
      </c>
      <c r="P157" s="15" t="s">
        <v>32</v>
      </c>
    </row>
    <row r="158" spans="1:9" ht="12.75">
      <c r="A158" s="110" t="s">
        <v>157</v>
      </c>
      <c r="B158" s="110"/>
      <c r="C158" s="110"/>
      <c r="D158" s="110"/>
      <c r="E158" s="110"/>
      <c r="F158" s="110"/>
      <c r="G158" s="110"/>
      <c r="H158" s="110"/>
      <c r="I158" s="110"/>
    </row>
    <row r="159" spans="8:9" ht="12.75">
      <c r="H159" s="6"/>
      <c r="I159" s="6"/>
    </row>
    <row r="160" spans="1:9" ht="12.75">
      <c r="A160" s="106" t="s">
        <v>156</v>
      </c>
      <c r="B160" s="106"/>
      <c r="C160" s="106"/>
      <c r="D160" s="106"/>
      <c r="E160" s="106"/>
      <c r="F160" s="106"/>
      <c r="G160" s="106"/>
      <c r="H160" s="106"/>
      <c r="I160" s="106"/>
    </row>
    <row r="161" spans="5:9" ht="12.75">
      <c r="E161" s="43"/>
      <c r="H161" s="6"/>
      <c r="I161" s="6"/>
    </row>
    <row r="162" spans="5:9" ht="12.75">
      <c r="E162" s="43"/>
      <c r="H162" s="6"/>
      <c r="I162" s="6"/>
    </row>
    <row r="163" spans="5:9" ht="12.75">
      <c r="E163" s="43"/>
      <c r="H163" s="6"/>
      <c r="I163" s="6"/>
    </row>
    <row r="164" spans="5:9" ht="12.75">
      <c r="E164" s="43"/>
      <c r="H164" s="6"/>
      <c r="I164" s="6"/>
    </row>
    <row r="165" spans="5:9" ht="12.75">
      <c r="E165" s="44"/>
      <c r="H165" s="6"/>
      <c r="I165" s="6"/>
    </row>
    <row r="166" spans="5:9" ht="12.75">
      <c r="E166" s="44"/>
      <c r="H166" s="6"/>
      <c r="I166" s="6"/>
    </row>
    <row r="167" spans="5:9" ht="12.75">
      <c r="E167" s="43"/>
      <c r="H167" s="6"/>
      <c r="I167" s="6"/>
    </row>
    <row r="168" spans="5:9" ht="12.75">
      <c r="E168" s="43"/>
      <c r="H168" s="6"/>
      <c r="I168" s="6"/>
    </row>
    <row r="169" spans="5:9" ht="12.75">
      <c r="E169" s="43"/>
      <c r="H169" s="6"/>
      <c r="I169" s="6"/>
    </row>
    <row r="170" spans="5:9" ht="12.75">
      <c r="E170" s="44"/>
      <c r="H170" s="6"/>
      <c r="I170" s="6"/>
    </row>
    <row r="171" spans="5:9" ht="12.75">
      <c r="E171" s="43"/>
      <c r="H171" s="6"/>
      <c r="I171" s="6"/>
    </row>
    <row r="172" spans="5:9" ht="12.75">
      <c r="E172" s="44"/>
      <c r="H172" s="6"/>
      <c r="I172" s="6"/>
    </row>
    <row r="173" spans="5:9" ht="12.75">
      <c r="E173" s="44"/>
      <c r="H173" s="6"/>
      <c r="I173" s="6"/>
    </row>
  </sheetData>
  <sheetProtection password="CA65" sheet="1"/>
  <mergeCells count="3">
    <mergeCell ref="C10:D10"/>
    <mergeCell ref="A158:I158"/>
    <mergeCell ref="A160:I160"/>
  </mergeCells>
  <printOptions gridLines="1" horizontalCentered="1"/>
  <pageMargins left="0.7874015748031497" right="0.7874015748031497" top="0.5905511811023623" bottom="0.5905511811023623" header="0.5118110236220472" footer="0.5118110236220472"/>
  <pageSetup fitToHeight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5"/>
  <sheetViews>
    <sheetView showGridLines="0" showZeros="0" zoomScale="130" zoomScaleNormal="130" zoomScalePageLayoutView="0" workbookViewId="0" topLeftCell="A118">
      <selection activeCell="A132" sqref="A132:I132"/>
    </sheetView>
  </sheetViews>
  <sheetFormatPr defaultColWidth="9.140625" defaultRowHeight="12.75"/>
  <cols>
    <col min="1" max="1" width="5.57421875" style="1" customWidth="1"/>
    <col min="2" max="2" width="4.421875" style="20" customWidth="1"/>
    <col min="3" max="3" width="4.7109375" style="20" customWidth="1"/>
    <col min="4" max="4" width="12.7109375" style="20" customWidth="1"/>
    <col min="5" max="5" width="60.28125" style="42" customWidth="1"/>
    <col min="6" max="6" width="4.7109375" style="20" customWidth="1"/>
    <col min="7" max="7" width="9.8515625" style="20" customWidth="1"/>
    <col min="8" max="8" width="9.7109375" style="20" customWidth="1"/>
    <col min="9" max="9" width="13.57421875" style="20" customWidth="1"/>
    <col min="10" max="18" width="0" style="20" hidden="1" customWidth="1"/>
    <col min="19" max="16384" width="9.140625" style="20" customWidth="1"/>
  </cols>
  <sheetData>
    <row r="1" spans="1:16" ht="12.75">
      <c r="A1" s="16" t="s">
        <v>0</v>
      </c>
      <c r="B1" s="16"/>
      <c r="C1" s="16"/>
      <c r="D1" s="16"/>
      <c r="E1" s="17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</row>
    <row r="2" spans="1:16" ht="12.75">
      <c r="A2" s="16" t="s">
        <v>1</v>
      </c>
      <c r="B2" s="16"/>
      <c r="C2" s="16" t="s">
        <v>150</v>
      </c>
      <c r="D2" s="16"/>
      <c r="E2" s="17"/>
      <c r="F2" s="21"/>
      <c r="G2" s="21"/>
      <c r="H2" s="21"/>
      <c r="I2" s="21"/>
      <c r="J2" s="21"/>
      <c r="K2" s="21"/>
      <c r="L2" s="18"/>
      <c r="M2" s="18"/>
      <c r="N2" s="18"/>
      <c r="O2" s="19"/>
      <c r="P2" s="19"/>
    </row>
    <row r="3" spans="1:16" ht="12.75">
      <c r="A3" s="16" t="s">
        <v>2</v>
      </c>
      <c r="B3" s="16"/>
      <c r="C3" s="16" t="s">
        <v>3</v>
      </c>
      <c r="D3" s="16"/>
      <c r="E3" s="17"/>
      <c r="F3" s="21"/>
      <c r="G3" s="21"/>
      <c r="H3" s="21"/>
      <c r="I3" s="21"/>
      <c r="J3" s="21"/>
      <c r="K3" s="21"/>
      <c r="L3" s="18"/>
      <c r="M3" s="18"/>
      <c r="N3" s="18"/>
      <c r="O3" s="19"/>
      <c r="P3" s="19"/>
    </row>
    <row r="4" spans="1:16" ht="12.75">
      <c r="A4" s="16" t="s">
        <v>4</v>
      </c>
      <c r="B4" s="16"/>
      <c r="C4" s="16" t="s">
        <v>5</v>
      </c>
      <c r="D4" s="16"/>
      <c r="E4" s="17"/>
      <c r="F4" s="21"/>
      <c r="G4" s="21"/>
      <c r="H4" s="21"/>
      <c r="I4" s="21"/>
      <c r="J4" s="21"/>
      <c r="K4" s="21"/>
      <c r="L4" s="18"/>
      <c r="M4" s="18"/>
      <c r="N4" s="18"/>
      <c r="O4" s="19"/>
      <c r="P4" s="19"/>
    </row>
    <row r="5" spans="1:16" ht="12.75">
      <c r="A5" s="16"/>
      <c r="B5" s="16"/>
      <c r="C5" s="16" t="s">
        <v>6</v>
      </c>
      <c r="D5" s="16"/>
      <c r="E5" s="17"/>
      <c r="F5" s="21"/>
      <c r="G5" s="21"/>
      <c r="H5" s="21"/>
      <c r="I5" s="21"/>
      <c r="J5" s="21"/>
      <c r="K5" s="21"/>
      <c r="L5" s="18"/>
      <c r="M5" s="18"/>
      <c r="N5" s="18"/>
      <c r="O5" s="19"/>
      <c r="P5" s="19"/>
    </row>
    <row r="6" spans="1:16" ht="12.75">
      <c r="A6" s="16" t="s">
        <v>96</v>
      </c>
      <c r="B6" s="16"/>
      <c r="C6" s="16"/>
      <c r="D6" s="16"/>
      <c r="E6" s="17"/>
      <c r="F6" s="21"/>
      <c r="G6" s="21"/>
      <c r="H6" s="21"/>
      <c r="I6" s="21"/>
      <c r="J6" s="21"/>
      <c r="K6" s="21"/>
      <c r="L6" s="18"/>
      <c r="M6" s="18"/>
      <c r="N6" s="18"/>
      <c r="O6" s="19"/>
      <c r="P6" s="19"/>
    </row>
    <row r="7" spans="1:16" ht="12.75">
      <c r="A7" s="16" t="s">
        <v>94</v>
      </c>
      <c r="B7" s="16"/>
      <c r="C7" s="16"/>
      <c r="D7" s="16"/>
      <c r="E7" s="17"/>
      <c r="F7" s="21"/>
      <c r="G7" s="21"/>
      <c r="H7" s="21"/>
      <c r="I7" s="21"/>
      <c r="J7" s="21"/>
      <c r="K7" s="21"/>
      <c r="L7" s="18"/>
      <c r="M7" s="18"/>
      <c r="N7" s="18"/>
      <c r="O7" s="19"/>
      <c r="P7" s="19"/>
    </row>
    <row r="8" spans="1:16" ht="12.75">
      <c r="A8" s="16" t="s">
        <v>7</v>
      </c>
      <c r="B8" s="16"/>
      <c r="C8" s="16" t="s">
        <v>97</v>
      </c>
      <c r="D8" s="16"/>
      <c r="E8" s="17"/>
      <c r="F8" s="21"/>
      <c r="G8" s="21"/>
      <c r="H8" s="21"/>
      <c r="I8" s="21"/>
      <c r="J8" s="21"/>
      <c r="K8" s="21"/>
      <c r="L8" s="18"/>
      <c r="M8" s="18"/>
      <c r="N8" s="18"/>
      <c r="O8" s="19"/>
      <c r="P8" s="19"/>
    </row>
    <row r="9" spans="1:16" ht="12.75">
      <c r="A9" s="16" t="s">
        <v>8</v>
      </c>
      <c r="B9" s="16"/>
      <c r="C9" s="45" t="s">
        <v>6</v>
      </c>
      <c r="D9" s="45"/>
      <c r="E9" s="46"/>
      <c r="F9" s="47"/>
      <c r="G9" s="47"/>
      <c r="H9" s="47"/>
      <c r="I9" s="47"/>
      <c r="J9" s="21"/>
      <c r="K9" s="21"/>
      <c r="L9" s="18"/>
      <c r="M9" s="18"/>
      <c r="N9" s="18"/>
      <c r="O9" s="19"/>
      <c r="P9" s="19"/>
    </row>
    <row r="10" spans="1:16" ht="12.75">
      <c r="A10" s="16" t="s">
        <v>9</v>
      </c>
      <c r="B10" s="16"/>
      <c r="C10" s="48">
        <v>42840</v>
      </c>
      <c r="D10" s="48"/>
      <c r="E10" s="17"/>
      <c r="F10" s="21"/>
      <c r="G10" s="21"/>
      <c r="H10" s="21"/>
      <c r="I10" s="21"/>
      <c r="J10" s="21"/>
      <c r="K10" s="21"/>
      <c r="L10" s="18"/>
      <c r="M10" s="18"/>
      <c r="N10" s="18"/>
      <c r="O10" s="19"/>
      <c r="P10" s="19"/>
    </row>
    <row r="11" spans="1:16" ht="12.75">
      <c r="A11" s="16"/>
      <c r="B11" s="16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9"/>
    </row>
    <row r="12" spans="1:16" ht="22.5">
      <c r="A12" s="51" t="s">
        <v>10</v>
      </c>
      <c r="B12" s="51" t="s">
        <v>11</v>
      </c>
      <c r="C12" s="51" t="s">
        <v>12</v>
      </c>
      <c r="D12" s="51" t="s">
        <v>13</v>
      </c>
      <c r="E12" s="51" t="s">
        <v>14</v>
      </c>
      <c r="F12" s="52" t="s">
        <v>15</v>
      </c>
      <c r="G12" s="52" t="s">
        <v>16</v>
      </c>
      <c r="H12" s="52" t="s">
        <v>17</v>
      </c>
      <c r="I12" s="52" t="s">
        <v>18</v>
      </c>
      <c r="J12" s="49" t="s">
        <v>19</v>
      </c>
      <c r="K12" s="22" t="s">
        <v>20</v>
      </c>
      <c r="L12" s="22" t="s">
        <v>21</v>
      </c>
      <c r="M12" s="22" t="s">
        <v>22</v>
      </c>
      <c r="N12" s="23" t="s">
        <v>23</v>
      </c>
      <c r="O12" s="24" t="s">
        <v>24</v>
      </c>
      <c r="P12" s="25" t="s">
        <v>25</v>
      </c>
    </row>
    <row r="13" spans="1:16" ht="12.75">
      <c r="A13" s="53">
        <v>1</v>
      </c>
      <c r="B13" s="53">
        <v>2</v>
      </c>
      <c r="C13" s="53">
        <v>3</v>
      </c>
      <c r="D13" s="53">
        <v>4</v>
      </c>
      <c r="E13" s="54">
        <v>5</v>
      </c>
      <c r="F13" s="55">
        <v>6</v>
      </c>
      <c r="G13" s="55">
        <v>7</v>
      </c>
      <c r="H13" s="55">
        <v>8</v>
      </c>
      <c r="I13" s="55">
        <v>9</v>
      </c>
      <c r="J13" s="50"/>
      <c r="K13" s="26"/>
      <c r="L13" s="26"/>
      <c r="M13" s="26"/>
      <c r="N13" s="27">
        <v>10</v>
      </c>
      <c r="O13" s="28">
        <v>11</v>
      </c>
      <c r="P13" s="29">
        <v>12</v>
      </c>
    </row>
    <row r="14" spans="1:16" ht="12.75">
      <c r="A14" s="103"/>
      <c r="B14" s="104"/>
      <c r="C14" s="104"/>
      <c r="D14" s="104"/>
      <c r="E14" s="104"/>
      <c r="F14" s="104"/>
      <c r="G14" s="104"/>
      <c r="H14" s="104"/>
      <c r="I14" s="105"/>
      <c r="J14" s="18"/>
      <c r="K14" s="18"/>
      <c r="L14" s="18"/>
      <c r="M14" s="18"/>
      <c r="N14" s="18"/>
      <c r="O14" s="19"/>
      <c r="P14" s="30"/>
    </row>
    <row r="15" spans="1:16" s="2" customFormat="1" ht="11.25">
      <c r="A15" s="59"/>
      <c r="B15" s="59"/>
      <c r="C15" s="60"/>
      <c r="D15" s="60"/>
      <c r="E15" s="61"/>
      <c r="F15" s="62"/>
      <c r="G15" s="62"/>
      <c r="H15" s="62"/>
      <c r="I15" s="63"/>
      <c r="J15" s="32"/>
      <c r="K15" s="33"/>
      <c r="L15" s="32"/>
      <c r="M15" s="33"/>
      <c r="N15" s="32"/>
      <c r="P15" s="34"/>
    </row>
    <row r="16" spans="1:16" s="2" customFormat="1" ht="12.75">
      <c r="A16" s="64"/>
      <c r="B16" s="65" t="s">
        <v>26</v>
      </c>
      <c r="C16" s="66"/>
      <c r="D16" s="66" t="s">
        <v>27</v>
      </c>
      <c r="E16" s="67" t="s">
        <v>28</v>
      </c>
      <c r="F16" s="68"/>
      <c r="G16" s="68"/>
      <c r="H16" s="69"/>
      <c r="I16" s="70"/>
      <c r="J16" s="31"/>
      <c r="K16" s="35" t="e">
        <f>NA()</f>
        <v>#N/A</v>
      </c>
      <c r="L16" s="31"/>
      <c r="M16" s="35" t="e">
        <f>NA()</f>
        <v>#N/A</v>
      </c>
      <c r="N16" s="31"/>
      <c r="P16" s="34" t="s">
        <v>29</v>
      </c>
    </row>
    <row r="17" spans="1:16" s="2" customFormat="1" ht="11.25">
      <c r="A17" s="64"/>
      <c r="B17" s="71"/>
      <c r="C17" s="66"/>
      <c r="D17" s="72"/>
      <c r="E17" s="73" t="s">
        <v>98</v>
      </c>
      <c r="F17" s="68"/>
      <c r="G17" s="68"/>
      <c r="H17" s="69"/>
      <c r="I17" s="74"/>
      <c r="K17" s="3">
        <f>SUM(K20:K38)</f>
        <v>0.021</v>
      </c>
      <c r="M17" s="3">
        <f>SUM(M20:M38)</f>
        <v>40</v>
      </c>
      <c r="P17" s="4" t="s">
        <v>30</v>
      </c>
    </row>
    <row r="18" spans="1:16" s="10" customFormat="1" ht="11.25">
      <c r="A18" s="64">
        <v>1</v>
      </c>
      <c r="B18" s="75"/>
      <c r="C18" s="75"/>
      <c r="D18" s="76"/>
      <c r="E18" s="77" t="s">
        <v>99</v>
      </c>
      <c r="F18" s="78" t="s">
        <v>31</v>
      </c>
      <c r="G18" s="79">
        <v>1</v>
      </c>
      <c r="H18" s="80"/>
      <c r="I18" s="80"/>
      <c r="J18" s="7">
        <v>0.0105</v>
      </c>
      <c r="K18" s="5">
        <f>G18*J18</f>
        <v>0.0105</v>
      </c>
      <c r="L18" s="7">
        <v>0</v>
      </c>
      <c r="M18" s="5">
        <f>G18*L18</f>
        <v>0</v>
      </c>
      <c r="N18" s="8">
        <v>20</v>
      </c>
      <c r="O18" s="9">
        <v>4</v>
      </c>
      <c r="P18" s="10" t="s">
        <v>32</v>
      </c>
    </row>
    <row r="19" spans="1:16" s="10" customFormat="1" ht="11.25">
      <c r="A19" s="64">
        <v>2</v>
      </c>
      <c r="B19" s="75"/>
      <c r="C19" s="75"/>
      <c r="D19" s="76"/>
      <c r="E19" s="77" t="s">
        <v>73</v>
      </c>
      <c r="F19" s="78" t="s">
        <v>31</v>
      </c>
      <c r="G19" s="79">
        <v>1</v>
      </c>
      <c r="H19" s="80"/>
      <c r="I19" s="80"/>
      <c r="J19" s="7">
        <v>0.0105</v>
      </c>
      <c r="K19" s="5">
        <f>G19*J19</f>
        <v>0.0105</v>
      </c>
      <c r="L19" s="7">
        <v>0</v>
      </c>
      <c r="M19" s="5">
        <f>G19*L19</f>
        <v>0</v>
      </c>
      <c r="N19" s="8">
        <v>20</v>
      </c>
      <c r="O19" s="9">
        <v>4</v>
      </c>
      <c r="P19" s="10" t="s">
        <v>32</v>
      </c>
    </row>
    <row r="20" spans="1:16" s="10" customFormat="1" ht="11.25">
      <c r="A20" s="64"/>
      <c r="B20" s="81"/>
      <c r="C20" s="81"/>
      <c r="D20" s="82"/>
      <c r="E20" s="83"/>
      <c r="F20" s="84"/>
      <c r="G20" s="79"/>
      <c r="H20" s="85"/>
      <c r="I20" s="85"/>
      <c r="J20" s="11"/>
      <c r="K20" s="12"/>
      <c r="L20" s="11"/>
      <c r="M20" s="12"/>
      <c r="N20" s="13"/>
      <c r="O20" s="14"/>
      <c r="P20" s="15"/>
    </row>
    <row r="21" spans="1:16" s="2" customFormat="1" ht="11.25">
      <c r="A21" s="64"/>
      <c r="B21" s="71"/>
      <c r="C21" s="66"/>
      <c r="D21" s="72"/>
      <c r="E21" s="73" t="s">
        <v>151</v>
      </c>
      <c r="F21" s="68"/>
      <c r="G21" s="68"/>
      <c r="H21" s="69"/>
      <c r="I21" s="74"/>
      <c r="K21" s="3">
        <f>SUM(K23:K31)</f>
        <v>0</v>
      </c>
      <c r="M21" s="3">
        <f>SUM(M23:M31)</f>
        <v>20</v>
      </c>
      <c r="P21" s="4" t="s">
        <v>30</v>
      </c>
    </row>
    <row r="22" spans="1:16" s="10" customFormat="1" ht="22.5">
      <c r="A22" s="64">
        <v>3</v>
      </c>
      <c r="B22" s="75"/>
      <c r="C22" s="75"/>
      <c r="D22" s="76"/>
      <c r="E22" s="77" t="s">
        <v>101</v>
      </c>
      <c r="F22" s="78" t="s">
        <v>31</v>
      </c>
      <c r="G22" s="79">
        <v>1</v>
      </c>
      <c r="H22" s="80"/>
      <c r="I22" s="80"/>
      <c r="J22" s="7">
        <v>0.0105</v>
      </c>
      <c r="K22" s="5">
        <f>G22*J22</f>
        <v>0.0105</v>
      </c>
      <c r="L22" s="7">
        <v>0</v>
      </c>
      <c r="M22" s="5">
        <f>G22*L22</f>
        <v>0</v>
      </c>
      <c r="N22" s="8">
        <v>20</v>
      </c>
      <c r="O22" s="9">
        <v>4</v>
      </c>
      <c r="P22" s="10" t="s">
        <v>32</v>
      </c>
    </row>
    <row r="23" spans="1:16" s="10" customFormat="1" ht="12.75">
      <c r="A23" s="64">
        <v>4</v>
      </c>
      <c r="B23" s="81"/>
      <c r="C23" s="81"/>
      <c r="D23" s="82"/>
      <c r="E23" s="83" t="s">
        <v>102</v>
      </c>
      <c r="F23" s="84" t="s">
        <v>33</v>
      </c>
      <c r="G23" s="86">
        <v>1</v>
      </c>
      <c r="H23" s="85"/>
      <c r="I23" s="85"/>
      <c r="J23" s="11"/>
      <c r="K23" s="12"/>
      <c r="L23" s="11"/>
      <c r="M23" s="12"/>
      <c r="N23" s="13"/>
      <c r="O23" s="14"/>
      <c r="P23" s="15"/>
    </row>
    <row r="24" spans="1:16" s="10" customFormat="1" ht="12.75">
      <c r="A24" s="64">
        <v>5</v>
      </c>
      <c r="B24" s="81"/>
      <c r="C24" s="81"/>
      <c r="D24" s="82"/>
      <c r="E24" s="83" t="s">
        <v>34</v>
      </c>
      <c r="F24" s="84" t="s">
        <v>33</v>
      </c>
      <c r="G24" s="86">
        <v>2</v>
      </c>
      <c r="H24" s="85"/>
      <c r="I24" s="85"/>
      <c r="J24" s="11"/>
      <c r="K24" s="12"/>
      <c r="L24" s="11"/>
      <c r="M24" s="12"/>
      <c r="N24" s="13"/>
      <c r="O24" s="14"/>
      <c r="P24" s="15"/>
    </row>
    <row r="25" spans="1:16" s="10" customFormat="1" ht="11.25">
      <c r="A25" s="64">
        <v>6</v>
      </c>
      <c r="B25" s="81"/>
      <c r="C25" s="81"/>
      <c r="D25" s="82"/>
      <c r="E25" s="83" t="s">
        <v>35</v>
      </c>
      <c r="F25" s="84" t="s">
        <v>33</v>
      </c>
      <c r="G25" s="79">
        <v>3</v>
      </c>
      <c r="H25" s="85"/>
      <c r="I25" s="85"/>
      <c r="J25" s="11"/>
      <c r="K25" s="12"/>
      <c r="L25" s="11"/>
      <c r="M25" s="12"/>
      <c r="N25" s="13"/>
      <c r="O25" s="14"/>
      <c r="P25" s="15"/>
    </row>
    <row r="26" spans="1:16" s="10" customFormat="1" ht="12.75">
      <c r="A26" s="64">
        <v>7</v>
      </c>
      <c r="B26" s="81"/>
      <c r="C26" s="81"/>
      <c r="D26" s="82"/>
      <c r="E26" s="83" t="s">
        <v>36</v>
      </c>
      <c r="F26" s="84" t="s">
        <v>33</v>
      </c>
      <c r="G26" s="86">
        <v>2</v>
      </c>
      <c r="H26" s="85"/>
      <c r="I26" s="85"/>
      <c r="J26" s="11"/>
      <c r="K26" s="12"/>
      <c r="L26" s="11"/>
      <c r="M26" s="12"/>
      <c r="N26" s="13"/>
      <c r="O26" s="14"/>
      <c r="P26" s="15"/>
    </row>
    <row r="27" spans="1:16" s="10" customFormat="1" ht="12.75">
      <c r="A27" s="64">
        <v>8</v>
      </c>
      <c r="B27" s="81"/>
      <c r="C27" s="81"/>
      <c r="D27" s="82"/>
      <c r="E27" s="83" t="s">
        <v>104</v>
      </c>
      <c r="F27" s="84" t="s">
        <v>33</v>
      </c>
      <c r="G27" s="87">
        <v>1</v>
      </c>
      <c r="H27" s="85"/>
      <c r="I27" s="85"/>
      <c r="J27" s="11"/>
      <c r="K27" s="12"/>
      <c r="L27" s="11"/>
      <c r="M27" s="12"/>
      <c r="N27" s="13"/>
      <c r="O27" s="14"/>
      <c r="P27" s="15"/>
    </row>
    <row r="28" spans="1:16" s="10" customFormat="1" ht="11.25">
      <c r="A28" s="64">
        <v>9</v>
      </c>
      <c r="B28" s="81"/>
      <c r="C28" s="81"/>
      <c r="D28" s="82"/>
      <c r="E28" s="83" t="s">
        <v>105</v>
      </c>
      <c r="F28" s="84" t="s">
        <v>33</v>
      </c>
      <c r="G28" s="79">
        <v>1</v>
      </c>
      <c r="H28" s="85"/>
      <c r="I28" s="85"/>
      <c r="J28" s="11"/>
      <c r="K28" s="12"/>
      <c r="L28" s="11"/>
      <c r="M28" s="12"/>
      <c r="N28" s="13"/>
      <c r="O28" s="14"/>
      <c r="P28" s="15" t="s">
        <v>32</v>
      </c>
    </row>
    <row r="29" spans="1:16" s="10" customFormat="1" ht="12.75">
      <c r="A29" s="64">
        <v>10</v>
      </c>
      <c r="B29" s="81"/>
      <c r="C29" s="81"/>
      <c r="D29" s="82"/>
      <c r="E29" s="83" t="s">
        <v>106</v>
      </c>
      <c r="F29" s="84" t="s">
        <v>33</v>
      </c>
      <c r="G29" s="87">
        <v>1</v>
      </c>
      <c r="H29" s="85"/>
      <c r="I29" s="85"/>
      <c r="J29" s="11">
        <v>0</v>
      </c>
      <c r="K29" s="12">
        <v>0</v>
      </c>
      <c r="L29" s="11">
        <f>G29*K29</f>
        <v>0</v>
      </c>
      <c r="M29" s="12">
        <v>20</v>
      </c>
      <c r="N29" s="13">
        <v>16</v>
      </c>
      <c r="O29" s="14" t="s">
        <v>32</v>
      </c>
      <c r="P29" s="15"/>
    </row>
    <row r="30" spans="1:16" s="10" customFormat="1" ht="12" customHeight="1">
      <c r="A30" s="64">
        <v>11</v>
      </c>
      <c r="B30" s="81"/>
      <c r="C30" s="81"/>
      <c r="D30" s="82"/>
      <c r="E30" s="83" t="s">
        <v>107</v>
      </c>
      <c r="F30" s="84" t="s">
        <v>33</v>
      </c>
      <c r="G30" s="88">
        <v>1</v>
      </c>
      <c r="H30" s="85"/>
      <c r="I30" s="85"/>
      <c r="J30" s="11"/>
      <c r="K30" s="12"/>
      <c r="L30" s="11"/>
      <c r="M30" s="12"/>
      <c r="N30" s="13"/>
      <c r="O30" s="14"/>
      <c r="P30" s="15"/>
    </row>
    <row r="31" spans="1:16" s="10" customFormat="1" ht="12" customHeight="1">
      <c r="A31" s="64">
        <v>12</v>
      </c>
      <c r="B31" s="81"/>
      <c r="C31" s="81"/>
      <c r="D31" s="82"/>
      <c r="E31" s="83" t="s">
        <v>37</v>
      </c>
      <c r="F31" s="84" t="s">
        <v>31</v>
      </c>
      <c r="G31" s="79">
        <v>1</v>
      </c>
      <c r="H31" s="85"/>
      <c r="I31" s="85"/>
      <c r="J31" s="11"/>
      <c r="K31" s="12"/>
      <c r="L31" s="11"/>
      <c r="M31" s="12"/>
      <c r="N31" s="13"/>
      <c r="O31" s="14"/>
      <c r="P31" s="15"/>
    </row>
    <row r="32" spans="1:16" s="10" customFormat="1" ht="11.25">
      <c r="A32" s="64"/>
      <c r="B32" s="81"/>
      <c r="C32" s="81"/>
      <c r="D32" s="82"/>
      <c r="E32" s="83"/>
      <c r="F32" s="84"/>
      <c r="G32" s="79"/>
      <c r="H32" s="85"/>
      <c r="I32" s="85"/>
      <c r="J32" s="11"/>
      <c r="K32" s="12"/>
      <c r="L32" s="11"/>
      <c r="M32" s="12"/>
      <c r="N32" s="13"/>
      <c r="O32" s="14"/>
      <c r="P32" s="15"/>
    </row>
    <row r="33" spans="1:16" s="2" customFormat="1" ht="11.25">
      <c r="A33" s="64"/>
      <c r="B33" s="71"/>
      <c r="C33" s="66"/>
      <c r="D33" s="72"/>
      <c r="E33" s="73" t="s">
        <v>110</v>
      </c>
      <c r="F33" s="73" t="s">
        <v>33</v>
      </c>
      <c r="G33" s="89">
        <v>12</v>
      </c>
      <c r="H33" s="69"/>
      <c r="I33" s="74"/>
      <c r="K33" s="3">
        <f>SUM(K35:K38)</f>
        <v>0</v>
      </c>
      <c r="M33" s="3">
        <f>SUM(M35:M38)</f>
        <v>0</v>
      </c>
      <c r="P33" s="4" t="s">
        <v>30</v>
      </c>
    </row>
    <row r="34" spans="1:16" s="10" customFormat="1" ht="22.5">
      <c r="A34" s="64">
        <v>13</v>
      </c>
      <c r="B34" s="75"/>
      <c r="C34" s="75"/>
      <c r="D34" s="76"/>
      <c r="E34" s="77" t="s">
        <v>112</v>
      </c>
      <c r="F34" s="78" t="s">
        <v>31</v>
      </c>
      <c r="G34" s="79">
        <v>1</v>
      </c>
      <c r="H34" s="80"/>
      <c r="I34" s="80"/>
      <c r="J34" s="7">
        <v>0.0105</v>
      </c>
      <c r="K34" s="5">
        <f>G34*J34</f>
        <v>0.0105</v>
      </c>
      <c r="L34" s="7">
        <v>0</v>
      </c>
      <c r="M34" s="5">
        <f>G34*L34</f>
        <v>0</v>
      </c>
      <c r="N34" s="8">
        <v>20</v>
      </c>
      <c r="O34" s="9">
        <v>4</v>
      </c>
      <c r="P34" s="10" t="s">
        <v>32</v>
      </c>
    </row>
    <row r="35" spans="1:16" s="10" customFormat="1" ht="12.75">
      <c r="A35" s="64">
        <v>14</v>
      </c>
      <c r="B35" s="81"/>
      <c r="C35" s="81"/>
      <c r="D35" s="82"/>
      <c r="E35" s="83" t="s">
        <v>113</v>
      </c>
      <c r="F35" s="84" t="s">
        <v>33</v>
      </c>
      <c r="G35" s="86">
        <v>1</v>
      </c>
      <c r="H35" s="85"/>
      <c r="I35" s="85"/>
      <c r="J35" s="11"/>
      <c r="K35" s="12"/>
      <c r="L35" s="11"/>
      <c r="M35" s="12"/>
      <c r="N35" s="13"/>
      <c r="O35" s="14"/>
      <c r="P35" s="15"/>
    </row>
    <row r="36" spans="1:16" s="10" customFormat="1" ht="12.75">
      <c r="A36" s="64">
        <v>15</v>
      </c>
      <c r="B36" s="81"/>
      <c r="C36" s="81"/>
      <c r="D36" s="82"/>
      <c r="E36" s="83" t="s">
        <v>34</v>
      </c>
      <c r="F36" s="84" t="s">
        <v>33</v>
      </c>
      <c r="G36" s="86">
        <v>1</v>
      </c>
      <c r="H36" s="85"/>
      <c r="I36" s="85"/>
      <c r="J36" s="11"/>
      <c r="K36" s="12"/>
      <c r="L36" s="11"/>
      <c r="M36" s="12"/>
      <c r="N36" s="13"/>
      <c r="O36" s="14"/>
      <c r="P36" s="15"/>
    </row>
    <row r="37" spans="1:16" s="10" customFormat="1" ht="11.25">
      <c r="A37" s="64">
        <v>16</v>
      </c>
      <c r="B37" s="81"/>
      <c r="C37" s="81"/>
      <c r="D37" s="82"/>
      <c r="E37" s="83" t="s">
        <v>109</v>
      </c>
      <c r="F37" s="84" t="s">
        <v>33</v>
      </c>
      <c r="G37" s="79">
        <v>1</v>
      </c>
      <c r="H37" s="85"/>
      <c r="I37" s="85"/>
      <c r="J37" s="11"/>
      <c r="K37" s="12"/>
      <c r="L37" s="11"/>
      <c r="M37" s="12"/>
      <c r="N37" s="13"/>
      <c r="O37" s="14"/>
      <c r="P37" s="15"/>
    </row>
    <row r="38" spans="1:16" s="10" customFormat="1" ht="12" customHeight="1">
      <c r="A38" s="64">
        <v>17</v>
      </c>
      <c r="B38" s="81"/>
      <c r="C38" s="81"/>
      <c r="D38" s="82"/>
      <c r="E38" s="83" t="s">
        <v>37</v>
      </c>
      <c r="F38" s="84" t="s">
        <v>31</v>
      </c>
      <c r="G38" s="79">
        <v>1</v>
      </c>
      <c r="H38" s="85"/>
      <c r="I38" s="85"/>
      <c r="J38" s="11"/>
      <c r="K38" s="12"/>
      <c r="L38" s="11"/>
      <c r="M38" s="12"/>
      <c r="N38" s="13"/>
      <c r="O38" s="14"/>
      <c r="P38" s="15"/>
    </row>
    <row r="39" spans="1:16" s="10" customFormat="1" ht="12" customHeight="1">
      <c r="A39" s="64"/>
      <c r="B39" s="81"/>
      <c r="C39" s="81"/>
      <c r="D39" s="82"/>
      <c r="E39" s="83"/>
      <c r="F39" s="84"/>
      <c r="G39" s="79"/>
      <c r="H39" s="85"/>
      <c r="I39" s="85"/>
      <c r="J39" s="11"/>
      <c r="K39" s="12"/>
      <c r="L39" s="11"/>
      <c r="M39" s="12"/>
      <c r="N39" s="13"/>
      <c r="O39" s="14"/>
      <c r="P39" s="15"/>
    </row>
    <row r="40" spans="1:16" s="10" customFormat="1" ht="12.75">
      <c r="A40" s="64"/>
      <c r="B40" s="64"/>
      <c r="C40" s="81"/>
      <c r="D40" s="82"/>
      <c r="E40" s="73" t="s">
        <v>76</v>
      </c>
      <c r="F40" s="84"/>
      <c r="G40" s="86">
        <v>0</v>
      </c>
      <c r="H40" s="85"/>
      <c r="I40" s="74"/>
      <c r="J40" s="11"/>
      <c r="K40" s="12"/>
      <c r="L40" s="11"/>
      <c r="M40" s="12"/>
      <c r="N40" s="13"/>
      <c r="O40" s="14"/>
      <c r="P40" s="15"/>
    </row>
    <row r="41" spans="1:15" s="10" customFormat="1" ht="11.25">
      <c r="A41" s="64">
        <v>18</v>
      </c>
      <c r="B41" s="75"/>
      <c r="C41" s="75"/>
      <c r="D41" s="76"/>
      <c r="E41" s="77" t="s">
        <v>39</v>
      </c>
      <c r="F41" s="78" t="s">
        <v>33</v>
      </c>
      <c r="G41" s="79">
        <v>1</v>
      </c>
      <c r="H41" s="85"/>
      <c r="I41" s="80"/>
      <c r="J41" s="7"/>
      <c r="K41" s="5"/>
      <c r="L41" s="7"/>
      <c r="M41" s="5"/>
      <c r="N41" s="8"/>
      <c r="O41" s="9"/>
    </row>
    <row r="42" spans="1:16" s="10" customFormat="1" ht="12.75">
      <c r="A42" s="64">
        <v>19</v>
      </c>
      <c r="B42" s="81"/>
      <c r="C42" s="81"/>
      <c r="D42" s="82"/>
      <c r="E42" s="83" t="s">
        <v>40</v>
      </c>
      <c r="F42" s="84" t="s">
        <v>33</v>
      </c>
      <c r="G42" s="86">
        <v>1</v>
      </c>
      <c r="H42" s="85"/>
      <c r="I42" s="85"/>
      <c r="J42" s="11"/>
      <c r="K42" s="12"/>
      <c r="L42" s="11"/>
      <c r="M42" s="12"/>
      <c r="N42" s="13"/>
      <c r="O42" s="14"/>
      <c r="P42" s="15"/>
    </row>
    <row r="43" spans="1:16" s="10" customFormat="1" ht="11.25">
      <c r="A43" s="64">
        <v>20</v>
      </c>
      <c r="B43" s="75"/>
      <c r="C43" s="75"/>
      <c r="D43" s="76"/>
      <c r="E43" s="77" t="s">
        <v>41</v>
      </c>
      <c r="F43" s="78" t="s">
        <v>33</v>
      </c>
      <c r="G43" s="79">
        <v>13</v>
      </c>
      <c r="H43" s="85"/>
      <c r="I43" s="80"/>
      <c r="J43" s="7">
        <v>0.006050000000000001</v>
      </c>
      <c r="K43" s="5">
        <f>G43*J43</f>
        <v>0.07865000000000001</v>
      </c>
      <c r="L43" s="7">
        <v>0</v>
      </c>
      <c r="M43" s="5">
        <f>G43*L43</f>
        <v>0</v>
      </c>
      <c r="N43" s="8">
        <v>20</v>
      </c>
      <c r="O43" s="9">
        <v>4</v>
      </c>
      <c r="P43" s="10" t="s">
        <v>32</v>
      </c>
    </row>
    <row r="44" spans="1:16" s="10" customFormat="1" ht="14.25" customHeight="1">
      <c r="A44" s="64">
        <v>21</v>
      </c>
      <c r="B44" s="81"/>
      <c r="C44" s="81"/>
      <c r="D44" s="82"/>
      <c r="E44" s="83" t="s">
        <v>42</v>
      </c>
      <c r="F44" s="84" t="s">
        <v>33</v>
      </c>
      <c r="G44" s="86">
        <v>13</v>
      </c>
      <c r="H44" s="85"/>
      <c r="I44" s="85"/>
      <c r="J44" s="11"/>
      <c r="K44" s="12"/>
      <c r="L44" s="11"/>
      <c r="M44" s="12"/>
      <c r="N44" s="13"/>
      <c r="O44" s="14"/>
      <c r="P44" s="15"/>
    </row>
    <row r="45" spans="1:16" s="10" customFormat="1" ht="11.25">
      <c r="A45" s="64">
        <v>22</v>
      </c>
      <c r="B45" s="75"/>
      <c r="C45" s="75"/>
      <c r="D45" s="76"/>
      <c r="E45" s="77" t="s">
        <v>121</v>
      </c>
      <c r="F45" s="78" t="s">
        <v>33</v>
      </c>
      <c r="G45" s="79">
        <v>5</v>
      </c>
      <c r="H45" s="85"/>
      <c r="I45" s="80"/>
      <c r="J45" s="7">
        <v>0.006050000000000001</v>
      </c>
      <c r="K45" s="5">
        <f>G45*J45</f>
        <v>0.030250000000000003</v>
      </c>
      <c r="L45" s="7">
        <v>0</v>
      </c>
      <c r="M45" s="5">
        <f>G45*L45</f>
        <v>0</v>
      </c>
      <c r="N45" s="8">
        <v>20</v>
      </c>
      <c r="O45" s="9">
        <v>4</v>
      </c>
      <c r="P45" s="10" t="s">
        <v>32</v>
      </c>
    </row>
    <row r="46" spans="1:16" s="10" customFormat="1" ht="14.25" customHeight="1">
      <c r="A46" s="64">
        <v>23</v>
      </c>
      <c r="B46" s="81"/>
      <c r="C46" s="81"/>
      <c r="D46" s="82"/>
      <c r="E46" s="83" t="s">
        <v>122</v>
      </c>
      <c r="F46" s="84" t="s">
        <v>33</v>
      </c>
      <c r="G46" s="86">
        <v>5</v>
      </c>
      <c r="H46" s="85"/>
      <c r="I46" s="85"/>
      <c r="J46" s="11"/>
      <c r="K46" s="12"/>
      <c r="L46" s="11"/>
      <c r="M46" s="12"/>
      <c r="N46" s="13"/>
      <c r="O46" s="14"/>
      <c r="P46" s="15"/>
    </row>
    <row r="47" spans="1:16" s="10" customFormat="1" ht="12.75">
      <c r="A47" s="64"/>
      <c r="B47" s="81"/>
      <c r="C47" s="81"/>
      <c r="D47" s="82"/>
      <c r="E47" s="83"/>
      <c r="F47" s="84"/>
      <c r="G47" s="86"/>
      <c r="H47" s="85"/>
      <c r="I47" s="85"/>
      <c r="J47" s="11"/>
      <c r="K47" s="12"/>
      <c r="L47" s="11"/>
      <c r="M47" s="12"/>
      <c r="N47" s="13"/>
      <c r="O47" s="14"/>
      <c r="P47" s="15"/>
    </row>
    <row r="48" spans="1:16" s="10" customFormat="1" ht="11.25">
      <c r="A48" s="64"/>
      <c r="B48" s="75"/>
      <c r="C48" s="75"/>
      <c r="D48" s="76"/>
      <c r="E48" s="73" t="s">
        <v>123</v>
      </c>
      <c r="F48" s="78"/>
      <c r="G48" s="79">
        <v>0</v>
      </c>
      <c r="H48" s="85"/>
      <c r="I48" s="74"/>
      <c r="J48" s="11"/>
      <c r="K48" s="12"/>
      <c r="L48" s="11"/>
      <c r="M48" s="12"/>
      <c r="N48" s="13"/>
      <c r="O48" s="14"/>
      <c r="P48" s="15"/>
    </row>
    <row r="49" spans="1:16" s="10" customFormat="1" ht="12.75">
      <c r="A49" s="64">
        <v>24</v>
      </c>
      <c r="B49" s="75"/>
      <c r="C49" s="75"/>
      <c r="D49" s="76"/>
      <c r="E49" s="77" t="s">
        <v>43</v>
      </c>
      <c r="F49" s="78" t="s">
        <v>33</v>
      </c>
      <c r="G49" s="86">
        <v>16</v>
      </c>
      <c r="H49" s="85"/>
      <c r="I49" s="85"/>
      <c r="J49" s="11"/>
      <c r="K49" s="12"/>
      <c r="L49" s="11"/>
      <c r="M49" s="12"/>
      <c r="N49" s="13"/>
      <c r="O49" s="14"/>
      <c r="P49" s="15"/>
    </row>
    <row r="50" spans="1:16" s="10" customFormat="1" ht="11.25">
      <c r="A50" s="64">
        <v>25</v>
      </c>
      <c r="B50" s="81"/>
      <c r="C50" s="81"/>
      <c r="D50" s="82"/>
      <c r="E50" s="83" t="s">
        <v>44</v>
      </c>
      <c r="F50" s="84" t="s">
        <v>33</v>
      </c>
      <c r="G50" s="79">
        <v>16</v>
      </c>
      <c r="H50" s="85"/>
      <c r="I50" s="85"/>
      <c r="J50" s="11"/>
      <c r="K50" s="12"/>
      <c r="L50" s="11"/>
      <c r="M50" s="12"/>
      <c r="N50" s="13"/>
      <c r="O50" s="14"/>
      <c r="P50" s="15"/>
    </row>
    <row r="51" spans="1:16" s="10" customFormat="1" ht="12.75">
      <c r="A51" s="64">
        <v>26</v>
      </c>
      <c r="B51" s="75"/>
      <c r="C51" s="75"/>
      <c r="D51" s="76"/>
      <c r="E51" s="77" t="s">
        <v>45</v>
      </c>
      <c r="F51" s="78" t="s">
        <v>33</v>
      </c>
      <c r="G51" s="86">
        <v>13</v>
      </c>
      <c r="H51" s="85"/>
      <c r="I51" s="85"/>
      <c r="J51" s="11"/>
      <c r="K51" s="12"/>
      <c r="L51" s="11"/>
      <c r="M51" s="12"/>
      <c r="N51" s="13"/>
      <c r="O51" s="14"/>
      <c r="P51" s="15"/>
    </row>
    <row r="52" spans="1:16" s="10" customFormat="1" ht="11.25">
      <c r="A52" s="64">
        <v>27</v>
      </c>
      <c r="B52" s="81"/>
      <c r="C52" s="81"/>
      <c r="D52" s="82"/>
      <c r="E52" s="83" t="s">
        <v>46</v>
      </c>
      <c r="F52" s="84" t="s">
        <v>33</v>
      </c>
      <c r="G52" s="79">
        <v>13</v>
      </c>
      <c r="H52" s="85"/>
      <c r="I52" s="85"/>
      <c r="J52" s="11"/>
      <c r="K52" s="12"/>
      <c r="L52" s="11"/>
      <c r="M52" s="12"/>
      <c r="N52" s="13"/>
      <c r="O52" s="14"/>
      <c r="P52" s="15"/>
    </row>
    <row r="53" spans="1:16" s="10" customFormat="1" ht="12.75">
      <c r="A53" s="64">
        <v>28</v>
      </c>
      <c r="B53" s="75"/>
      <c r="C53" s="75"/>
      <c r="D53" s="76"/>
      <c r="E53" s="77" t="s">
        <v>117</v>
      </c>
      <c r="F53" s="78" t="s">
        <v>33</v>
      </c>
      <c r="G53" s="86">
        <v>36</v>
      </c>
      <c r="H53" s="85"/>
      <c r="I53" s="85"/>
      <c r="J53" s="11"/>
      <c r="K53" s="12"/>
      <c r="L53" s="11"/>
      <c r="M53" s="12"/>
      <c r="N53" s="13"/>
      <c r="O53" s="14"/>
      <c r="P53" s="15"/>
    </row>
    <row r="54" spans="1:16" s="10" customFormat="1" ht="11.25">
      <c r="A54" s="64">
        <v>29</v>
      </c>
      <c r="B54" s="81"/>
      <c r="C54" s="81"/>
      <c r="D54" s="82"/>
      <c r="E54" s="83" t="s">
        <v>118</v>
      </c>
      <c r="F54" s="84" t="s">
        <v>33</v>
      </c>
      <c r="G54" s="79">
        <v>36</v>
      </c>
      <c r="H54" s="85"/>
      <c r="I54" s="85"/>
      <c r="J54" s="11"/>
      <c r="K54" s="12"/>
      <c r="L54" s="11"/>
      <c r="M54" s="12"/>
      <c r="N54" s="13"/>
      <c r="O54" s="14"/>
      <c r="P54" s="15"/>
    </row>
    <row r="55" spans="1:16" s="10" customFormat="1" ht="12.75">
      <c r="A55" s="64">
        <v>30</v>
      </c>
      <c r="B55" s="75"/>
      <c r="C55" s="75"/>
      <c r="D55" s="76"/>
      <c r="E55" s="77" t="s">
        <v>124</v>
      </c>
      <c r="F55" s="78" t="s">
        <v>33</v>
      </c>
      <c r="G55" s="86">
        <v>14</v>
      </c>
      <c r="H55" s="85"/>
      <c r="I55" s="85"/>
      <c r="J55" s="11"/>
      <c r="K55" s="12"/>
      <c r="L55" s="11"/>
      <c r="M55" s="12"/>
      <c r="N55" s="13"/>
      <c r="O55" s="14"/>
      <c r="P55" s="15"/>
    </row>
    <row r="56" spans="1:16" s="10" customFormat="1" ht="11.25">
      <c r="A56" s="64">
        <v>31</v>
      </c>
      <c r="B56" s="81"/>
      <c r="C56" s="81"/>
      <c r="D56" s="82"/>
      <c r="E56" s="83" t="s">
        <v>125</v>
      </c>
      <c r="F56" s="84" t="s">
        <v>33</v>
      </c>
      <c r="G56" s="79">
        <v>14</v>
      </c>
      <c r="H56" s="85"/>
      <c r="I56" s="85"/>
      <c r="J56" s="11"/>
      <c r="K56" s="12"/>
      <c r="L56" s="11"/>
      <c r="M56" s="12"/>
      <c r="N56" s="13"/>
      <c r="O56" s="14"/>
      <c r="P56" s="15"/>
    </row>
    <row r="57" spans="1:16" s="10" customFormat="1" ht="11.25">
      <c r="A57" s="64"/>
      <c r="B57" s="81"/>
      <c r="C57" s="81"/>
      <c r="D57" s="82"/>
      <c r="E57" s="83"/>
      <c r="F57" s="84"/>
      <c r="G57" s="79"/>
      <c r="H57" s="85"/>
      <c r="I57" s="85"/>
      <c r="J57" s="11"/>
      <c r="K57" s="12"/>
      <c r="L57" s="11"/>
      <c r="M57" s="12"/>
      <c r="N57" s="13"/>
      <c r="O57" s="14"/>
      <c r="P57" s="15"/>
    </row>
    <row r="58" spans="1:9" s="36" customFormat="1" ht="12.75">
      <c r="A58" s="64"/>
      <c r="B58" s="81"/>
      <c r="C58" s="81"/>
      <c r="D58" s="82"/>
      <c r="E58" s="73" t="s">
        <v>77</v>
      </c>
      <c r="F58" s="84"/>
      <c r="G58" s="86"/>
      <c r="H58" s="85"/>
      <c r="I58" s="74"/>
    </row>
    <row r="59" spans="1:256" ht="12.75">
      <c r="A59" s="64">
        <v>32</v>
      </c>
      <c r="B59" s="75"/>
      <c r="C59" s="75"/>
      <c r="D59" s="76"/>
      <c r="E59" s="77" t="s">
        <v>79</v>
      </c>
      <c r="F59" s="78" t="s">
        <v>33</v>
      </c>
      <c r="G59" s="79">
        <v>93</v>
      </c>
      <c r="H59" s="85"/>
      <c r="I59" s="80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16" s="10" customFormat="1" ht="12.75">
      <c r="A60" s="64">
        <v>33</v>
      </c>
      <c r="B60" s="81"/>
      <c r="C60" s="81"/>
      <c r="D60" s="82"/>
      <c r="E60" s="83" t="s">
        <v>78</v>
      </c>
      <c r="F60" s="84" t="s">
        <v>33</v>
      </c>
      <c r="G60" s="86">
        <v>93</v>
      </c>
      <c r="H60" s="85"/>
      <c r="I60" s="85"/>
      <c r="J60" s="11"/>
      <c r="K60" s="12"/>
      <c r="L60" s="11"/>
      <c r="M60" s="12"/>
      <c r="N60" s="13"/>
      <c r="O60" s="14"/>
      <c r="P60" s="15"/>
    </row>
    <row r="61" spans="1:9" s="36" customFormat="1" ht="12.75">
      <c r="A61" s="64"/>
      <c r="B61" s="90"/>
      <c r="C61" s="90"/>
      <c r="D61" s="90"/>
      <c r="E61" s="90"/>
      <c r="F61" s="90"/>
      <c r="G61" s="90"/>
      <c r="H61" s="85"/>
      <c r="I61" s="91"/>
    </row>
    <row r="62" spans="1:16" s="2" customFormat="1" ht="12.75">
      <c r="A62" s="64"/>
      <c r="B62" s="71"/>
      <c r="C62" s="66"/>
      <c r="D62" s="72"/>
      <c r="E62" s="92" t="s">
        <v>47</v>
      </c>
      <c r="F62" s="68"/>
      <c r="G62" s="86">
        <v>0</v>
      </c>
      <c r="H62" s="85"/>
      <c r="I62" s="74"/>
      <c r="J62" s="2">
        <v>0</v>
      </c>
      <c r="K62" s="3">
        <f>G62*J62</f>
        <v>0</v>
      </c>
      <c r="L62" s="2">
        <v>0</v>
      </c>
      <c r="M62" s="3">
        <f>G62*L62</f>
        <v>0</v>
      </c>
      <c r="N62" s="2">
        <v>20</v>
      </c>
      <c r="O62" s="2">
        <v>16</v>
      </c>
      <c r="P62" s="4" t="s">
        <v>32</v>
      </c>
    </row>
    <row r="63" spans="1:16" s="10" customFormat="1" ht="11.25">
      <c r="A63" s="64">
        <v>34</v>
      </c>
      <c r="B63" s="75"/>
      <c r="C63" s="75"/>
      <c r="D63" s="76"/>
      <c r="E63" s="77" t="s">
        <v>131</v>
      </c>
      <c r="F63" s="78" t="s">
        <v>33</v>
      </c>
      <c r="G63" s="79">
        <v>36</v>
      </c>
      <c r="H63" s="85"/>
      <c r="I63" s="80"/>
      <c r="J63" s="7">
        <v>0.008</v>
      </c>
      <c r="K63" s="5">
        <f>G63*J63</f>
        <v>0.28800000000000003</v>
      </c>
      <c r="L63" s="7">
        <v>0</v>
      </c>
      <c r="M63" s="5">
        <f>G63*L63</f>
        <v>0</v>
      </c>
      <c r="N63" s="8">
        <v>20</v>
      </c>
      <c r="O63" s="9">
        <v>32</v>
      </c>
      <c r="P63" s="10" t="s">
        <v>32</v>
      </c>
    </row>
    <row r="64" spans="1:16" s="10" customFormat="1" ht="22.5">
      <c r="A64" s="64">
        <v>35</v>
      </c>
      <c r="B64" s="81"/>
      <c r="C64" s="81"/>
      <c r="D64" s="82"/>
      <c r="E64" s="83" t="s">
        <v>127</v>
      </c>
      <c r="F64" s="84" t="s">
        <v>33</v>
      </c>
      <c r="G64" s="79">
        <v>4</v>
      </c>
      <c r="H64" s="85"/>
      <c r="I64" s="85"/>
      <c r="J64" s="11"/>
      <c r="K64" s="12"/>
      <c r="L64" s="11"/>
      <c r="M64" s="12"/>
      <c r="N64" s="13"/>
      <c r="O64" s="14"/>
      <c r="P64" s="15"/>
    </row>
    <row r="65" spans="1:16" s="10" customFormat="1" ht="22.5">
      <c r="A65" s="64">
        <v>36</v>
      </c>
      <c r="B65" s="81"/>
      <c r="C65" s="81"/>
      <c r="D65" s="82"/>
      <c r="E65" s="83" t="s">
        <v>126</v>
      </c>
      <c r="F65" s="84" t="s">
        <v>33</v>
      </c>
      <c r="G65" s="79">
        <v>7</v>
      </c>
      <c r="H65" s="85"/>
      <c r="I65" s="85"/>
      <c r="J65" s="11"/>
      <c r="K65" s="12"/>
      <c r="L65" s="11"/>
      <c r="M65" s="12"/>
      <c r="N65" s="13"/>
      <c r="O65" s="14"/>
      <c r="P65" s="15"/>
    </row>
    <row r="66" spans="1:16" s="10" customFormat="1" ht="33.75">
      <c r="A66" s="64">
        <v>37</v>
      </c>
      <c r="B66" s="81"/>
      <c r="C66" s="81"/>
      <c r="D66" s="82"/>
      <c r="E66" s="83" t="s">
        <v>130</v>
      </c>
      <c r="F66" s="84" t="s">
        <v>33</v>
      </c>
      <c r="G66" s="79">
        <v>3</v>
      </c>
      <c r="H66" s="85"/>
      <c r="I66" s="85"/>
      <c r="J66" s="11"/>
      <c r="K66" s="12"/>
      <c r="L66" s="11"/>
      <c r="M66" s="12"/>
      <c r="N66" s="13"/>
      <c r="O66" s="14"/>
      <c r="P66" s="15"/>
    </row>
    <row r="67" spans="1:16" s="10" customFormat="1" ht="11.25">
      <c r="A67" s="64">
        <v>38</v>
      </c>
      <c r="B67" s="75"/>
      <c r="C67" s="75"/>
      <c r="D67" s="76"/>
      <c r="E67" s="77" t="s">
        <v>132</v>
      </c>
      <c r="F67" s="78" t="s">
        <v>33</v>
      </c>
      <c r="G67" s="79">
        <v>36</v>
      </c>
      <c r="H67" s="85"/>
      <c r="I67" s="80"/>
      <c r="J67" s="7">
        <v>0.008</v>
      </c>
      <c r="K67" s="5">
        <f>G67*J67</f>
        <v>0.28800000000000003</v>
      </c>
      <c r="L67" s="7">
        <v>0</v>
      </c>
      <c r="M67" s="5">
        <f>G67*L67</f>
        <v>0</v>
      </c>
      <c r="N67" s="8">
        <v>20</v>
      </c>
      <c r="O67" s="9">
        <v>32</v>
      </c>
      <c r="P67" s="10" t="s">
        <v>32</v>
      </c>
    </row>
    <row r="68" spans="1:16" s="10" customFormat="1" ht="11.25">
      <c r="A68" s="64"/>
      <c r="B68" s="81"/>
      <c r="C68" s="81"/>
      <c r="D68" s="82"/>
      <c r="E68" s="83"/>
      <c r="F68" s="84"/>
      <c r="G68" s="79"/>
      <c r="H68" s="85"/>
      <c r="I68" s="85"/>
      <c r="J68" s="11"/>
      <c r="K68" s="12"/>
      <c r="L68" s="11"/>
      <c r="M68" s="12"/>
      <c r="N68" s="13"/>
      <c r="O68" s="14"/>
      <c r="P68" s="15"/>
    </row>
    <row r="69" spans="1:16" s="10" customFormat="1" ht="12.75">
      <c r="A69" s="64"/>
      <c r="B69" s="75"/>
      <c r="C69" s="75"/>
      <c r="D69" s="76"/>
      <c r="E69" s="73" t="s">
        <v>49</v>
      </c>
      <c r="F69" s="78"/>
      <c r="G69" s="86">
        <v>0</v>
      </c>
      <c r="H69" s="85"/>
      <c r="I69" s="74"/>
      <c r="J69" s="7">
        <v>0.0012100000000000001</v>
      </c>
      <c r="K69" s="5">
        <f>G69*J69</f>
        <v>0</v>
      </c>
      <c r="L69" s="7">
        <v>0</v>
      </c>
      <c r="M69" s="5">
        <f>G69*L69</f>
        <v>0</v>
      </c>
      <c r="N69" s="8">
        <v>20</v>
      </c>
      <c r="O69" s="9">
        <v>32</v>
      </c>
      <c r="P69" s="10" t="s">
        <v>32</v>
      </c>
    </row>
    <row r="70" spans="1:15" s="10" customFormat="1" ht="11.25">
      <c r="A70" s="64">
        <v>39</v>
      </c>
      <c r="B70" s="75"/>
      <c r="C70" s="75"/>
      <c r="D70" s="76"/>
      <c r="E70" s="77" t="s">
        <v>50</v>
      </c>
      <c r="F70" s="78" t="s">
        <v>33</v>
      </c>
      <c r="G70" s="79">
        <v>102</v>
      </c>
      <c r="H70" s="85"/>
      <c r="I70" s="80"/>
      <c r="J70" s="7"/>
      <c r="K70" s="5"/>
      <c r="L70" s="7"/>
      <c r="M70" s="5"/>
      <c r="N70" s="8"/>
      <c r="O70" s="9"/>
    </row>
    <row r="71" spans="1:16" s="10" customFormat="1" ht="12.75">
      <c r="A71" s="64">
        <v>40</v>
      </c>
      <c r="B71" s="75"/>
      <c r="C71" s="75"/>
      <c r="D71" s="76"/>
      <c r="E71" s="77" t="s">
        <v>80</v>
      </c>
      <c r="F71" s="78" t="s">
        <v>33</v>
      </c>
      <c r="G71" s="86">
        <v>14</v>
      </c>
      <c r="H71" s="85"/>
      <c r="I71" s="80"/>
      <c r="J71" s="7">
        <v>0</v>
      </c>
      <c r="K71" s="5">
        <f>G71*J71</f>
        <v>0</v>
      </c>
      <c r="L71" s="7">
        <v>0</v>
      </c>
      <c r="M71" s="5">
        <f>G71*L71</f>
        <v>0</v>
      </c>
      <c r="N71" s="8">
        <v>20</v>
      </c>
      <c r="O71" s="9">
        <v>16</v>
      </c>
      <c r="P71" s="10" t="s">
        <v>32</v>
      </c>
    </row>
    <row r="72" spans="1:16" s="10" customFormat="1" ht="12.75">
      <c r="A72" s="64">
        <v>41</v>
      </c>
      <c r="B72" s="75"/>
      <c r="C72" s="75"/>
      <c r="D72" s="76"/>
      <c r="E72" s="77" t="s">
        <v>81</v>
      </c>
      <c r="F72" s="78" t="s">
        <v>33</v>
      </c>
      <c r="G72" s="86">
        <v>14</v>
      </c>
      <c r="H72" s="85"/>
      <c r="I72" s="80"/>
      <c r="J72" s="7">
        <v>0</v>
      </c>
      <c r="K72" s="5">
        <f>G72*J72</f>
        <v>0</v>
      </c>
      <c r="L72" s="7">
        <v>0</v>
      </c>
      <c r="M72" s="5">
        <f>G72*L72</f>
        <v>0</v>
      </c>
      <c r="N72" s="8">
        <v>20</v>
      </c>
      <c r="O72" s="9">
        <v>16</v>
      </c>
      <c r="P72" s="10" t="s">
        <v>32</v>
      </c>
    </row>
    <row r="73" spans="1:16" s="10" customFormat="1" ht="11.25">
      <c r="A73" s="64">
        <v>42</v>
      </c>
      <c r="B73" s="81"/>
      <c r="C73" s="81"/>
      <c r="D73" s="82"/>
      <c r="E73" s="83" t="s">
        <v>82</v>
      </c>
      <c r="F73" s="84" t="s">
        <v>51</v>
      </c>
      <c r="G73" s="79">
        <v>14</v>
      </c>
      <c r="H73" s="85"/>
      <c r="I73" s="85"/>
      <c r="J73" s="11"/>
      <c r="K73" s="12"/>
      <c r="L73" s="11"/>
      <c r="M73" s="12"/>
      <c r="N73" s="13"/>
      <c r="O73" s="14"/>
      <c r="P73" s="15"/>
    </row>
    <row r="74" spans="1:16" s="10" customFormat="1" ht="12.75">
      <c r="A74" s="64">
        <v>43</v>
      </c>
      <c r="B74" s="75"/>
      <c r="C74" s="75"/>
      <c r="D74" s="76"/>
      <c r="E74" s="77" t="s">
        <v>52</v>
      </c>
      <c r="F74" s="78" t="s">
        <v>33</v>
      </c>
      <c r="G74" s="86">
        <v>28</v>
      </c>
      <c r="H74" s="85"/>
      <c r="I74" s="80"/>
      <c r="J74" s="7"/>
      <c r="K74" s="5" t="e">
        <f>SUM(#REF!)</f>
        <v>#REF!</v>
      </c>
      <c r="L74" s="7"/>
      <c r="M74" s="5" t="e">
        <f>SUM(#REF!)</f>
        <v>#REF!</v>
      </c>
      <c r="N74" s="8"/>
      <c r="O74" s="9"/>
      <c r="P74" s="10" t="s">
        <v>30</v>
      </c>
    </row>
    <row r="75" spans="1:16" s="10" customFormat="1" ht="11.25">
      <c r="A75" s="64">
        <v>44</v>
      </c>
      <c r="B75" s="81"/>
      <c r="C75" s="81"/>
      <c r="D75" s="82"/>
      <c r="E75" s="83" t="s">
        <v>84</v>
      </c>
      <c r="F75" s="84" t="s">
        <v>33</v>
      </c>
      <c r="G75" s="79">
        <v>28</v>
      </c>
      <c r="H75" s="85"/>
      <c r="I75" s="85"/>
      <c r="J75" s="11">
        <v>0</v>
      </c>
      <c r="K75" s="12">
        <f aca="true" t="shared" si="0" ref="K75:K80">G75*J75</f>
        <v>0</v>
      </c>
      <c r="L75" s="11">
        <v>0</v>
      </c>
      <c r="M75" s="12">
        <f aca="true" t="shared" si="1" ref="M75:M80">G75*L75</f>
        <v>0</v>
      </c>
      <c r="N75" s="13">
        <v>20</v>
      </c>
      <c r="O75" s="14">
        <v>16</v>
      </c>
      <c r="P75" s="15" t="s">
        <v>32</v>
      </c>
    </row>
    <row r="76" spans="1:16" s="10" customFormat="1" ht="12.75">
      <c r="A76" s="64">
        <v>45</v>
      </c>
      <c r="B76" s="75"/>
      <c r="C76" s="75"/>
      <c r="D76" s="76"/>
      <c r="E76" s="77" t="s">
        <v>53</v>
      </c>
      <c r="F76" s="78" t="s">
        <v>33</v>
      </c>
      <c r="G76" s="86">
        <v>98</v>
      </c>
      <c r="H76" s="85"/>
      <c r="I76" s="80"/>
      <c r="J76" s="7">
        <v>0</v>
      </c>
      <c r="K76" s="5">
        <f t="shared" si="0"/>
        <v>0</v>
      </c>
      <c r="L76" s="7">
        <v>0</v>
      </c>
      <c r="M76" s="5">
        <f t="shared" si="1"/>
        <v>0</v>
      </c>
      <c r="N76" s="8">
        <v>20</v>
      </c>
      <c r="O76" s="9">
        <v>16</v>
      </c>
      <c r="P76" s="10" t="s">
        <v>32</v>
      </c>
    </row>
    <row r="77" spans="1:16" s="10" customFormat="1" ht="11.25">
      <c r="A77" s="64">
        <v>46</v>
      </c>
      <c r="B77" s="81"/>
      <c r="C77" s="81"/>
      <c r="D77" s="82"/>
      <c r="E77" s="83" t="s">
        <v>83</v>
      </c>
      <c r="F77" s="84" t="s">
        <v>33</v>
      </c>
      <c r="G77" s="79">
        <v>98</v>
      </c>
      <c r="H77" s="85"/>
      <c r="I77" s="85"/>
      <c r="J77" s="11">
        <v>0</v>
      </c>
      <c r="K77" s="12">
        <f t="shared" si="0"/>
        <v>0</v>
      </c>
      <c r="L77" s="11">
        <v>0</v>
      </c>
      <c r="M77" s="12">
        <f t="shared" si="1"/>
        <v>0</v>
      </c>
      <c r="N77" s="13">
        <v>20</v>
      </c>
      <c r="O77" s="14">
        <v>16</v>
      </c>
      <c r="P77" s="15" t="s">
        <v>32</v>
      </c>
    </row>
    <row r="78" spans="1:16" s="10" customFormat="1" ht="12.75">
      <c r="A78" s="64">
        <v>47</v>
      </c>
      <c r="B78" s="75"/>
      <c r="C78" s="75"/>
      <c r="D78" s="76"/>
      <c r="E78" s="77" t="s">
        <v>89</v>
      </c>
      <c r="F78" s="78" t="s">
        <v>33</v>
      </c>
      <c r="G78" s="86">
        <v>5</v>
      </c>
      <c r="H78" s="85"/>
      <c r="I78" s="80"/>
      <c r="J78" s="7">
        <v>0</v>
      </c>
      <c r="K78" s="5">
        <f t="shared" si="0"/>
        <v>0</v>
      </c>
      <c r="L78" s="7">
        <v>0</v>
      </c>
      <c r="M78" s="5">
        <f t="shared" si="1"/>
        <v>0</v>
      </c>
      <c r="N78" s="8">
        <v>20</v>
      </c>
      <c r="O78" s="9">
        <v>16</v>
      </c>
      <c r="P78" s="10" t="s">
        <v>32</v>
      </c>
    </row>
    <row r="79" spans="1:16" s="10" customFormat="1" ht="11.25">
      <c r="A79" s="64">
        <v>48</v>
      </c>
      <c r="B79" s="81"/>
      <c r="C79" s="81"/>
      <c r="D79" s="82"/>
      <c r="E79" s="83" t="s">
        <v>89</v>
      </c>
      <c r="F79" s="84" t="s">
        <v>33</v>
      </c>
      <c r="G79" s="79">
        <v>5</v>
      </c>
      <c r="H79" s="85"/>
      <c r="I79" s="85"/>
      <c r="J79" s="11">
        <v>0</v>
      </c>
      <c r="K79" s="12">
        <f t="shared" si="0"/>
        <v>0</v>
      </c>
      <c r="L79" s="11">
        <v>0</v>
      </c>
      <c r="M79" s="12">
        <f t="shared" si="1"/>
        <v>0</v>
      </c>
      <c r="N79" s="13">
        <v>20</v>
      </c>
      <c r="O79" s="14">
        <v>16</v>
      </c>
      <c r="P79" s="15" t="s">
        <v>32</v>
      </c>
    </row>
    <row r="80" spans="1:16" s="10" customFormat="1" ht="12.75">
      <c r="A80" s="64">
        <v>49</v>
      </c>
      <c r="B80" s="75"/>
      <c r="C80" s="75"/>
      <c r="D80" s="76"/>
      <c r="E80" s="77" t="s">
        <v>85</v>
      </c>
      <c r="F80" s="78" t="s">
        <v>33</v>
      </c>
      <c r="G80" s="86">
        <v>1</v>
      </c>
      <c r="H80" s="85"/>
      <c r="I80" s="80"/>
      <c r="J80" s="7">
        <v>0</v>
      </c>
      <c r="K80" s="5">
        <f t="shared" si="0"/>
        <v>0</v>
      </c>
      <c r="L80" s="7">
        <v>0.01098</v>
      </c>
      <c r="M80" s="5">
        <f t="shared" si="1"/>
        <v>0.01098</v>
      </c>
      <c r="N80" s="8">
        <v>20</v>
      </c>
      <c r="O80" s="9">
        <v>16</v>
      </c>
      <c r="P80" s="10" t="s">
        <v>32</v>
      </c>
    </row>
    <row r="81" spans="1:16" s="10" customFormat="1" ht="11.25">
      <c r="A81" s="64">
        <v>50</v>
      </c>
      <c r="B81" s="81"/>
      <c r="C81" s="81"/>
      <c r="D81" s="82"/>
      <c r="E81" s="83" t="s">
        <v>85</v>
      </c>
      <c r="F81" s="84" t="s">
        <v>33</v>
      </c>
      <c r="G81" s="79">
        <v>1</v>
      </c>
      <c r="H81" s="85"/>
      <c r="I81" s="85"/>
      <c r="J81" s="11"/>
      <c r="K81" s="12">
        <f>SUM(K84:K106)</f>
        <v>2.2</v>
      </c>
      <c r="L81" s="11"/>
      <c r="M81" s="12">
        <f>SUM(M84:M106)</f>
        <v>0</v>
      </c>
      <c r="N81" s="13"/>
      <c r="O81" s="14"/>
      <c r="P81" s="15" t="s">
        <v>30</v>
      </c>
    </row>
    <row r="82" spans="1:16" s="10" customFormat="1" ht="12.75">
      <c r="A82" s="64">
        <v>51</v>
      </c>
      <c r="B82" s="75"/>
      <c r="C82" s="75"/>
      <c r="D82" s="76"/>
      <c r="E82" s="77" t="s">
        <v>90</v>
      </c>
      <c r="F82" s="78" t="s">
        <v>33</v>
      </c>
      <c r="G82" s="86">
        <v>95</v>
      </c>
      <c r="H82" s="85"/>
      <c r="I82" s="80"/>
      <c r="J82" s="7">
        <v>0.008</v>
      </c>
      <c r="K82" s="5">
        <f>G82*J82</f>
        <v>0.76</v>
      </c>
      <c r="L82" s="7">
        <v>0</v>
      </c>
      <c r="M82" s="5">
        <f>G82*L82</f>
        <v>0</v>
      </c>
      <c r="N82" s="8">
        <v>20</v>
      </c>
      <c r="O82" s="9">
        <v>32</v>
      </c>
      <c r="P82" s="10" t="s">
        <v>32</v>
      </c>
    </row>
    <row r="83" spans="1:16" s="10" customFormat="1" ht="11.25">
      <c r="A83" s="64">
        <v>52</v>
      </c>
      <c r="B83" s="81"/>
      <c r="C83" s="81"/>
      <c r="D83" s="82"/>
      <c r="E83" s="83" t="s">
        <v>91</v>
      </c>
      <c r="F83" s="84" t="s">
        <v>33</v>
      </c>
      <c r="G83" s="79">
        <v>95</v>
      </c>
      <c r="H83" s="85"/>
      <c r="I83" s="85"/>
      <c r="J83" s="11"/>
      <c r="K83" s="12"/>
      <c r="L83" s="11"/>
      <c r="M83" s="12"/>
      <c r="N83" s="13"/>
      <c r="O83" s="14"/>
      <c r="P83" s="15"/>
    </row>
    <row r="84" spans="1:15" s="10" customFormat="1" ht="12.75">
      <c r="A84" s="64">
        <v>53</v>
      </c>
      <c r="B84" s="75"/>
      <c r="C84" s="75"/>
      <c r="D84" s="76"/>
      <c r="E84" s="77" t="s">
        <v>54</v>
      </c>
      <c r="F84" s="78" t="s">
        <v>38</v>
      </c>
      <c r="G84" s="86">
        <v>24</v>
      </c>
      <c r="H84" s="85"/>
      <c r="I84" s="80"/>
      <c r="J84" s="7"/>
      <c r="K84" s="5"/>
      <c r="L84" s="7"/>
      <c r="M84" s="5"/>
      <c r="N84" s="8"/>
      <c r="O84" s="9"/>
    </row>
    <row r="85" spans="1:16" s="10" customFormat="1" ht="11.25">
      <c r="A85" s="64">
        <v>54</v>
      </c>
      <c r="B85" s="75"/>
      <c r="C85" s="75"/>
      <c r="D85" s="76"/>
      <c r="E85" s="77" t="s">
        <v>92</v>
      </c>
      <c r="F85" s="78" t="s">
        <v>33</v>
      </c>
      <c r="G85" s="79">
        <v>2</v>
      </c>
      <c r="H85" s="85"/>
      <c r="I85" s="80"/>
      <c r="J85" s="7">
        <v>0.55</v>
      </c>
      <c r="K85" s="5">
        <f>G85*J85</f>
        <v>1.1</v>
      </c>
      <c r="L85" s="7">
        <v>0</v>
      </c>
      <c r="M85" s="5">
        <f>G85*L85</f>
        <v>0</v>
      </c>
      <c r="N85" s="8">
        <v>20</v>
      </c>
      <c r="O85" s="9">
        <v>32</v>
      </c>
      <c r="P85" s="10" t="s">
        <v>32</v>
      </c>
    </row>
    <row r="86" spans="1:16" s="10" customFormat="1" ht="11.25">
      <c r="A86" s="64">
        <v>55</v>
      </c>
      <c r="B86" s="75"/>
      <c r="C86" s="75"/>
      <c r="D86" s="76"/>
      <c r="E86" s="83" t="s">
        <v>92</v>
      </c>
      <c r="F86" s="78" t="s">
        <v>33</v>
      </c>
      <c r="G86" s="79">
        <v>2</v>
      </c>
      <c r="H86" s="85"/>
      <c r="I86" s="80"/>
      <c r="J86" s="7">
        <v>0.55</v>
      </c>
      <c r="K86" s="5">
        <f>G86*J86</f>
        <v>1.1</v>
      </c>
      <c r="L86" s="7">
        <v>0</v>
      </c>
      <c r="M86" s="5">
        <f>G86*L86</f>
        <v>0</v>
      </c>
      <c r="N86" s="8">
        <v>20</v>
      </c>
      <c r="O86" s="9">
        <v>32</v>
      </c>
      <c r="P86" s="10" t="s">
        <v>32</v>
      </c>
    </row>
    <row r="87" spans="1:15" s="10" customFormat="1" ht="12.75">
      <c r="A87" s="64">
        <v>56</v>
      </c>
      <c r="B87" s="75"/>
      <c r="C87" s="75"/>
      <c r="D87" s="76"/>
      <c r="E87" s="77" t="s">
        <v>93</v>
      </c>
      <c r="F87" s="78" t="s">
        <v>51</v>
      </c>
      <c r="G87" s="86">
        <v>35</v>
      </c>
      <c r="H87" s="85"/>
      <c r="I87" s="80"/>
      <c r="J87" s="7"/>
      <c r="K87" s="5"/>
      <c r="L87" s="7"/>
      <c r="M87" s="5"/>
      <c r="N87" s="8"/>
      <c r="O87" s="9"/>
    </row>
    <row r="88" spans="1:16" s="10" customFormat="1" ht="12" customHeight="1">
      <c r="A88" s="64">
        <v>57</v>
      </c>
      <c r="B88" s="81"/>
      <c r="C88" s="81"/>
      <c r="D88" s="82"/>
      <c r="E88" s="83" t="s">
        <v>86</v>
      </c>
      <c r="F88" s="84" t="s">
        <v>51</v>
      </c>
      <c r="G88" s="79">
        <v>35</v>
      </c>
      <c r="H88" s="85"/>
      <c r="I88" s="85"/>
      <c r="J88" s="11"/>
      <c r="K88" s="12"/>
      <c r="L88" s="11"/>
      <c r="M88" s="12"/>
      <c r="N88" s="13"/>
      <c r="O88" s="14"/>
      <c r="P88" s="15"/>
    </row>
    <row r="89" spans="1:15" s="10" customFormat="1" ht="12.75">
      <c r="A89" s="64">
        <v>58</v>
      </c>
      <c r="B89" s="75"/>
      <c r="C89" s="75"/>
      <c r="D89" s="76"/>
      <c r="E89" s="77" t="s">
        <v>55</v>
      </c>
      <c r="F89" s="78" t="s">
        <v>33</v>
      </c>
      <c r="G89" s="86">
        <v>8</v>
      </c>
      <c r="H89" s="85"/>
      <c r="I89" s="80"/>
      <c r="J89" s="7"/>
      <c r="K89" s="5"/>
      <c r="L89" s="7"/>
      <c r="M89" s="5"/>
      <c r="N89" s="8"/>
      <c r="O89" s="9"/>
    </row>
    <row r="90" spans="1:16" s="10" customFormat="1" ht="11.25">
      <c r="A90" s="64">
        <v>59</v>
      </c>
      <c r="B90" s="81"/>
      <c r="C90" s="81"/>
      <c r="D90" s="82"/>
      <c r="E90" s="83" t="s">
        <v>55</v>
      </c>
      <c r="F90" s="84" t="s">
        <v>33</v>
      </c>
      <c r="G90" s="79">
        <v>8</v>
      </c>
      <c r="H90" s="85"/>
      <c r="I90" s="85"/>
      <c r="J90" s="11"/>
      <c r="K90" s="12"/>
      <c r="L90" s="11"/>
      <c r="M90" s="12"/>
      <c r="N90" s="13"/>
      <c r="O90" s="14"/>
      <c r="P90" s="15"/>
    </row>
    <row r="91" spans="1:16" s="10" customFormat="1" ht="12.75">
      <c r="A91" s="64">
        <v>60</v>
      </c>
      <c r="B91" s="81"/>
      <c r="C91" s="81"/>
      <c r="D91" s="82"/>
      <c r="E91" s="83" t="s">
        <v>56</v>
      </c>
      <c r="F91" s="84" t="s">
        <v>31</v>
      </c>
      <c r="G91" s="86">
        <v>1</v>
      </c>
      <c r="H91" s="85"/>
      <c r="I91" s="85"/>
      <c r="J91" s="11"/>
      <c r="K91" s="12"/>
      <c r="L91" s="11"/>
      <c r="M91" s="12"/>
      <c r="N91" s="13"/>
      <c r="O91" s="14"/>
      <c r="P91" s="15"/>
    </row>
    <row r="92" spans="1:15" s="10" customFormat="1" ht="11.25">
      <c r="A92" s="64">
        <v>61</v>
      </c>
      <c r="B92" s="75"/>
      <c r="C92" s="75"/>
      <c r="D92" s="76"/>
      <c r="E92" s="77" t="s">
        <v>57</v>
      </c>
      <c r="F92" s="78" t="s">
        <v>33</v>
      </c>
      <c r="G92" s="79">
        <v>190</v>
      </c>
      <c r="H92" s="85"/>
      <c r="I92" s="80"/>
      <c r="J92" s="7"/>
      <c r="K92" s="5"/>
      <c r="L92" s="7"/>
      <c r="M92" s="5"/>
      <c r="N92" s="8"/>
      <c r="O92" s="9"/>
    </row>
    <row r="93" spans="1:16" s="10" customFormat="1" ht="12.75">
      <c r="A93" s="64">
        <v>62</v>
      </c>
      <c r="B93" s="81"/>
      <c r="C93" s="81"/>
      <c r="D93" s="82"/>
      <c r="E93" s="83" t="s">
        <v>57</v>
      </c>
      <c r="F93" s="84" t="s">
        <v>33</v>
      </c>
      <c r="G93" s="86">
        <v>190</v>
      </c>
      <c r="H93" s="85"/>
      <c r="I93" s="85"/>
      <c r="J93" s="11"/>
      <c r="K93" s="12"/>
      <c r="L93" s="11"/>
      <c r="M93" s="12"/>
      <c r="N93" s="13"/>
      <c r="O93" s="14"/>
      <c r="P93" s="15"/>
    </row>
    <row r="94" spans="1:15" s="10" customFormat="1" ht="12.75">
      <c r="A94" s="64">
        <v>63</v>
      </c>
      <c r="B94" s="75"/>
      <c r="C94" s="75"/>
      <c r="D94" s="76"/>
      <c r="E94" s="77" t="s">
        <v>146</v>
      </c>
      <c r="F94" s="78" t="s">
        <v>51</v>
      </c>
      <c r="G94" s="86">
        <v>20</v>
      </c>
      <c r="H94" s="85"/>
      <c r="I94" s="80"/>
      <c r="J94" s="7"/>
      <c r="K94" s="5"/>
      <c r="L94" s="7"/>
      <c r="M94" s="5"/>
      <c r="N94" s="8"/>
      <c r="O94" s="9"/>
    </row>
    <row r="95" spans="1:16" s="10" customFormat="1" ht="12" customHeight="1">
      <c r="A95" s="64">
        <v>64</v>
      </c>
      <c r="B95" s="81"/>
      <c r="C95" s="81"/>
      <c r="D95" s="82"/>
      <c r="E95" s="83" t="s">
        <v>147</v>
      </c>
      <c r="F95" s="84" t="s">
        <v>51</v>
      </c>
      <c r="G95" s="79">
        <v>20</v>
      </c>
      <c r="H95" s="85"/>
      <c r="I95" s="85"/>
      <c r="J95" s="11"/>
      <c r="K95" s="12"/>
      <c r="L95" s="11"/>
      <c r="M95" s="12"/>
      <c r="N95" s="13"/>
      <c r="O95" s="14"/>
      <c r="P95" s="15"/>
    </row>
    <row r="96" spans="1:15" s="10" customFormat="1" ht="12.75">
      <c r="A96" s="64">
        <v>65</v>
      </c>
      <c r="B96" s="75"/>
      <c r="C96" s="75"/>
      <c r="D96" s="76"/>
      <c r="E96" s="77" t="s">
        <v>148</v>
      </c>
      <c r="F96" s="78" t="s">
        <v>33</v>
      </c>
      <c r="G96" s="86">
        <v>10</v>
      </c>
      <c r="H96" s="85"/>
      <c r="I96" s="80"/>
      <c r="J96" s="7"/>
      <c r="K96" s="5"/>
      <c r="L96" s="7"/>
      <c r="M96" s="5"/>
      <c r="N96" s="8"/>
      <c r="O96" s="9"/>
    </row>
    <row r="97" spans="1:16" s="10" customFormat="1" ht="11.25">
      <c r="A97" s="64">
        <v>66</v>
      </c>
      <c r="B97" s="81"/>
      <c r="C97" s="81"/>
      <c r="D97" s="82"/>
      <c r="E97" s="83" t="s">
        <v>148</v>
      </c>
      <c r="F97" s="84" t="s">
        <v>33</v>
      </c>
      <c r="G97" s="79">
        <v>10</v>
      </c>
      <c r="H97" s="85"/>
      <c r="I97" s="85"/>
      <c r="J97" s="11"/>
      <c r="K97" s="12"/>
      <c r="L97" s="11"/>
      <c r="M97" s="12"/>
      <c r="N97" s="13"/>
      <c r="O97" s="14"/>
      <c r="P97" s="15"/>
    </row>
    <row r="98" spans="1:15" s="10" customFormat="1" ht="11.25">
      <c r="A98" s="64">
        <v>67</v>
      </c>
      <c r="B98" s="75"/>
      <c r="C98" s="75"/>
      <c r="D98" s="76"/>
      <c r="E98" s="77" t="s">
        <v>134</v>
      </c>
      <c r="F98" s="84" t="s">
        <v>51</v>
      </c>
      <c r="G98" s="93">
        <v>55</v>
      </c>
      <c r="H98" s="85"/>
      <c r="I98" s="80"/>
      <c r="J98" s="7"/>
      <c r="K98" s="5"/>
      <c r="L98" s="7"/>
      <c r="M98" s="5"/>
      <c r="N98" s="8"/>
      <c r="O98" s="9"/>
    </row>
    <row r="99" spans="1:16" s="10" customFormat="1" ht="11.25">
      <c r="A99" s="64">
        <v>68</v>
      </c>
      <c r="B99" s="81"/>
      <c r="C99" s="81"/>
      <c r="D99" s="82"/>
      <c r="E99" s="83" t="s">
        <v>134</v>
      </c>
      <c r="F99" s="84" t="s">
        <v>51</v>
      </c>
      <c r="G99" s="94">
        <f>G98*1.03</f>
        <v>56.65</v>
      </c>
      <c r="H99" s="85"/>
      <c r="I99" s="85"/>
      <c r="J99" s="11"/>
      <c r="K99" s="12"/>
      <c r="L99" s="11"/>
      <c r="M99" s="12"/>
      <c r="N99" s="13"/>
      <c r="O99" s="14"/>
      <c r="P99" s="15"/>
    </row>
    <row r="100" spans="1:15" s="10" customFormat="1" ht="11.25">
      <c r="A100" s="64">
        <v>69</v>
      </c>
      <c r="B100" s="75"/>
      <c r="C100" s="75"/>
      <c r="D100" s="76"/>
      <c r="E100" s="77" t="s">
        <v>87</v>
      </c>
      <c r="F100" s="84" t="s">
        <v>51</v>
      </c>
      <c r="G100" s="93">
        <v>20</v>
      </c>
      <c r="H100" s="85"/>
      <c r="I100" s="80"/>
      <c r="J100" s="7"/>
      <c r="K100" s="5"/>
      <c r="L100" s="7"/>
      <c r="M100" s="5"/>
      <c r="N100" s="8"/>
      <c r="O100" s="9"/>
    </row>
    <row r="101" spans="1:16" s="10" customFormat="1" ht="11.25">
      <c r="A101" s="64">
        <v>70</v>
      </c>
      <c r="B101" s="81"/>
      <c r="C101" s="81"/>
      <c r="D101" s="82"/>
      <c r="E101" s="83" t="s">
        <v>88</v>
      </c>
      <c r="F101" s="84" t="s">
        <v>51</v>
      </c>
      <c r="G101" s="94">
        <f>G100*1.03</f>
        <v>20.6</v>
      </c>
      <c r="H101" s="85"/>
      <c r="I101" s="85"/>
      <c r="J101" s="11"/>
      <c r="K101" s="12"/>
      <c r="L101" s="11"/>
      <c r="M101" s="12"/>
      <c r="N101" s="13"/>
      <c r="O101" s="14"/>
      <c r="P101" s="15"/>
    </row>
    <row r="102" spans="1:15" s="10" customFormat="1" ht="11.25">
      <c r="A102" s="64">
        <v>71</v>
      </c>
      <c r="B102" s="75"/>
      <c r="C102" s="75"/>
      <c r="D102" s="76"/>
      <c r="E102" s="77" t="s">
        <v>58</v>
      </c>
      <c r="F102" s="84" t="s">
        <v>51</v>
      </c>
      <c r="G102" s="93">
        <v>340</v>
      </c>
      <c r="H102" s="85"/>
      <c r="I102" s="80"/>
      <c r="J102" s="7"/>
      <c r="K102" s="5"/>
      <c r="L102" s="7"/>
      <c r="M102" s="5"/>
      <c r="N102" s="8"/>
      <c r="O102" s="9"/>
    </row>
    <row r="103" spans="1:16" s="10" customFormat="1" ht="11.25">
      <c r="A103" s="64">
        <v>72</v>
      </c>
      <c r="B103" s="81"/>
      <c r="C103" s="81"/>
      <c r="D103" s="82"/>
      <c r="E103" s="83" t="s">
        <v>59</v>
      </c>
      <c r="F103" s="84" t="s">
        <v>51</v>
      </c>
      <c r="G103" s="94">
        <f>G102*1.03</f>
        <v>350.2</v>
      </c>
      <c r="H103" s="85"/>
      <c r="I103" s="85"/>
      <c r="J103" s="11"/>
      <c r="K103" s="12"/>
      <c r="L103" s="11"/>
      <c r="M103" s="12"/>
      <c r="N103" s="13"/>
      <c r="O103" s="14"/>
      <c r="P103" s="15"/>
    </row>
    <row r="104" spans="1:15" s="10" customFormat="1" ht="11.25">
      <c r="A104" s="64">
        <v>73</v>
      </c>
      <c r="B104" s="75"/>
      <c r="C104" s="75"/>
      <c r="D104" s="76"/>
      <c r="E104" s="77" t="s">
        <v>60</v>
      </c>
      <c r="F104" s="78" t="s">
        <v>51</v>
      </c>
      <c r="G104" s="93">
        <v>70</v>
      </c>
      <c r="H104" s="85"/>
      <c r="I104" s="80"/>
      <c r="J104" s="7"/>
      <c r="K104" s="5"/>
      <c r="L104" s="7"/>
      <c r="M104" s="5"/>
      <c r="N104" s="8"/>
      <c r="O104" s="9"/>
    </row>
    <row r="105" spans="1:16" s="10" customFormat="1" ht="11.25">
      <c r="A105" s="64">
        <v>74</v>
      </c>
      <c r="B105" s="81"/>
      <c r="C105" s="81"/>
      <c r="D105" s="82"/>
      <c r="E105" s="83" t="s">
        <v>61</v>
      </c>
      <c r="F105" s="84" t="s">
        <v>51</v>
      </c>
      <c r="G105" s="94">
        <f>G104*1.03</f>
        <v>72.10000000000001</v>
      </c>
      <c r="H105" s="85"/>
      <c r="I105" s="85"/>
      <c r="J105" s="11"/>
      <c r="K105" s="12"/>
      <c r="L105" s="11"/>
      <c r="M105" s="12"/>
      <c r="N105" s="13"/>
      <c r="O105" s="14"/>
      <c r="P105" s="15"/>
    </row>
    <row r="106" spans="1:15" s="10" customFormat="1" ht="11.25">
      <c r="A106" s="64">
        <v>75</v>
      </c>
      <c r="B106" s="75"/>
      <c r="C106" s="75"/>
      <c r="D106" s="76"/>
      <c r="E106" s="77" t="s">
        <v>62</v>
      </c>
      <c r="F106" s="78" t="s">
        <v>51</v>
      </c>
      <c r="G106" s="93">
        <v>210</v>
      </c>
      <c r="H106" s="85"/>
      <c r="I106" s="80"/>
      <c r="J106" s="7"/>
      <c r="K106" s="5"/>
      <c r="L106" s="7"/>
      <c r="M106" s="5"/>
      <c r="N106" s="8"/>
      <c r="O106" s="9"/>
    </row>
    <row r="107" spans="1:16" s="10" customFormat="1" ht="11.25">
      <c r="A107" s="64">
        <v>76</v>
      </c>
      <c r="B107" s="81"/>
      <c r="C107" s="81"/>
      <c r="D107" s="82"/>
      <c r="E107" s="83" t="s">
        <v>63</v>
      </c>
      <c r="F107" s="84" t="s">
        <v>51</v>
      </c>
      <c r="G107" s="94">
        <f>G106*1.03</f>
        <v>216.3</v>
      </c>
      <c r="H107" s="85"/>
      <c r="I107" s="85"/>
      <c r="J107" s="11"/>
      <c r="K107" s="12"/>
      <c r="L107" s="11"/>
      <c r="M107" s="12"/>
      <c r="N107" s="13"/>
      <c r="O107" s="14"/>
      <c r="P107" s="15"/>
    </row>
    <row r="108" spans="1:15" s="10" customFormat="1" ht="11.25">
      <c r="A108" s="64">
        <v>77</v>
      </c>
      <c r="B108" s="75"/>
      <c r="C108" s="75"/>
      <c r="D108" s="76"/>
      <c r="E108" s="77" t="s">
        <v>64</v>
      </c>
      <c r="F108" s="84" t="s">
        <v>51</v>
      </c>
      <c r="G108" s="93">
        <v>130</v>
      </c>
      <c r="H108" s="85"/>
      <c r="I108" s="80"/>
      <c r="J108" s="7"/>
      <c r="K108" s="5"/>
      <c r="L108" s="7"/>
      <c r="M108" s="5"/>
      <c r="N108" s="8"/>
      <c r="O108" s="9"/>
    </row>
    <row r="109" spans="1:16" s="10" customFormat="1" ht="11.25">
      <c r="A109" s="64">
        <v>78</v>
      </c>
      <c r="B109" s="81"/>
      <c r="C109" s="81"/>
      <c r="D109" s="82"/>
      <c r="E109" s="83" t="s">
        <v>65</v>
      </c>
      <c r="F109" s="84" t="s">
        <v>51</v>
      </c>
      <c r="G109" s="94">
        <f>G108*1.03</f>
        <v>133.9</v>
      </c>
      <c r="H109" s="85"/>
      <c r="I109" s="85"/>
      <c r="J109" s="11"/>
      <c r="K109" s="12"/>
      <c r="L109" s="11"/>
      <c r="M109" s="12"/>
      <c r="N109" s="13"/>
      <c r="O109" s="14"/>
      <c r="P109" s="15"/>
    </row>
    <row r="110" spans="1:15" s="10" customFormat="1" ht="12.75">
      <c r="A110" s="64">
        <v>79</v>
      </c>
      <c r="B110" s="75"/>
      <c r="C110" s="75"/>
      <c r="D110" s="76"/>
      <c r="E110" s="77" t="s">
        <v>137</v>
      </c>
      <c r="F110" s="78" t="s">
        <v>51</v>
      </c>
      <c r="G110" s="86">
        <v>55</v>
      </c>
      <c r="H110" s="85"/>
      <c r="I110" s="80"/>
      <c r="J110" s="7"/>
      <c r="K110" s="5"/>
      <c r="L110" s="7"/>
      <c r="M110" s="5"/>
      <c r="N110" s="8"/>
      <c r="O110" s="9"/>
    </row>
    <row r="111" spans="1:16" s="10" customFormat="1" ht="11.25">
      <c r="A111" s="64">
        <v>80</v>
      </c>
      <c r="B111" s="81"/>
      <c r="C111" s="81"/>
      <c r="D111" s="82"/>
      <c r="E111" s="83" t="s">
        <v>138</v>
      </c>
      <c r="F111" s="84" t="s">
        <v>51</v>
      </c>
      <c r="G111" s="94">
        <f>G110*1.03</f>
        <v>56.65</v>
      </c>
      <c r="H111" s="85"/>
      <c r="I111" s="85"/>
      <c r="J111" s="11"/>
      <c r="K111" s="12"/>
      <c r="L111" s="11"/>
      <c r="M111" s="12"/>
      <c r="N111" s="13"/>
      <c r="O111" s="14"/>
      <c r="P111" s="15"/>
    </row>
    <row r="112" spans="1:15" s="10" customFormat="1" ht="12.75">
      <c r="A112" s="64">
        <v>81</v>
      </c>
      <c r="B112" s="75"/>
      <c r="C112" s="75"/>
      <c r="D112" s="76"/>
      <c r="E112" s="77" t="s">
        <v>66</v>
      </c>
      <c r="F112" s="78" t="s">
        <v>51</v>
      </c>
      <c r="G112" s="86">
        <v>210</v>
      </c>
      <c r="H112" s="85"/>
      <c r="I112" s="80"/>
      <c r="J112" s="7"/>
      <c r="K112" s="5"/>
      <c r="L112" s="7"/>
      <c r="M112" s="5"/>
      <c r="N112" s="8"/>
      <c r="O112" s="9"/>
    </row>
    <row r="113" spans="1:16" s="10" customFormat="1" ht="11.25">
      <c r="A113" s="64">
        <v>82</v>
      </c>
      <c r="B113" s="81"/>
      <c r="C113" s="81"/>
      <c r="D113" s="82"/>
      <c r="E113" s="83" t="s">
        <v>67</v>
      </c>
      <c r="F113" s="84" t="s">
        <v>51</v>
      </c>
      <c r="G113" s="94">
        <v>130</v>
      </c>
      <c r="H113" s="85"/>
      <c r="I113" s="85"/>
      <c r="J113" s="11"/>
      <c r="K113" s="12"/>
      <c r="L113" s="11"/>
      <c r="M113" s="12"/>
      <c r="N113" s="13"/>
      <c r="O113" s="14"/>
      <c r="P113" s="15"/>
    </row>
    <row r="114" spans="1:15" s="10" customFormat="1" ht="12.75">
      <c r="A114" s="64"/>
      <c r="B114" s="75"/>
      <c r="C114" s="75"/>
      <c r="D114" s="76"/>
      <c r="E114" s="77"/>
      <c r="F114" s="78"/>
      <c r="G114" s="86">
        <v>0</v>
      </c>
      <c r="H114" s="85"/>
      <c r="I114" s="80"/>
      <c r="J114" s="7"/>
      <c r="K114" s="5"/>
      <c r="L114" s="7"/>
      <c r="M114" s="5"/>
      <c r="N114" s="8"/>
      <c r="O114" s="9"/>
    </row>
    <row r="115" spans="1:16" s="2" customFormat="1" ht="11.25">
      <c r="A115" s="64"/>
      <c r="B115" s="71"/>
      <c r="C115" s="66"/>
      <c r="D115" s="72"/>
      <c r="E115" s="73" t="s">
        <v>68</v>
      </c>
      <c r="F115" s="68"/>
      <c r="G115" s="79">
        <v>0</v>
      </c>
      <c r="H115" s="85"/>
      <c r="I115" s="74"/>
      <c r="J115" s="2">
        <v>6.000000000000001E-05</v>
      </c>
      <c r="K115" s="3">
        <f>G115*J115</f>
        <v>0</v>
      </c>
      <c r="L115" s="2">
        <v>0</v>
      </c>
      <c r="M115" s="3">
        <f>G115*L115</f>
        <v>0</v>
      </c>
      <c r="N115" s="2">
        <v>20</v>
      </c>
      <c r="O115" s="2">
        <v>16</v>
      </c>
      <c r="P115" s="4" t="s">
        <v>32</v>
      </c>
    </row>
    <row r="116" spans="1:16" s="10" customFormat="1" ht="11.25">
      <c r="A116" s="64">
        <v>83</v>
      </c>
      <c r="B116" s="81"/>
      <c r="C116" s="81"/>
      <c r="D116" s="82"/>
      <c r="E116" s="77" t="s">
        <v>139</v>
      </c>
      <c r="F116" s="78" t="s">
        <v>33</v>
      </c>
      <c r="G116" s="79">
        <v>12</v>
      </c>
      <c r="H116" s="85"/>
      <c r="I116" s="80"/>
      <c r="J116" s="11"/>
      <c r="K116" s="12"/>
      <c r="L116" s="11"/>
      <c r="M116" s="12"/>
      <c r="N116" s="13"/>
      <c r="O116" s="14"/>
      <c r="P116" s="15"/>
    </row>
    <row r="117" spans="1:16" s="10" customFormat="1" ht="11.25">
      <c r="A117" s="64">
        <v>84</v>
      </c>
      <c r="B117" s="81"/>
      <c r="C117" s="81"/>
      <c r="D117" s="82"/>
      <c r="E117" s="77" t="s">
        <v>153</v>
      </c>
      <c r="F117" s="78" t="s">
        <v>38</v>
      </c>
      <c r="G117" s="79">
        <v>13</v>
      </c>
      <c r="H117" s="85"/>
      <c r="I117" s="80"/>
      <c r="J117" s="11"/>
      <c r="K117" s="12"/>
      <c r="L117" s="11"/>
      <c r="M117" s="12"/>
      <c r="N117" s="13"/>
      <c r="O117" s="14"/>
      <c r="P117" s="15"/>
    </row>
    <row r="118" spans="1:16" s="10" customFormat="1" ht="22.5">
      <c r="A118" s="64">
        <v>85</v>
      </c>
      <c r="B118" s="75"/>
      <c r="C118" s="75"/>
      <c r="D118" s="76"/>
      <c r="E118" s="77" t="s">
        <v>69</v>
      </c>
      <c r="F118" s="78" t="s">
        <v>38</v>
      </c>
      <c r="G118" s="86">
        <v>16</v>
      </c>
      <c r="H118" s="85"/>
      <c r="I118" s="80"/>
      <c r="J118" s="7">
        <v>0.003</v>
      </c>
      <c r="K118" s="5">
        <f>G118*J118</f>
        <v>0.048</v>
      </c>
      <c r="L118" s="7">
        <v>0</v>
      </c>
      <c r="M118" s="5">
        <f>G118*L118</f>
        <v>0</v>
      </c>
      <c r="N118" s="8">
        <v>20</v>
      </c>
      <c r="O118" s="9">
        <v>32</v>
      </c>
      <c r="P118" s="10" t="s">
        <v>32</v>
      </c>
    </row>
    <row r="119" spans="1:16" s="10" customFormat="1" ht="11.25">
      <c r="A119" s="64">
        <v>86</v>
      </c>
      <c r="B119" s="81"/>
      <c r="C119" s="81"/>
      <c r="D119" s="82"/>
      <c r="E119" s="83" t="s">
        <v>140</v>
      </c>
      <c r="F119" s="84" t="s">
        <v>31</v>
      </c>
      <c r="G119" s="79">
        <v>1</v>
      </c>
      <c r="H119" s="85"/>
      <c r="I119" s="85"/>
      <c r="J119" s="11"/>
      <c r="K119" s="12"/>
      <c r="L119" s="11"/>
      <c r="M119" s="12"/>
      <c r="N119" s="13"/>
      <c r="O119" s="14"/>
      <c r="P119" s="15"/>
    </row>
    <row r="120" spans="1:16" s="10" customFormat="1" ht="22.5">
      <c r="A120" s="64">
        <v>87</v>
      </c>
      <c r="B120" s="75"/>
      <c r="C120" s="75"/>
      <c r="D120" s="76"/>
      <c r="E120" s="77" t="s">
        <v>75</v>
      </c>
      <c r="F120" s="78" t="s">
        <v>38</v>
      </c>
      <c r="G120" s="86">
        <v>19</v>
      </c>
      <c r="H120" s="85"/>
      <c r="I120" s="80"/>
      <c r="J120" s="7">
        <v>0.003</v>
      </c>
      <c r="K120" s="5">
        <f aca="true" t="shared" si="2" ref="K120:K127">G120*J120</f>
        <v>0.057</v>
      </c>
      <c r="L120" s="7">
        <v>0</v>
      </c>
      <c r="M120" s="5">
        <f aca="true" t="shared" si="3" ref="M120:M127">G120*L120</f>
        <v>0</v>
      </c>
      <c r="N120" s="8">
        <v>20</v>
      </c>
      <c r="O120" s="9">
        <v>32</v>
      </c>
      <c r="P120" s="10" t="s">
        <v>32</v>
      </c>
    </row>
    <row r="121" spans="1:16" s="10" customFormat="1" ht="12.75">
      <c r="A121" s="64">
        <v>88</v>
      </c>
      <c r="B121" s="75"/>
      <c r="C121" s="75"/>
      <c r="D121" s="76"/>
      <c r="E121" s="77" t="s">
        <v>133</v>
      </c>
      <c r="F121" s="78" t="s">
        <v>31</v>
      </c>
      <c r="G121" s="86">
        <v>1</v>
      </c>
      <c r="H121" s="85"/>
      <c r="I121" s="80"/>
      <c r="J121" s="7">
        <v>0.003</v>
      </c>
      <c r="K121" s="5">
        <f t="shared" si="2"/>
        <v>0.003</v>
      </c>
      <c r="L121" s="7">
        <v>0</v>
      </c>
      <c r="M121" s="5">
        <f t="shared" si="3"/>
        <v>0</v>
      </c>
      <c r="N121" s="8">
        <v>20</v>
      </c>
      <c r="O121" s="9">
        <v>32</v>
      </c>
      <c r="P121" s="10" t="s">
        <v>32</v>
      </c>
    </row>
    <row r="122" spans="1:16" s="10" customFormat="1" ht="12.75">
      <c r="A122" s="64">
        <v>89</v>
      </c>
      <c r="B122" s="75"/>
      <c r="C122" s="75"/>
      <c r="D122" s="76"/>
      <c r="E122" s="77" t="s">
        <v>74</v>
      </c>
      <c r="F122" s="78" t="s">
        <v>38</v>
      </c>
      <c r="G122" s="86">
        <v>28</v>
      </c>
      <c r="H122" s="85"/>
      <c r="I122" s="80"/>
      <c r="J122" s="7">
        <v>2E-05</v>
      </c>
      <c r="K122" s="5">
        <f t="shared" si="2"/>
        <v>0.0005600000000000001</v>
      </c>
      <c r="L122" s="7">
        <v>0</v>
      </c>
      <c r="M122" s="5">
        <f t="shared" si="3"/>
        <v>0</v>
      </c>
      <c r="N122" s="8">
        <v>20</v>
      </c>
      <c r="O122" s="9">
        <v>16</v>
      </c>
      <c r="P122" s="10" t="s">
        <v>32</v>
      </c>
    </row>
    <row r="123" spans="1:16" s="10" customFormat="1" ht="22.5" customHeight="1">
      <c r="A123" s="64">
        <v>90</v>
      </c>
      <c r="B123" s="75"/>
      <c r="C123" s="75"/>
      <c r="D123" s="76"/>
      <c r="E123" s="77" t="s">
        <v>142</v>
      </c>
      <c r="F123" s="78" t="s">
        <v>38</v>
      </c>
      <c r="G123" s="86">
        <v>32</v>
      </c>
      <c r="H123" s="85"/>
      <c r="I123" s="80"/>
      <c r="J123" s="7">
        <v>2E-05</v>
      </c>
      <c r="K123" s="5">
        <f t="shared" si="2"/>
        <v>0.00064</v>
      </c>
      <c r="L123" s="7">
        <v>0</v>
      </c>
      <c r="M123" s="5">
        <f t="shared" si="3"/>
        <v>0</v>
      </c>
      <c r="N123" s="8">
        <v>20</v>
      </c>
      <c r="O123" s="9">
        <v>16</v>
      </c>
      <c r="P123" s="10" t="s">
        <v>32</v>
      </c>
    </row>
    <row r="124" spans="1:16" s="10" customFormat="1" ht="22.5" customHeight="1">
      <c r="A124" s="64">
        <v>91</v>
      </c>
      <c r="B124" s="75"/>
      <c r="C124" s="75"/>
      <c r="D124" s="76"/>
      <c r="E124" s="77" t="s">
        <v>145</v>
      </c>
      <c r="F124" s="78" t="s">
        <v>143</v>
      </c>
      <c r="G124" s="86">
        <v>1690</v>
      </c>
      <c r="H124" s="85"/>
      <c r="I124" s="80"/>
      <c r="J124" s="7">
        <v>2E-05</v>
      </c>
      <c r="K124" s="5">
        <f t="shared" si="2"/>
        <v>0.033800000000000004</v>
      </c>
      <c r="L124" s="7">
        <v>0</v>
      </c>
      <c r="M124" s="5">
        <f t="shared" si="3"/>
        <v>0</v>
      </c>
      <c r="N124" s="8">
        <v>20</v>
      </c>
      <c r="O124" s="9">
        <v>16</v>
      </c>
      <c r="P124" s="10" t="s">
        <v>32</v>
      </c>
    </row>
    <row r="125" spans="1:16" s="10" customFormat="1" ht="22.5" customHeight="1">
      <c r="A125" s="64">
        <v>92</v>
      </c>
      <c r="B125" s="75"/>
      <c r="C125" s="75"/>
      <c r="D125" s="76"/>
      <c r="E125" s="77" t="s">
        <v>154</v>
      </c>
      <c r="F125" s="78" t="s">
        <v>144</v>
      </c>
      <c r="G125" s="86">
        <v>338</v>
      </c>
      <c r="H125" s="85"/>
      <c r="I125" s="80"/>
      <c r="J125" s="7">
        <v>2E-05</v>
      </c>
      <c r="K125" s="5">
        <f t="shared" si="2"/>
        <v>0.00676</v>
      </c>
      <c r="L125" s="7">
        <v>0</v>
      </c>
      <c r="M125" s="5">
        <f t="shared" si="3"/>
        <v>0</v>
      </c>
      <c r="N125" s="8">
        <v>20</v>
      </c>
      <c r="O125" s="9">
        <v>16</v>
      </c>
      <c r="P125" s="10" t="s">
        <v>32</v>
      </c>
    </row>
    <row r="126" spans="1:16" s="10" customFormat="1" ht="12.75">
      <c r="A126" s="64">
        <v>93</v>
      </c>
      <c r="B126" s="75"/>
      <c r="C126" s="75"/>
      <c r="D126" s="76"/>
      <c r="E126" s="77" t="s">
        <v>70</v>
      </c>
      <c r="F126" s="78" t="s">
        <v>31</v>
      </c>
      <c r="G126" s="86">
        <v>1</v>
      </c>
      <c r="H126" s="85"/>
      <c r="I126" s="80"/>
      <c r="J126" s="7">
        <v>0.003</v>
      </c>
      <c r="K126" s="5">
        <f t="shared" si="2"/>
        <v>0.003</v>
      </c>
      <c r="L126" s="7">
        <v>0</v>
      </c>
      <c r="M126" s="5">
        <f t="shared" si="3"/>
        <v>0</v>
      </c>
      <c r="N126" s="8">
        <v>20</v>
      </c>
      <c r="O126" s="9">
        <v>32</v>
      </c>
      <c r="P126" s="10" t="s">
        <v>32</v>
      </c>
    </row>
    <row r="127" spans="1:16" s="10" customFormat="1" ht="11.25">
      <c r="A127" s="64">
        <v>94</v>
      </c>
      <c r="B127" s="75"/>
      <c r="C127" s="75"/>
      <c r="D127" s="76"/>
      <c r="E127" s="77" t="s">
        <v>71</v>
      </c>
      <c r="F127" s="78" t="s">
        <v>31</v>
      </c>
      <c r="G127" s="79">
        <v>1</v>
      </c>
      <c r="H127" s="85"/>
      <c r="I127" s="80"/>
      <c r="J127" s="7">
        <v>2E-05</v>
      </c>
      <c r="K127" s="5">
        <f t="shared" si="2"/>
        <v>2E-05</v>
      </c>
      <c r="L127" s="7">
        <v>0</v>
      </c>
      <c r="M127" s="5">
        <f t="shared" si="3"/>
        <v>0</v>
      </c>
      <c r="N127" s="8">
        <v>20</v>
      </c>
      <c r="O127" s="9">
        <v>16</v>
      </c>
      <c r="P127" s="10" t="s">
        <v>32</v>
      </c>
    </row>
    <row r="128" spans="1:15" s="41" customFormat="1" ht="12.75">
      <c r="A128" s="64">
        <v>95</v>
      </c>
      <c r="B128" s="95"/>
      <c r="C128" s="95"/>
      <c r="D128" s="96"/>
      <c r="E128" s="97"/>
      <c r="F128" s="98"/>
      <c r="G128" s="86">
        <v>0</v>
      </c>
      <c r="H128" s="85"/>
      <c r="I128" s="80"/>
      <c r="J128" s="37"/>
      <c r="K128" s="38"/>
      <c r="L128" s="37"/>
      <c r="M128" s="38"/>
      <c r="N128" s="39"/>
      <c r="O128" s="40"/>
    </row>
    <row r="129" spans="1:16" s="10" customFormat="1" ht="12.75">
      <c r="A129" s="64">
        <v>96</v>
      </c>
      <c r="B129" s="81"/>
      <c r="C129" s="81"/>
      <c r="D129" s="82"/>
      <c r="E129" s="73" t="s">
        <v>72</v>
      </c>
      <c r="F129" s="84" t="s">
        <v>48</v>
      </c>
      <c r="G129" s="86">
        <v>1</v>
      </c>
      <c r="H129" s="85"/>
      <c r="I129" s="74"/>
      <c r="J129" s="11">
        <v>0.0001</v>
      </c>
      <c r="K129" s="12">
        <f>G129*J129</f>
        <v>0.0001</v>
      </c>
      <c r="L129" s="11">
        <v>0</v>
      </c>
      <c r="M129" s="12">
        <f>G129*L129</f>
        <v>0</v>
      </c>
      <c r="N129" s="13">
        <v>20</v>
      </c>
      <c r="O129" s="14">
        <v>16</v>
      </c>
      <c r="P129" s="15" t="s">
        <v>32</v>
      </c>
    </row>
    <row r="130" spans="1:9" ht="12.75" customHeight="1">
      <c r="A130" s="99" t="s">
        <v>155</v>
      </c>
      <c r="B130" s="99"/>
      <c r="C130" s="99"/>
      <c r="D130" s="99"/>
      <c r="E130" s="100"/>
      <c r="F130" s="101"/>
      <c r="G130" s="101"/>
      <c r="H130" s="102"/>
      <c r="I130" s="102"/>
    </row>
    <row r="131" spans="8:9" ht="12.75">
      <c r="H131" s="6"/>
      <c r="I131" s="6"/>
    </row>
    <row r="132" spans="1:9" ht="18" customHeight="1">
      <c r="A132" s="106" t="s">
        <v>156</v>
      </c>
      <c r="B132" s="106"/>
      <c r="C132" s="106"/>
      <c r="D132" s="106"/>
      <c r="E132" s="106"/>
      <c r="F132" s="106"/>
      <c r="G132" s="106"/>
      <c r="H132" s="106"/>
      <c r="I132" s="106"/>
    </row>
    <row r="133" spans="5:9" ht="12.75">
      <c r="E133" s="43"/>
      <c r="H133" s="6"/>
      <c r="I133" s="6"/>
    </row>
    <row r="134" spans="5:9" ht="12.75">
      <c r="E134" s="43"/>
      <c r="H134" s="6"/>
      <c r="I134" s="6"/>
    </row>
    <row r="135" spans="5:9" ht="12.75">
      <c r="E135" s="43"/>
      <c r="H135" s="6"/>
      <c r="I135" s="6"/>
    </row>
    <row r="136" spans="5:9" ht="12.75">
      <c r="E136" s="43"/>
      <c r="H136" s="6"/>
      <c r="I136" s="6"/>
    </row>
    <row r="137" spans="5:9" ht="12.75">
      <c r="E137" s="44"/>
      <c r="H137" s="6"/>
      <c r="I137" s="6"/>
    </row>
    <row r="138" spans="5:9" ht="12.75">
      <c r="E138" s="44"/>
      <c r="H138" s="6"/>
      <c r="I138" s="6"/>
    </row>
    <row r="139" spans="5:9" ht="12.75">
      <c r="E139" s="43"/>
      <c r="H139" s="6"/>
      <c r="I139" s="6"/>
    </row>
    <row r="140" spans="5:9" ht="12.75">
      <c r="E140" s="43"/>
      <c r="H140" s="6"/>
      <c r="I140" s="6"/>
    </row>
    <row r="141" spans="5:9" ht="12.75">
      <c r="E141" s="43"/>
      <c r="H141" s="6"/>
      <c r="I141" s="6"/>
    </row>
    <row r="142" spans="5:9" ht="12.75">
      <c r="E142" s="44"/>
      <c r="H142" s="6"/>
      <c r="I142" s="6"/>
    </row>
    <row r="143" spans="5:9" ht="12.75">
      <c r="E143" s="43"/>
      <c r="H143" s="6"/>
      <c r="I143" s="6"/>
    </row>
    <row r="144" spans="5:9" ht="12.75">
      <c r="E144" s="44"/>
      <c r="H144" s="6"/>
      <c r="I144" s="6"/>
    </row>
    <row r="145" spans="5:9" ht="12.75">
      <c r="E145" s="44"/>
      <c r="H145" s="6"/>
      <c r="I145" s="6"/>
    </row>
  </sheetData>
  <sheetProtection password="CA65" sheet="1"/>
  <protectedRanges>
    <protectedRange sqref="H16:I129" name="Oblast1"/>
  </protectedRanges>
  <mergeCells count="4">
    <mergeCell ref="C10:D10"/>
    <mergeCell ref="A130:D130"/>
    <mergeCell ref="A132:I132"/>
    <mergeCell ref="A14:I14"/>
  </mergeCells>
  <printOptions gridLines="1" horizontalCentered="1"/>
  <pageMargins left="0.7875" right="0.7875" top="0.5902777777777778" bottom="0.5902777777777778" header="0.5118055555555555" footer="0.5118055555555555"/>
  <pageSetup fitToHeight="0" fitToWidth="1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Bílek</dc:creator>
  <cp:keywords/>
  <dc:description/>
  <cp:lastModifiedBy>kis</cp:lastModifiedBy>
  <cp:lastPrinted>2017-05-02T06:13:08Z</cp:lastPrinted>
  <dcterms:created xsi:type="dcterms:W3CDTF">2016-01-28T15:06:43Z</dcterms:created>
  <dcterms:modified xsi:type="dcterms:W3CDTF">2017-05-25T06:29:25Z</dcterms:modified>
  <cp:category/>
  <cp:version/>
  <cp:contentType/>
  <cp:contentStatus/>
</cp:coreProperties>
</file>