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6924"/>
  <workbookPr/>
  <bookViews>
    <workbookView xWindow="65416" yWindow="65416" windowWidth="29040" windowHeight="15840" activeTab="0"/>
  </bookViews>
  <sheets>
    <sheet name="VZ" sheetId="14" r:id="rId1"/>
  </sheets>
  <definedNames/>
  <calcPr calcId="191029"/>
  <extLst/>
</workbook>
</file>

<file path=xl/sharedStrings.xml><?xml version="1.0" encoding="utf-8"?>
<sst xmlns="http://schemas.openxmlformats.org/spreadsheetml/2006/main" count="50" uniqueCount="41">
  <si>
    <t>Název požadovaného výrobku</t>
  </si>
  <si>
    <t>technická specifikace požadovaného výrobku</t>
  </si>
  <si>
    <t>množství</t>
  </si>
  <si>
    <t>jednotka</t>
  </si>
  <si>
    <t>cena celkem včetně DPH</t>
  </si>
  <si>
    <t>NABÍDKA</t>
  </si>
  <si>
    <t>ks</t>
  </si>
  <si>
    <t>maximální možná cena včetně DPH/jednotka</t>
  </si>
  <si>
    <t>maximální možná cena bez DPH/jednotka</t>
  </si>
  <si>
    <t>jednotková cena bez DPH</t>
  </si>
  <si>
    <t>cena celkem bez DPH</t>
  </si>
  <si>
    <t>Cena celkem bez DPH</t>
  </si>
  <si>
    <t>Cena celkem včetně DPH</t>
  </si>
  <si>
    <t>Název a parametry nabízeného výrobku</t>
  </si>
  <si>
    <t>Cena celkem za celou zakázku bez DPH</t>
  </si>
  <si>
    <t>Cena celkem za celou zakázku s DPH</t>
  </si>
  <si>
    <t>Příloha č. 5 ZD</t>
  </si>
  <si>
    <t>„Digitální učební pomůcky z program NPO"</t>
  </si>
  <si>
    <t xml:space="preserve">Digitální učební pomůcky </t>
  </si>
  <si>
    <t>Plotr</t>
  </si>
  <si>
    <t>Vyšívací troj</t>
  </si>
  <si>
    <t>Digitální učební pomůcky</t>
  </si>
  <si>
    <t>Reproduktory k PC</t>
  </si>
  <si>
    <t xml:space="preserve">Pokud se v ZD nebo tech. specifikaci vyskytuje typ nebo název výrobku je to z důvodů dopřesněni parametrů a z důvodů dodržení 3E.
Zadavatel připouští možnost dodání náhrady plně kompatibilní.  </t>
  </si>
  <si>
    <t>Klávesnice s ruskými znaky</t>
  </si>
  <si>
    <t>Notebook</t>
  </si>
  <si>
    <t xml:space="preserve">Displej 15,6" Full HD (1920×1080), procesor s výkonem alespoň 12000 bodů dle www.cpubenchmark.net, min. 8 GB RAM, min.SSD 500GB, grafická karta integrovaná, 3x USB (z toho minimálně 1x USB type C), HDMI, Wi-Fi, GLAN, podsvícená klávesnice CZ se samostatnou numerickou částí, odolná konstrukce vhodná do školního prostředí, napájecí adaptér v odpovídajících paramatrech na nabíjení notebooku. Záruka 24 měsíců. Operační systém:  Bez OS. Brašna na notebook. 
</t>
  </si>
  <si>
    <t xml:space="preserve">Displej 15,6" Full HD (1920×1080), procesor s výkonem alespoň 12000 bodů dle www.cpubenchmark.net, min. 16 GB RAM, min.SSD 500GB, grafická karta dedikovaná 3D, minimálně 1x USB,  min 1x USB typu C, HDMI, Wi-Fi, GLAN,klávesnice se samostatnou numerickou částí, odolná konstrukce vhodná do školního prostředí, napájecí adaptér v odpovídajících paramatrech na nabíjení notebooku. Záruka 24 měsíců. Operační systém:  Bez OS. Brašna na notebook. 
</t>
  </si>
  <si>
    <t>Laserová řezačka a gravírovačka</t>
  </si>
  <si>
    <t>PLA Filament</t>
  </si>
  <si>
    <t>3D  tiskárna s modulárním boxem + PLA filament</t>
  </si>
  <si>
    <t>PLA filament : průměr struny 1,75 mm, pro max. teplotu trisky 215 °C a vyhřátou podložku 50 - 60 °C. Barva:  black, white, gold, blue, bronze.                                                                                                                                                                                                                                                Upřednosťňujeme filemanety od firmy Prusa research.</t>
  </si>
  <si>
    <t>DODÁVKA MUSÍ ZAHRNOVAT DOPRAVU,  INSTALACI A ZAŠKOLENÍ V  UŽÍVÁNÍ V MÍSTĚ PLNĚNÍ</t>
  </si>
  <si>
    <t xml:space="preserve">Klávesnice kancelářská, drátová, klasické (vysokoprofilové) klávesy, ruská lokalizace kláves, USB, černá.                                                                                                                                                                                                                                                                                                                                 Rozložení znaků např. jako na klávesnici od firmy Canyon CKEY01 černá - RU
</t>
  </si>
  <si>
    <t xml:space="preserve">Vyšívací stroj - 208 vyšívacích vzorů, velikost vyšívací plochy až 260 x 160 mm, barevný dotykový 5" LCD displej - na této obrazovce můžete pohodlně editovat výšivkové motivy, automatický odstřih nitě, 3 rámečky v základní výbavě, poloautomatický navlékač jehly, praktická čidla horní a spodní nitě, robustní kovová konstrukce - stabilní chod i při velkém zatížení, LED osvětlení, rychlost vyšívání 850 st./min., vyšívací nápověda, podporované formáty výšivky: .vp3, .vip, .pec, .hus, .dst, .exp, .jef, .pes, automatický zdvih přítlačné patky, možnost kombinování vzorů, změna pořadí podle barev, USB připojení, volba jazyku.                                                                                                                                                                                                                                                                                                                                            Příslušenství: vyšívací patka, cívky 4 ks, plstěná podložka nitě, síťka nitě, druhý kolík pro horní nit, sada jehel, štěteček s páráčkem 2v1, zarážka horní nitě velká, zarážka horní nitě střední, zarážka horní nitě malá, šroubovák, olejnička, přívodní kabel, vyšívací modul, malý vyšívací rámeček S 50 x 70 mm, třední vyšívací rámeček M 180 x 120 mm, velký vyšívací rámeček L 260 x 160 mm, vyšívací program BERNINA ToolBox - modul Lettering s 200 přiloženými vzory, vyšívací program BERNINA ToolBox - modul Editing se 100 přiloženými vzory, kryt proti prachu. Návod.                                                                                                                                                                                                                                                                                                                                                                                                                                                                                                 
</t>
  </si>
  <si>
    <t xml:space="preserve">3D tiskárna, vysokorychlostní tichý tisk, jednoduché ovládání, snadná údržba, vysoká bezpečnost, open-source principy. Možnost upgradu na vícebarevný tisk. Tiskový plát se sátenovým povrchem. Automatická kalibrace první vrstvy, filament senzor, zotavení při ztrátě napájení, rychlá výměna trisek, podpora široké škály materiálů (PLA,PETG,Flex, Nylon, ASA, PVA, PC, PP, kompozitních filamentů atd.). Wi-fi připojení. Modulární box vhodný pro tisk materiálů jako ASA, PC-CF, PP a další + zdroj. Technická podpora.                                                                                                                                        
</t>
  </si>
  <si>
    <t xml:space="preserve">Řezací plotr - automatický nůž (+ držák), automatický nůž pro tenké látky (+držák), standardní podložka (305 mm x 305 mm), nízko lepící podložka ( 305  mm x 305 mm), trial sada pro tvorbu kamínkových hot-fix aplikací, 2 ks extrémně lepící mezipodložka pro řezání látky, 2 ks nažehlovací pavučinka, 1 ks modrého papíru 12x12 palců na scrapbooking, držák per, sada 6 ks barevných per, sada 2 ks mizících per, univerzální držák per, špachtle, stylus, taštička na příslušenství, napájecí kabel. Český návod.                                                       
</t>
  </si>
  <si>
    <t xml:space="preserve">Univerzální laserová řezačka a gravírka s řadou převratných technologií a funkcí.  Laser musí  zvládnout nejrůznější materiály a poradit si i s kovem! Velká pracovní plocha, vysoká přesnost, snadné zaostření laseru a nekompromisní řešení bezpečnosti laseru.  Český návod.                                                                                                                                                                                                                                                                                                                                                                                                                                                                                                                                                                                                                                                                                                                                                                                                                                                                                                                                                                                                                                                                       </t>
  </si>
  <si>
    <t>Maximální celková cena za NEINVESTIČNÍ zakázku činní 205 000,--  Kč  včetně DPH je maximální a nepřekročitelná.</t>
  </si>
  <si>
    <t>Aktivní, 2.0 o výkonu 60W, frekvenční rozsah od 65 do 20000 Hz, 3pásmové, RCA (cinch), Bluetooth, přehrávání USB flash, dálkový ovladač</t>
  </si>
  <si>
    <t xml:space="preserve">Ve Slaném dne  1.12.2023.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</si>
</sst>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0\ &quot;Kč&quot;;[Red]\-#,##0\ &quot;Kč&quot;"/>
    <numFmt numFmtId="44" formatCode="_-* #,##0.00\ &quot;Kč&quot;_-;\-* #,##0.00\ &quot;Kč&quot;_-;_-* &quot;-&quot;??\ &quot;Kč&quot;_-;_-@_-"/>
    <numFmt numFmtId="164" formatCode="#,##0.00\ &quot;Kč&quot;"/>
  </numFmts>
  <fonts count="12">
    <font>
      <sz val="11"/>
      <color theme="1"/>
      <name val="Calibri"/>
      <family val="2"/>
      <scheme val="minor"/>
    </font>
    <font>
      <sz val="10"/>
      <name val="Arial"/>
      <family val="2"/>
    </font>
    <font>
      <u val="single"/>
      <sz val="10"/>
      <color indexed="12"/>
      <name val="Arial"/>
      <family val="2"/>
    </font>
    <font>
      <sz val="8"/>
      <name val="MS Sans Serif"/>
      <family val="2"/>
    </font>
    <font>
      <b/>
      <sz val="11"/>
      <color theme="1"/>
      <name val="Calibri"/>
      <family val="2"/>
      <scheme val="minor"/>
    </font>
    <font>
      <sz val="11"/>
      <color rgb="FF000000"/>
      <name val="Calibri"/>
      <family val="2"/>
      <scheme val="minor"/>
    </font>
    <font>
      <b/>
      <sz val="14"/>
      <color theme="1"/>
      <name val="Calibri"/>
      <family val="2"/>
      <scheme val="minor"/>
    </font>
    <font>
      <b/>
      <sz val="10"/>
      <color theme="1"/>
      <name val="Calibri"/>
      <family val="2"/>
      <scheme val="minor"/>
    </font>
    <font>
      <b/>
      <sz val="10"/>
      <color rgb="FF0070C0"/>
      <name val="Calibri"/>
      <family val="2"/>
      <scheme val="minor"/>
    </font>
    <font>
      <sz val="9"/>
      <color theme="1"/>
      <name val="Calibri"/>
      <family val="2"/>
      <scheme val="minor"/>
    </font>
    <font>
      <b/>
      <u val="single"/>
      <sz val="14"/>
      <color rgb="FFFF0000"/>
      <name val="Calibri"/>
      <family val="2"/>
    </font>
    <font>
      <b/>
      <u val="single"/>
      <sz val="14"/>
      <color rgb="FFFF0000"/>
      <name val="Calibri"/>
      <family val="2"/>
      <scheme val="minor"/>
    </font>
  </fonts>
  <fills count="7">
    <fill>
      <patternFill/>
    </fill>
    <fill>
      <patternFill patternType="gray125"/>
    </fill>
    <fill>
      <patternFill patternType="solid">
        <fgColor rgb="FF92D050"/>
        <bgColor indexed="64"/>
      </patternFill>
    </fill>
    <fill>
      <patternFill patternType="solid">
        <fgColor theme="6" tint="0.5999900102615356"/>
        <bgColor indexed="64"/>
      </patternFill>
    </fill>
    <fill>
      <patternFill patternType="solid">
        <fgColor theme="0"/>
        <bgColor indexed="64"/>
      </patternFill>
    </fill>
    <fill>
      <patternFill patternType="solid">
        <fgColor theme="0" tint="-0.1499900072813034"/>
        <bgColor indexed="64"/>
      </patternFill>
    </fill>
    <fill>
      <patternFill patternType="solid">
        <fgColor theme="4" tint="0.39998000860214233"/>
        <bgColor indexed="64"/>
      </patternFill>
    </fill>
  </fills>
  <borders count="37">
    <border>
      <left/>
      <right/>
      <top/>
      <bottom/>
      <diagonal/>
    </border>
    <border>
      <left style="thin"/>
      <right style="thin"/>
      <top style="thin"/>
      <bottom style="thin"/>
    </border>
    <border>
      <left style="thin"/>
      <right style="thin"/>
      <top style="medium"/>
      <bottom style="thin"/>
    </border>
    <border>
      <left style="thin"/>
      <right style="medium"/>
      <top style="medium"/>
      <bottom style="thin"/>
    </border>
    <border>
      <left style="thin"/>
      <right style="medium"/>
      <top style="thin"/>
      <bottom style="thin"/>
    </border>
    <border>
      <left style="medium"/>
      <right/>
      <top style="medium"/>
      <bottom style="medium">
        <color theme="0" tint="-0.4999699890613556"/>
      </bottom>
    </border>
    <border>
      <left/>
      <right/>
      <top style="medium"/>
      <bottom style="medium">
        <color theme="0" tint="-0.4999699890613556"/>
      </bottom>
    </border>
    <border>
      <left style="medium"/>
      <right/>
      <top style="medium">
        <color theme="0" tint="-0.4999699890613556"/>
      </top>
      <bottom style="medium"/>
    </border>
    <border>
      <left/>
      <right/>
      <top style="medium">
        <color theme="0" tint="-0.4999699890613556"/>
      </top>
      <bottom style="medium"/>
    </border>
    <border>
      <left style="medium"/>
      <right style="medium"/>
      <top style="medium"/>
      <bottom style="medium">
        <color theme="0" tint="-0.4999699890613556"/>
      </bottom>
    </border>
    <border>
      <left style="medium"/>
      <right style="medium"/>
      <top style="medium">
        <color theme="0" tint="-0.4999699890613556"/>
      </top>
      <bottom style="medium"/>
    </border>
    <border>
      <left style="medium"/>
      <right style="medium"/>
      <top style="medium"/>
      <bottom style="medium"/>
    </border>
    <border>
      <left style="medium"/>
      <right style="thin"/>
      <top style="medium"/>
      <bottom/>
    </border>
    <border>
      <left/>
      <right style="thin">
        <color theme="0" tint="-0.4999699890613556"/>
      </right>
      <top style="medium"/>
      <bottom/>
    </border>
    <border>
      <left style="thin">
        <color theme="0" tint="-0.4999699890613556"/>
      </left>
      <right style="thin">
        <color theme="0" tint="-0.4999699890613556"/>
      </right>
      <top style="medium"/>
      <bottom/>
    </border>
    <border>
      <left style="thin">
        <color theme="0" tint="-0.4999699890613556"/>
      </left>
      <right/>
      <top style="medium"/>
      <bottom/>
    </border>
    <border>
      <left style="medium"/>
      <right style="thin">
        <color theme="0" tint="-0.4999699890613556"/>
      </right>
      <top style="medium"/>
      <bottom/>
    </border>
    <border>
      <left style="thin">
        <color theme="0" tint="-0.4999699890613556"/>
      </left>
      <right style="medium"/>
      <top style="medium"/>
      <bottom/>
    </border>
    <border>
      <left style="medium"/>
      <right style="medium"/>
      <top style="medium"/>
      <bottom/>
    </border>
    <border>
      <left style="thin"/>
      <right style="thin"/>
      <top style="thin"/>
      <bottom style="medium"/>
    </border>
    <border>
      <left style="thin"/>
      <right style="medium"/>
      <top style="thin"/>
      <bottom style="medium"/>
    </border>
    <border>
      <left style="thin"/>
      <right style="thin"/>
      <top style="thin"/>
      <bottom/>
    </border>
    <border>
      <left style="thin"/>
      <right style="medium"/>
      <top style="thin"/>
      <bottom/>
    </border>
    <border>
      <left style="thin"/>
      <right style="thin"/>
      <top/>
      <bottom style="thin"/>
    </border>
    <border>
      <left style="thin"/>
      <right style="medium"/>
      <top/>
      <bottom style="thin"/>
    </border>
    <border>
      <left style="medium"/>
      <right/>
      <top style="medium"/>
      <bottom style="medium"/>
    </border>
    <border>
      <left/>
      <right/>
      <top style="medium"/>
      <bottom style="medium"/>
    </border>
    <border>
      <left/>
      <right style="medium"/>
      <top style="medium"/>
      <bottom style="medium"/>
    </border>
    <border>
      <left style="medium"/>
      <right/>
      <top style="medium"/>
      <bottom/>
    </border>
    <border>
      <left/>
      <right/>
      <top style="medium"/>
      <bottom/>
    </border>
    <border>
      <left/>
      <right style="medium"/>
      <top style="medium"/>
      <bottom/>
    </border>
    <border>
      <left style="medium"/>
      <right style="thin"/>
      <top style="medium"/>
      <bottom style="thin"/>
    </border>
    <border>
      <left style="medium"/>
      <right style="thin"/>
      <top/>
      <bottom style="thin"/>
    </border>
    <border>
      <left style="medium"/>
      <right style="thin"/>
      <top style="thin"/>
      <bottom style="thin"/>
    </border>
    <border>
      <left style="medium"/>
      <right style="thin"/>
      <top style="thin"/>
      <bottom/>
    </border>
    <border>
      <left style="medium"/>
      <right style="thin"/>
      <top style="thin"/>
      <bottom style="medium"/>
    </border>
    <border>
      <left style="medium"/>
      <right style="medium"/>
      <top/>
      <bottom style="medium"/>
    </border>
  </borders>
  <cellStyleXfs count="2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pplyNumberFormat="0" applyFill="0" applyBorder="0">
      <alignment/>
      <protection locked="0"/>
    </xf>
    <xf numFmtId="0" fontId="1" fillId="0" borderId="0">
      <alignment/>
      <protection/>
    </xf>
    <xf numFmtId="0" fontId="1" fillId="0" borderId="0">
      <alignment/>
      <protection/>
    </xf>
    <xf numFmtId="0" fontId="3" fillId="0" borderId="0">
      <alignment/>
      <protection locked="0"/>
    </xf>
  </cellStyleXfs>
  <cellXfs count="76">
    <xf numFmtId="0" fontId="0" fillId="0" borderId="0" xfId="0"/>
    <xf numFmtId="0" fontId="5" fillId="0" borderId="0" xfId="0" applyFont="1" applyAlignment="1">
      <alignment vertical="top" wrapText="1"/>
    </xf>
    <xf numFmtId="44" fontId="0" fillId="2" borderId="1" xfId="0" applyNumberFormat="1" applyFill="1" applyBorder="1" applyAlignment="1">
      <alignment vertical="center"/>
    </xf>
    <xf numFmtId="44" fontId="0" fillId="0" borderId="0" xfId="0" applyNumberFormat="1"/>
    <xf numFmtId="0" fontId="0" fillId="0" borderId="0" xfId="0" applyAlignment="1">
      <alignment horizontal="center" vertical="center"/>
    </xf>
    <xf numFmtId="0" fontId="0" fillId="0" borderId="0" xfId="0" applyAlignment="1">
      <alignment horizontal="left" vertical="center"/>
    </xf>
    <xf numFmtId="44" fontId="0" fillId="2" borderId="2" xfId="0" applyNumberFormat="1" applyFill="1" applyBorder="1" applyAlignment="1">
      <alignment vertical="center"/>
    </xf>
    <xf numFmtId="0" fontId="4" fillId="3" borderId="2" xfId="0" applyFont="1" applyFill="1" applyBorder="1" applyAlignment="1">
      <alignment horizontal="left" vertical="center" wrapText="1"/>
    </xf>
    <xf numFmtId="0" fontId="9" fillId="3" borderId="2" xfId="0" applyFont="1" applyFill="1" applyBorder="1" applyAlignment="1">
      <alignment horizontal="left" vertical="center" wrapText="1"/>
    </xf>
    <xf numFmtId="0" fontId="0" fillId="3" borderId="2" xfId="0" applyFill="1" applyBorder="1" applyAlignment="1">
      <alignment horizontal="center" vertical="center"/>
    </xf>
    <xf numFmtId="0" fontId="4" fillId="3" borderId="1" xfId="0" applyFont="1" applyFill="1" applyBorder="1" applyAlignment="1">
      <alignment horizontal="left" vertical="center" wrapText="1"/>
    </xf>
    <xf numFmtId="0" fontId="9" fillId="3" borderId="1" xfId="0" applyFont="1" applyFill="1" applyBorder="1" applyAlignment="1">
      <alignment horizontal="left" vertical="center" wrapText="1"/>
    </xf>
    <xf numFmtId="6" fontId="0" fillId="3" borderId="2" xfId="0" applyNumberFormat="1" applyFill="1" applyBorder="1" applyAlignment="1">
      <alignment horizontal="center" vertical="center"/>
    </xf>
    <xf numFmtId="0" fontId="6" fillId="0" borderId="0" xfId="0" applyFont="1" applyAlignment="1">
      <alignment horizontal="left" vertical="center"/>
    </xf>
    <xf numFmtId="0" fontId="0" fillId="2" borderId="3" xfId="0" applyFill="1" applyBorder="1"/>
    <xf numFmtId="0" fontId="0" fillId="2" borderId="4" xfId="0" applyFill="1" applyBorder="1"/>
    <xf numFmtId="0" fontId="4" fillId="4" borderId="0" xfId="0" applyFont="1" applyFill="1" applyAlignment="1">
      <alignment horizontal="center"/>
    </xf>
    <xf numFmtId="0" fontId="4" fillId="0" borderId="5" xfId="0" applyFont="1" applyBorder="1" applyAlignment="1">
      <alignment horizontal="left" vertical="center"/>
    </xf>
    <xf numFmtId="0" fontId="0" fillId="0" borderId="6" xfId="0" applyBorder="1" applyAlignment="1">
      <alignment horizontal="center" vertical="center"/>
    </xf>
    <xf numFmtId="44" fontId="0" fillId="0" borderId="6" xfId="0" applyNumberFormat="1" applyBorder="1"/>
    <xf numFmtId="0" fontId="4" fillId="0" borderId="7" xfId="0" applyFont="1" applyBorder="1" applyAlignment="1">
      <alignment horizontal="left" vertical="center"/>
    </xf>
    <xf numFmtId="0" fontId="0" fillId="0" borderId="8" xfId="0" applyBorder="1" applyAlignment="1">
      <alignment horizontal="center" vertical="center"/>
    </xf>
    <xf numFmtId="44" fontId="0" fillId="0" borderId="8" xfId="0" applyNumberFormat="1" applyBorder="1"/>
    <xf numFmtId="44" fontId="4" fillId="2" borderId="9" xfId="0" applyNumberFormat="1" applyFont="1" applyFill="1" applyBorder="1"/>
    <xf numFmtId="44" fontId="4" fillId="2" borderId="10" xfId="0" applyNumberFormat="1" applyFont="1" applyFill="1" applyBorder="1"/>
    <xf numFmtId="44" fontId="0" fillId="2" borderId="11" xfId="0" applyNumberFormat="1" applyFill="1" applyBorder="1"/>
    <xf numFmtId="0" fontId="0" fillId="5" borderId="12" xfId="0" applyFill="1" applyBorder="1" applyAlignment="1">
      <alignment horizontal="center" vertical="center" textRotation="255"/>
    </xf>
    <xf numFmtId="0" fontId="7" fillId="5" borderId="13" xfId="0" applyFont="1" applyFill="1" applyBorder="1" applyAlignment="1">
      <alignment horizontal="left" vertical="center"/>
    </xf>
    <xf numFmtId="0" fontId="7" fillId="5" borderId="14" xfId="0" applyFont="1" applyFill="1" applyBorder="1" applyAlignment="1">
      <alignment horizontal="center" vertical="center"/>
    </xf>
    <xf numFmtId="0" fontId="8" fillId="5" borderId="14" xfId="0" applyFont="1" applyFill="1" applyBorder="1" applyAlignment="1">
      <alignment horizontal="center" vertical="center" wrapText="1"/>
    </xf>
    <xf numFmtId="0" fontId="4" fillId="5" borderId="14" xfId="0" applyFont="1" applyFill="1" applyBorder="1" applyAlignment="1">
      <alignment horizontal="center" vertical="center"/>
    </xf>
    <xf numFmtId="0" fontId="4" fillId="5" borderId="15" xfId="0" applyFont="1" applyFill="1" applyBorder="1" applyAlignment="1">
      <alignment horizontal="center" vertical="center"/>
    </xf>
    <xf numFmtId="0" fontId="4" fillId="5" borderId="16" xfId="0" applyFont="1" applyFill="1" applyBorder="1" applyAlignment="1" applyProtection="1">
      <alignment vertical="center" wrapText="1"/>
      <protection locked="0"/>
    </xf>
    <xf numFmtId="0" fontId="4" fillId="5" borderId="14" xfId="0" applyFont="1" applyFill="1" applyBorder="1" applyAlignment="1" applyProtection="1">
      <alignment vertical="center" wrapText="1"/>
      <protection locked="0"/>
    </xf>
    <xf numFmtId="0" fontId="4" fillId="5" borderId="17" xfId="0" applyFont="1" applyFill="1" applyBorder="1" applyAlignment="1" applyProtection="1">
      <alignment vertical="center" wrapText="1"/>
      <protection locked="0"/>
    </xf>
    <xf numFmtId="0" fontId="4" fillId="5" borderId="18" xfId="0" applyFont="1" applyFill="1" applyBorder="1" applyAlignment="1">
      <alignment horizontal="center" vertical="center"/>
    </xf>
    <xf numFmtId="6" fontId="0" fillId="3" borderId="1" xfId="0" applyNumberFormat="1" applyFill="1" applyBorder="1" applyAlignment="1">
      <alignment horizontal="center" vertical="center"/>
    </xf>
    <xf numFmtId="0" fontId="0" fillId="3" borderId="1" xfId="0" applyFill="1" applyBorder="1" applyAlignment="1">
      <alignment horizontal="center" vertical="center"/>
    </xf>
    <xf numFmtId="164" fontId="0" fillId="2" borderId="1" xfId="0" applyNumberFormat="1" applyFill="1" applyBorder="1" applyAlignment="1">
      <alignment horizontal="right" vertical="center"/>
    </xf>
    <xf numFmtId="164" fontId="0" fillId="2" borderId="2" xfId="0" applyNumberFormat="1" applyFill="1" applyBorder="1" applyAlignment="1">
      <alignment horizontal="right" vertical="center"/>
    </xf>
    <xf numFmtId="0" fontId="4" fillId="3" borderId="19" xfId="0" applyFont="1" applyFill="1" applyBorder="1" applyAlignment="1">
      <alignment horizontal="left" vertical="center" wrapText="1"/>
    </xf>
    <xf numFmtId="0" fontId="9" fillId="3" borderId="19" xfId="0" applyFont="1" applyFill="1" applyBorder="1" applyAlignment="1">
      <alignment horizontal="left" vertical="center" wrapText="1"/>
    </xf>
    <xf numFmtId="6" fontId="0" fillId="3" borderId="19" xfId="0" applyNumberFormat="1" applyFill="1" applyBorder="1" applyAlignment="1">
      <alignment horizontal="center" vertical="center"/>
    </xf>
    <xf numFmtId="0" fontId="0" fillId="3" borderId="19" xfId="0" applyFill="1" applyBorder="1" applyAlignment="1">
      <alignment horizontal="center" vertical="center"/>
    </xf>
    <xf numFmtId="164" fontId="0" fillId="2" borderId="19" xfId="0" applyNumberFormat="1" applyFill="1" applyBorder="1" applyAlignment="1">
      <alignment horizontal="right" vertical="center"/>
    </xf>
    <xf numFmtId="44" fontId="0" fillId="2" borderId="19" xfId="0" applyNumberFormat="1" applyFill="1" applyBorder="1" applyAlignment="1">
      <alignment vertical="center"/>
    </xf>
    <xf numFmtId="0" fontId="0" fillId="2" borderId="20" xfId="0" applyFill="1" applyBorder="1"/>
    <xf numFmtId="0" fontId="4" fillId="3" borderId="21" xfId="0" applyFont="1" applyFill="1" applyBorder="1" applyAlignment="1">
      <alignment horizontal="left" vertical="center" wrapText="1"/>
    </xf>
    <xf numFmtId="6" fontId="0" fillId="3" borderId="21" xfId="0" applyNumberFormat="1" applyFill="1" applyBorder="1" applyAlignment="1">
      <alignment horizontal="center" vertical="center"/>
    </xf>
    <xf numFmtId="0" fontId="0" fillId="3" borderId="21" xfId="0" applyFill="1" applyBorder="1" applyAlignment="1">
      <alignment horizontal="center" vertical="center"/>
    </xf>
    <xf numFmtId="164" fontId="0" fillId="2" borderId="21" xfId="0" applyNumberFormat="1" applyFill="1" applyBorder="1" applyAlignment="1">
      <alignment horizontal="right" vertical="center"/>
    </xf>
    <xf numFmtId="44" fontId="0" fillId="2" borderId="21" xfId="0" applyNumberFormat="1" applyFill="1" applyBorder="1" applyAlignment="1">
      <alignment vertical="center"/>
    </xf>
    <xf numFmtId="0" fontId="0" fillId="2" borderId="22" xfId="0" applyFill="1" applyBorder="1"/>
    <xf numFmtId="0" fontId="4" fillId="3" borderId="23" xfId="0" applyFont="1" applyFill="1" applyBorder="1" applyAlignment="1">
      <alignment horizontal="left" vertical="center" wrapText="1"/>
    </xf>
    <xf numFmtId="0" fontId="9" fillId="3" borderId="23" xfId="0" applyFont="1" applyFill="1" applyBorder="1" applyAlignment="1">
      <alignment horizontal="left" vertical="center" wrapText="1"/>
    </xf>
    <xf numFmtId="6" fontId="0" fillId="3" borderId="23" xfId="0" applyNumberFormat="1" applyFill="1" applyBorder="1" applyAlignment="1">
      <alignment horizontal="center" vertical="center"/>
    </xf>
    <xf numFmtId="0" fontId="0" fillId="3" borderId="23" xfId="0" applyFill="1" applyBorder="1" applyAlignment="1">
      <alignment horizontal="center" vertical="center"/>
    </xf>
    <xf numFmtId="0" fontId="0" fillId="2" borderId="24" xfId="0" applyFill="1" applyBorder="1"/>
    <xf numFmtId="0" fontId="4" fillId="2" borderId="25" xfId="0" applyFont="1" applyFill="1" applyBorder="1" applyAlignment="1">
      <alignment horizontal="left" vertical="center"/>
    </xf>
    <xf numFmtId="0" fontId="0" fillId="2" borderId="26" xfId="0" applyFill="1" applyBorder="1"/>
    <xf numFmtId="0" fontId="0" fillId="2" borderId="27" xfId="0" applyFill="1" applyBorder="1"/>
    <xf numFmtId="0" fontId="6" fillId="6" borderId="0" xfId="0" applyFont="1" applyFill="1" applyAlignment="1">
      <alignment horizontal="center"/>
    </xf>
    <xf numFmtId="0" fontId="6" fillId="0" borderId="0" xfId="0" applyFont="1" applyAlignment="1">
      <alignment horizontal="center"/>
    </xf>
    <xf numFmtId="0" fontId="4" fillId="0" borderId="0" xfId="0" applyFont="1" applyAlignment="1">
      <alignment horizontal="center"/>
    </xf>
    <xf numFmtId="0" fontId="4" fillId="2" borderId="28" xfId="0" applyFont="1" applyFill="1" applyBorder="1" applyAlignment="1">
      <alignment horizontal="center"/>
    </xf>
    <xf numFmtId="0" fontId="0" fillId="0" borderId="29" xfId="0" applyBorder="1"/>
    <xf numFmtId="0" fontId="0" fillId="0" borderId="30" xfId="0" applyBorder="1"/>
    <xf numFmtId="0" fontId="4" fillId="3" borderId="31" xfId="0" applyFont="1" applyFill="1" applyBorder="1" applyAlignment="1">
      <alignment horizontal="center" vertical="center" textRotation="255"/>
    </xf>
    <xf numFmtId="0" fontId="4" fillId="3" borderId="32" xfId="0" applyFont="1" applyFill="1" applyBorder="1" applyAlignment="1">
      <alignment horizontal="center" vertical="center" textRotation="255"/>
    </xf>
    <xf numFmtId="0" fontId="4" fillId="3" borderId="33" xfId="0" applyFont="1" applyFill="1" applyBorder="1" applyAlignment="1">
      <alignment horizontal="center" vertical="center" textRotation="255"/>
    </xf>
    <xf numFmtId="0" fontId="4" fillId="3" borderId="34" xfId="0" applyFont="1" applyFill="1" applyBorder="1" applyAlignment="1">
      <alignment horizontal="center" vertical="center" textRotation="255"/>
    </xf>
    <xf numFmtId="0" fontId="4" fillId="3" borderId="35" xfId="0" applyFont="1" applyFill="1" applyBorder="1" applyAlignment="1">
      <alignment horizontal="center" vertical="center" textRotation="255"/>
    </xf>
    <xf numFmtId="0" fontId="4" fillId="5" borderId="18" xfId="0" applyFont="1" applyFill="1" applyBorder="1" applyAlignment="1">
      <alignment horizontal="left" vertical="center"/>
    </xf>
    <xf numFmtId="0" fontId="4" fillId="5" borderId="36" xfId="0" applyFont="1" applyFill="1" applyBorder="1" applyAlignment="1">
      <alignment horizontal="left" vertical="center"/>
    </xf>
    <xf numFmtId="0" fontId="10" fillId="0" borderId="0" xfId="0" applyFont="1" applyAlignment="1">
      <alignment horizontal="justify" vertical="center" wrapText="1"/>
    </xf>
    <xf numFmtId="0" fontId="11" fillId="0" borderId="0" xfId="0" applyFont="1"/>
  </cellXfs>
  <cellStyles count="10">
    <cellStyle name="Normal" xfId="0"/>
    <cellStyle name="Percent" xfId="15"/>
    <cellStyle name="Currency" xfId="16"/>
    <cellStyle name="Currency [0]" xfId="17"/>
    <cellStyle name="Comma" xfId="18"/>
    <cellStyle name="Comma [0]" xfId="19"/>
    <cellStyle name="Hypertextový odkaz 2" xfId="20"/>
    <cellStyle name="Normální 3" xfId="21"/>
    <cellStyle name="Normální 2" xfId="22"/>
    <cellStyle name="normální 4" xfId="2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37"/>
  <sheetViews>
    <sheetView showGridLines="0" tabSelected="1" workbookViewId="0" topLeftCell="A1">
      <selection activeCell="C12" sqref="C12"/>
    </sheetView>
  </sheetViews>
  <sheetFormatPr defaultColWidth="9.140625" defaultRowHeight="15"/>
  <cols>
    <col min="1" max="1" width="5.7109375" style="0" customWidth="1"/>
    <col min="2" max="2" width="27.7109375" style="5" customWidth="1"/>
    <col min="3" max="3" width="82.421875" style="0" customWidth="1"/>
    <col min="4" max="4" width="25.7109375" style="4" customWidth="1"/>
    <col min="5" max="5" width="25.00390625" style="4" customWidth="1"/>
    <col min="6" max="6" width="21.8515625" style="4" customWidth="1"/>
    <col min="7" max="7" width="9.140625" style="4" customWidth="1"/>
    <col min="8" max="8" width="16.7109375" style="0" customWidth="1"/>
    <col min="9" max="9" width="15.28125" style="0" customWidth="1"/>
    <col min="10" max="10" width="19.7109375" style="0" customWidth="1"/>
    <col min="11" max="11" width="44.421875" style="0" customWidth="1"/>
  </cols>
  <sheetData>
    <row r="1" ht="15">
      <c r="A1" t="s">
        <v>16</v>
      </c>
    </row>
    <row r="2" spans="1:11" ht="18.75">
      <c r="A2" s="61" t="s">
        <v>17</v>
      </c>
      <c r="B2" s="62"/>
      <c r="C2" s="62"/>
      <c r="D2" s="62"/>
      <c r="E2" s="62"/>
      <c r="F2" s="62"/>
      <c r="G2" s="62"/>
      <c r="H2" s="62"/>
      <c r="I2" s="62"/>
      <c r="J2" s="62"/>
      <c r="K2" s="62"/>
    </row>
    <row r="3" spans="1:11" ht="15.75" thickBot="1">
      <c r="A3" s="63" t="s">
        <v>32</v>
      </c>
      <c r="B3" s="63"/>
      <c r="C3" s="63"/>
      <c r="D3" s="63"/>
      <c r="E3" s="63"/>
      <c r="F3" s="63"/>
      <c r="G3" s="63"/>
      <c r="H3" s="63"/>
      <c r="I3" s="63"/>
      <c r="J3" s="63"/>
      <c r="K3" s="63"/>
    </row>
    <row r="4" spans="6:11" ht="15.75" thickBot="1">
      <c r="F4" s="16"/>
      <c r="G4" s="16"/>
      <c r="H4" s="64" t="s">
        <v>5</v>
      </c>
      <c r="I4" s="65"/>
      <c r="J4" s="65"/>
      <c r="K4" s="66"/>
    </row>
    <row r="5" spans="1:11" ht="30.75" customHeight="1" thickBot="1">
      <c r="A5" s="26"/>
      <c r="B5" s="27" t="s">
        <v>0</v>
      </c>
      <c r="C5" s="28" t="s">
        <v>1</v>
      </c>
      <c r="D5" s="29" t="s">
        <v>8</v>
      </c>
      <c r="E5" s="29" t="s">
        <v>7</v>
      </c>
      <c r="F5" s="30" t="s">
        <v>2</v>
      </c>
      <c r="G5" s="31" t="s">
        <v>3</v>
      </c>
      <c r="H5" s="32" t="s">
        <v>9</v>
      </c>
      <c r="I5" s="33" t="s">
        <v>10</v>
      </c>
      <c r="J5" s="34" t="s">
        <v>4</v>
      </c>
      <c r="K5" s="35" t="s">
        <v>13</v>
      </c>
    </row>
    <row r="6" spans="1:11" ht="88.5" customHeight="1" thickBot="1">
      <c r="A6" s="67" t="s">
        <v>18</v>
      </c>
      <c r="B6" s="7" t="s">
        <v>30</v>
      </c>
      <c r="C6" s="8" t="s">
        <v>35</v>
      </c>
      <c r="D6" s="12">
        <f aca="true" t="shared" si="0" ref="D6:D14">E6/1.21</f>
        <v>33057.85123966942</v>
      </c>
      <c r="E6" s="12">
        <v>40000</v>
      </c>
      <c r="F6" s="9">
        <v>1</v>
      </c>
      <c r="G6" s="9" t="s">
        <v>6</v>
      </c>
      <c r="H6" s="39"/>
      <c r="I6" s="6">
        <f aca="true" t="shared" si="1" ref="I6:I14">F6*H6</f>
        <v>0</v>
      </c>
      <c r="J6" s="6">
        <f>I6*1.21</f>
        <v>0</v>
      </c>
      <c r="K6" s="14"/>
    </row>
    <row r="7" spans="1:11" ht="88.5" customHeight="1">
      <c r="A7" s="68"/>
      <c r="B7" s="53" t="s">
        <v>29</v>
      </c>
      <c r="C7" s="54" t="s">
        <v>31</v>
      </c>
      <c r="D7" s="12">
        <f t="shared" si="0"/>
        <v>33057.85123966942</v>
      </c>
      <c r="E7" s="55">
        <v>40000</v>
      </c>
      <c r="F7" s="56">
        <v>5</v>
      </c>
      <c r="G7" s="56" t="s">
        <v>6</v>
      </c>
      <c r="H7" s="39"/>
      <c r="I7" s="6">
        <f t="shared" si="1"/>
        <v>0</v>
      </c>
      <c r="J7" s="6">
        <f>I7*1.21</f>
        <v>0</v>
      </c>
      <c r="K7" s="57"/>
    </row>
    <row r="8" spans="1:11" ht="80.25" customHeight="1">
      <c r="A8" s="69"/>
      <c r="B8" s="10" t="s">
        <v>19</v>
      </c>
      <c r="C8" s="11" t="s">
        <v>36</v>
      </c>
      <c r="D8" s="36">
        <f t="shared" si="0"/>
        <v>33057.85123966942</v>
      </c>
      <c r="E8" s="36">
        <v>40000</v>
      </c>
      <c r="F8" s="37">
        <v>1</v>
      </c>
      <c r="G8" s="37" t="s">
        <v>6</v>
      </c>
      <c r="H8" s="38"/>
      <c r="I8" s="2">
        <f t="shared" si="1"/>
        <v>0</v>
      </c>
      <c r="J8" s="2">
        <f aca="true" t="shared" si="2" ref="J8:J14">I8*1.21</f>
        <v>0</v>
      </c>
      <c r="K8" s="15"/>
    </row>
    <row r="9" spans="1:11" ht="168.75" customHeight="1">
      <c r="A9" s="69"/>
      <c r="B9" s="10" t="s">
        <v>20</v>
      </c>
      <c r="C9" s="11" t="s">
        <v>34</v>
      </c>
      <c r="D9" s="36">
        <f aca="true" t="shared" si="3" ref="D9:D10">E9/1.21</f>
        <v>33057.85123966942</v>
      </c>
      <c r="E9" s="36">
        <v>40000</v>
      </c>
      <c r="F9" s="37">
        <v>1</v>
      </c>
      <c r="G9" s="37" t="s">
        <v>6</v>
      </c>
      <c r="H9" s="38"/>
      <c r="I9" s="2">
        <f aca="true" t="shared" si="4" ref="I9:I10">F9*H9</f>
        <v>0</v>
      </c>
      <c r="J9" s="2">
        <f aca="true" t="shared" si="5" ref="J9:J10">I9*1.21</f>
        <v>0</v>
      </c>
      <c r="K9" s="15"/>
    </row>
    <row r="10" spans="1:11" ht="80.25" customHeight="1">
      <c r="A10" s="69"/>
      <c r="B10" s="10" t="s">
        <v>28</v>
      </c>
      <c r="C10" s="11" t="s">
        <v>37</v>
      </c>
      <c r="D10" s="36">
        <f t="shared" si="3"/>
        <v>33057.85123966942</v>
      </c>
      <c r="E10" s="36">
        <v>40000</v>
      </c>
      <c r="F10" s="37">
        <v>1</v>
      </c>
      <c r="G10" s="37" t="s">
        <v>6</v>
      </c>
      <c r="H10" s="38"/>
      <c r="I10" s="2">
        <f t="shared" si="4"/>
        <v>0</v>
      </c>
      <c r="J10" s="2">
        <f t="shared" si="5"/>
        <v>0</v>
      </c>
      <c r="K10" s="15"/>
    </row>
    <row r="11" spans="1:11" ht="76.5" customHeight="1">
      <c r="A11" s="69"/>
      <c r="B11" s="10" t="s">
        <v>22</v>
      </c>
      <c r="C11" s="11" t="s">
        <v>39</v>
      </c>
      <c r="D11" s="36">
        <f t="shared" si="0"/>
        <v>33057.85123966942</v>
      </c>
      <c r="E11" s="36">
        <v>40000</v>
      </c>
      <c r="F11" s="37">
        <v>2</v>
      </c>
      <c r="G11" s="37" t="s">
        <v>6</v>
      </c>
      <c r="H11" s="38"/>
      <c r="I11" s="2">
        <f t="shared" si="1"/>
        <v>0</v>
      </c>
      <c r="J11" s="2">
        <f t="shared" si="2"/>
        <v>0</v>
      </c>
      <c r="K11" s="15"/>
    </row>
    <row r="12" spans="1:11" ht="50.25" customHeight="1">
      <c r="A12" s="70"/>
      <c r="B12" s="47" t="s">
        <v>24</v>
      </c>
      <c r="C12" s="11" t="s">
        <v>33</v>
      </c>
      <c r="D12" s="48">
        <f t="shared" si="0"/>
        <v>33057.85123966942</v>
      </c>
      <c r="E12" s="48">
        <v>40000</v>
      </c>
      <c r="F12" s="49">
        <v>10</v>
      </c>
      <c r="G12" s="49" t="s">
        <v>6</v>
      </c>
      <c r="H12" s="38"/>
      <c r="I12" s="2">
        <f t="shared" si="1"/>
        <v>0</v>
      </c>
      <c r="J12" s="2">
        <f t="shared" si="2"/>
        <v>0</v>
      </c>
      <c r="K12" s="52"/>
    </row>
    <row r="13" spans="1:11" ht="76.5" customHeight="1" thickBot="1">
      <c r="A13" s="70"/>
      <c r="B13" s="47" t="s">
        <v>25</v>
      </c>
      <c r="C13" s="41" t="s">
        <v>27</v>
      </c>
      <c r="D13" s="48">
        <f t="shared" si="0"/>
        <v>33057.85123966942</v>
      </c>
      <c r="E13" s="48">
        <v>40000</v>
      </c>
      <c r="F13" s="49">
        <v>2</v>
      </c>
      <c r="G13" s="49" t="s">
        <v>6</v>
      </c>
      <c r="H13" s="50"/>
      <c r="I13" s="51">
        <f t="shared" si="1"/>
        <v>0</v>
      </c>
      <c r="J13" s="51">
        <f t="shared" si="2"/>
        <v>0</v>
      </c>
      <c r="K13" s="52"/>
    </row>
    <row r="14" spans="1:11" ht="74.25" customHeight="1" thickBot="1">
      <c r="A14" s="71"/>
      <c r="B14" s="40" t="s">
        <v>25</v>
      </c>
      <c r="C14" s="41" t="s">
        <v>26</v>
      </c>
      <c r="D14" s="42">
        <f t="shared" si="0"/>
        <v>33057.85123966942</v>
      </c>
      <c r="E14" s="42">
        <v>40000</v>
      </c>
      <c r="F14" s="43">
        <v>3</v>
      </c>
      <c r="G14" s="43" t="s">
        <v>6</v>
      </c>
      <c r="H14" s="44"/>
      <c r="I14" s="45">
        <f t="shared" si="1"/>
        <v>0</v>
      </c>
      <c r="J14" s="45">
        <f t="shared" si="2"/>
        <v>0</v>
      </c>
      <c r="K14" s="46"/>
    </row>
    <row r="15" spans="8:10" ht="15">
      <c r="H15" s="3"/>
      <c r="I15" s="3"/>
      <c r="J15" s="3"/>
    </row>
    <row r="16" spans="8:10" ht="15.75" thickBot="1">
      <c r="H16" s="3"/>
      <c r="I16" s="3"/>
      <c r="J16" s="3"/>
    </row>
    <row r="17" spans="3:10" ht="15.75" thickBot="1">
      <c r="C17" s="1"/>
      <c r="E17" s="72" t="s">
        <v>21</v>
      </c>
      <c r="F17" s="17" t="s">
        <v>11</v>
      </c>
      <c r="G17" s="18"/>
      <c r="H17" s="19"/>
      <c r="I17" s="19"/>
      <c r="J17" s="23">
        <f>SUM(I6:I14)</f>
        <v>0</v>
      </c>
    </row>
    <row r="18" spans="2:10" ht="19.5" thickBot="1">
      <c r="B18" s="13" t="s">
        <v>38</v>
      </c>
      <c r="C18" s="1"/>
      <c r="E18" s="73"/>
      <c r="F18" s="20" t="s">
        <v>12</v>
      </c>
      <c r="G18" s="21"/>
      <c r="H18" s="22"/>
      <c r="I18" s="22"/>
      <c r="J18" s="24">
        <f>SUM(J6:J14)</f>
        <v>0</v>
      </c>
    </row>
    <row r="19" spans="2:10" ht="15.75" thickBot="1">
      <c r="B19" s="74" t="s">
        <v>23</v>
      </c>
      <c r="C19" s="75"/>
      <c r="D19"/>
      <c r="E19" s="58" t="s">
        <v>14</v>
      </c>
      <c r="F19" s="59"/>
      <c r="G19" s="59"/>
      <c r="H19" s="59"/>
      <c r="I19" s="60"/>
      <c r="J19" s="25">
        <f>J17</f>
        <v>0</v>
      </c>
    </row>
    <row r="20" spans="2:10" ht="15.75" thickBot="1">
      <c r="B20" s="75"/>
      <c r="C20" s="75"/>
      <c r="D20"/>
      <c r="E20" s="58" t="s">
        <v>15</v>
      </c>
      <c r="F20" s="59"/>
      <c r="G20" s="59"/>
      <c r="H20" s="59"/>
      <c r="I20" s="60"/>
      <c r="J20" s="25">
        <f>J18</f>
        <v>0</v>
      </c>
    </row>
    <row r="21" spans="2:4" ht="15">
      <c r="B21" s="75"/>
      <c r="C21" s="75"/>
      <c r="D21"/>
    </row>
    <row r="22" spans="2:4" ht="15">
      <c r="B22" s="75"/>
      <c r="C22" s="75"/>
      <c r="D22"/>
    </row>
    <row r="23" ht="15">
      <c r="C23" s="1"/>
    </row>
    <row r="24" ht="15">
      <c r="B24" s="5" t="s">
        <v>40</v>
      </c>
    </row>
    <row r="28" ht="103.15" customHeight="1">
      <c r="C28" s="1"/>
    </row>
    <row r="29" ht="16.15" customHeight="1">
      <c r="C29" s="1"/>
    </row>
    <row r="30" ht="16.9" customHeight="1">
      <c r="C30" s="1"/>
    </row>
    <row r="31" ht="15">
      <c r="C31" s="1"/>
    </row>
    <row r="32" ht="15">
      <c r="C32" s="1"/>
    </row>
    <row r="33" ht="15">
      <c r="C33" s="1"/>
    </row>
    <row r="34" ht="15">
      <c r="C34" s="1"/>
    </row>
    <row r="35" ht="15">
      <c r="C35" s="1"/>
    </row>
    <row r="36" ht="15">
      <c r="C36" s="1"/>
    </row>
    <row r="37" ht="15">
      <c r="C37" s="1"/>
    </row>
  </sheetData>
  <mergeCells count="8">
    <mergeCell ref="E19:I19"/>
    <mergeCell ref="E20:I20"/>
    <mergeCell ref="A2:K2"/>
    <mergeCell ref="A3:K3"/>
    <mergeCell ref="H4:K4"/>
    <mergeCell ref="A6:A14"/>
    <mergeCell ref="E17:E18"/>
    <mergeCell ref="B19:C22"/>
  </mergeCells>
  <printOptions/>
  <pageMargins left="0.2362204724409449" right="0.2362204724409449" top="0.15748031496062992" bottom="0.15748031496062992" header="0.31496062992125984" footer="0.31496062992125984"/>
  <pageSetup fitToHeight="1" fitToWidth="1" horizontalDpi="600" verticalDpi="600" orientation="portrait" paperSize="8" scale="45" r:id="rId1"/>
  <headerFooter>
    <oddHeader>&amp;CObchodní akademie Dr. Edvarda Beneše, Slaný, Smetanovo nám. 1200
Smetanovo nám. 1200, 274 01  Slaný</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Blažíčková Jolana</dc:creator>
  <cp:keywords/>
  <dc:description/>
  <cp:lastModifiedBy>Ekonom Obchodní akademie Slaný</cp:lastModifiedBy>
  <cp:lastPrinted>2023-05-16T08:03:19Z</cp:lastPrinted>
  <dcterms:created xsi:type="dcterms:W3CDTF">2017-01-23T02:45:31Z</dcterms:created>
  <dcterms:modified xsi:type="dcterms:W3CDTF">2023-12-01T13:13:42Z</dcterms:modified>
  <cp:category/>
  <cp:version/>
  <cp:contentType/>
  <cp:contentStatus/>
</cp:coreProperties>
</file>