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731"/>
  <workbookPr filterPrivacy="1" defaultThemeVersion="124226"/>
  <bookViews>
    <workbookView xWindow="65428" yWindow="65428" windowWidth="23256" windowHeight="12456" activeTab="2"/>
  </bookViews>
  <sheets>
    <sheet name="Soupis prací" sheetId="1" r:id="rId1"/>
    <sheet name="PD" sheetId="12" r:id="rId2"/>
    <sheet name="TP" sheetId="4" r:id="rId3"/>
  </sheets>
  <externalReferences>
    <externalReference r:id="rId6"/>
  </externalReferences>
  <definedNames>
    <definedName name="Excel_BuiltIn__FilterDatabase_1">#REF!</definedName>
  </definedNames>
  <calcPr calcId="191029"/>
  <extLst/>
</workbook>
</file>

<file path=xl/sharedStrings.xml><?xml version="1.0" encoding="utf-8"?>
<sst xmlns="http://schemas.openxmlformats.org/spreadsheetml/2006/main" count="115" uniqueCount="91">
  <si>
    <t>Nabídka uchazeč v Kč bez DPH</t>
  </si>
  <si>
    <t>*) Uchazeč použije při ocenění % poměr ze stavebních nákladů uvedený v Rámcové smlouvě. Tento % poměr může být buď shodný nebo nižší než je % poměr uvedený v Rámcové smlouvě. Podrobnější popis viz čl. 6 "Cena" v Rámcové smlouvě</t>
  </si>
  <si>
    <t>x</t>
  </si>
  <si>
    <t xml:space="preserve">% změna ceny Nabídka/Předpoklad </t>
  </si>
  <si>
    <t>žlutě - vyplní uchazeč</t>
  </si>
  <si>
    <t>Předpokládaná hodnota stavebních nákladů v Kč bez DPH</t>
  </si>
  <si>
    <t>Kč/hod</t>
  </si>
  <si>
    <t>činnost</t>
  </si>
  <si>
    <t>hodin</t>
  </si>
  <si>
    <t xml:space="preserve">Posuzování postupu výstavby z technického hlediska, sledování a kontrola technických a kvalitativních parametrů stavby. </t>
  </si>
  <si>
    <t xml:space="preserve">Vyjádření k požadavkům na zvětšený rozsah stavebních prací, popř. změn v průběhu výstavby oproti projektové dokumentaci, změn vycházejících z podmínek smlouvy se zhotovitelem stavby, posuzování jejich oprávněnosti, řešení množství a kvality, změny plnění z pohledu dodržení standardů, parametrů, kvality, množství, přiměřenosti ceny a prodloužení lhůt výstavby.  </t>
  </si>
  <si>
    <t xml:space="preserve">Odsouhlasení dílenské a provozní dokumentace zhotovitele stavby z hlediska souladu s dokumentací ověřenou stavebním úřadem a zadávací dokumentací pro výběr zhotovitele stavby. </t>
  </si>
  <si>
    <t xml:space="preserve">Účast na jakémkoliv jednání, které svolává objednatel a vyzývá AD k účasti. </t>
  </si>
  <si>
    <t>Vyjadřování se zástupci objednatele k plnění díla z hlediska pochybností k provedenému množství. Vyjadřovat se zástupci objednatele k požadavkům zhotovitele stavby a případně i budoucího provozovatele na změny plnění z pohledu dodržení standardů, parametrů, kvality, množství, přiměřenosti ceny a na prodloužení lhůt výstavby, případně dalších údajů a ukazatelů stanovených zadávací dokumentací</t>
  </si>
  <si>
    <t>celkem hodin</t>
  </si>
  <si>
    <t>Poznámky:</t>
  </si>
  <si>
    <t>1. Základním účelem výkonu AD je sledování, zda postup stavebních prací odpovídá schválené zadávací dokumentaci stavby a spolupráce při řešení nepředvídaných problémů. Zástupce zhotovitele zadávací dokumentace stavby se bude zúčastňovat kontrolních dnů na stavbě a dalších jednání svolaných investorem stavby na základě jeho výzev. V případě pochybnosti zhotovitele dokumentace o kvalitě prováděných prací na stavbě může zástupce zhotovitele dokumentace provést kontrolu stavby dle vlastního uvážení s tím, že předem na tuto skutečnost upozorní investora stavby.</t>
  </si>
  <si>
    <t>3. Osoba pověřená výkonem autorského dozoru provádí zápisy do stavebního deníku o své účasti na stavbě, o zjištěných skutečnostech při kontrole a ověřování a jejich vyhodnocení, o návrzích na opatření a o svých doporučeních. Stanoviska k návrhům ostatních účastníků provádění stavby zapisuje do stavebního deníku nejpozději  do tří (3) pracovních dnů od doručení výzvy zástupce objednatele.</t>
  </si>
  <si>
    <t>4. Veškerá činnost bude zajišťována bez zbytečného odkladu tak, aby nebyl ohrožen postup stavby.</t>
  </si>
  <si>
    <t>Předpokládaná hodnota dílčí části Veřejné zakázky ***)</t>
  </si>
  <si>
    <t>Předpokládaný celkový počet hod technické pomoci</t>
  </si>
  <si>
    <t>*) Pozn.: Hodinová sazba musí být u všech položek ve stejné výši</t>
  </si>
  <si>
    <t>Tabulka č. 7</t>
  </si>
  <si>
    <t>OCENĚNÝ ROZPIS SLUŽEB</t>
  </si>
  <si>
    <t>V "doplní uchazeč" dne "doplní uchazeč"</t>
  </si>
  <si>
    <t>Jméno, příjmení a funkce</t>
  </si>
  <si>
    <t>osoby oprávněné podepisovat nabídku</t>
  </si>
  <si>
    <t>Podpis</t>
  </si>
  <si>
    <t>SOUPIS SLUŽEB</t>
  </si>
  <si>
    <t>AKCE</t>
  </si>
  <si>
    <t>**) Uchazeč použije při ocenění hodinovou sazbu (bez DPH) ve stejné výši nebo nižší než, je příslušná hodinová sazba bez DPH uvedené v přišlušném rozmezí předpokládaných stavebních nákladů uvedených v Soupisu prací v tabulce "IV.C) Položkový rozpočet - technická pomoc objednateli" přišlušného typového příkladu, který je součástí Rámcové smlouvy. Bližší popis viz čl. 6 "Cena" v Rámcové smlouvě. Hodinovou sazbu doplní do příslušné tabulky technické pomoci</t>
  </si>
  <si>
    <t>***)  Předpokládanou hodnotu dílčí části Veřejné zakázky považuje Zadavatel jako maximální a nepřekročitelnou. V případě jejího překročení si zadavatel vyhrazuje právo zadávací řízení zrušit</t>
  </si>
  <si>
    <r>
      <t xml:space="preserve">****) Celková cena bez DPH uvedená v </t>
    </r>
    <r>
      <rPr>
        <b/>
        <sz val="11"/>
        <color theme="1"/>
        <rFont val="Calibri"/>
        <family val="2"/>
        <scheme val="minor"/>
      </rPr>
      <t xml:space="preserve">Tabulce soupisu prací </t>
    </r>
    <r>
      <rPr>
        <sz val="11"/>
        <color theme="1"/>
        <rFont val="Calibri"/>
        <family val="2"/>
        <scheme val="minor"/>
      </rPr>
      <t xml:space="preserve">musí být shodná s Celkovou cenou v Kč bez DPH uvedenou v </t>
    </r>
    <r>
      <rPr>
        <b/>
        <sz val="11"/>
        <color theme="1"/>
        <rFont val="Calibri"/>
        <family val="2"/>
        <scheme val="minor"/>
      </rPr>
      <t>Nabídkové tabulce</t>
    </r>
    <r>
      <rPr>
        <sz val="11"/>
        <color theme="1"/>
        <rFont val="Calibri"/>
        <family val="2"/>
        <scheme val="minor"/>
      </rPr>
      <t xml:space="preserve"> uchazeče.</t>
    </r>
  </si>
  <si>
    <t>Cena celkem v Kč bez DPH****)</t>
  </si>
  <si>
    <t>Počet hod.</t>
  </si>
  <si>
    <t>Kč/hod *)</t>
  </si>
  <si>
    <t>Cena celkem</t>
  </si>
  <si>
    <t>Cena  AD celkem bez DPH</t>
  </si>
  <si>
    <t>*) Sazba zarhnuje veškeré související náklady s AD, tj. cestovné, náklady na PHM, stravné apod.</t>
  </si>
  <si>
    <t>Dílčí činnosti při výkonu AD</t>
  </si>
  <si>
    <t>2. Výkon autorského dozoru bude realizován průběžně dle aktuálních potřeb, na základě výzvy objednatele. Výzva musí být zhotoviteli oznámena nejpozději dva pracovní dny před datem výkonu autorského dozoru. Za AD však nejsou považovány nesrovnalosti v původním projektu a jejich následné vysvětlování.</t>
  </si>
  <si>
    <t>Tabulka č. 1</t>
  </si>
  <si>
    <t>Pouze na výzvu zadavatele dle aktuální potřeby se bude podílet na: 
• účasti  kontrolních dnech stavby
• účasti  přejímacích řízeních dílčích částí stavby a celé stavby 
• účasti při zásadních zkouškách a měřeních včetně vydání případných stanovisek k jejich výsledkům 
• odsouhlasování geodetické měření pohybů nosné konstrukce v určených bodech
• spolupráci se zástupcem objednatele při výběru a schvalování vzorků materiálů, zařízení a vybavení předkládaných zhotovitelem stavby, zejména z hlediska jejich jakosti, druhu provedení a vhodnosti použití a to z pohledu souladu s dokumentací ověřenou stavebním úřadem a zadávací dokumentací pro výběr zhotovitele stavby</t>
  </si>
  <si>
    <t>Kontrola rovnosti dílčích cen v tabulce č. 1 a rozepsaných cen v tabulce č. 2 - 6</t>
  </si>
  <si>
    <t>AD</t>
  </si>
  <si>
    <t xml:space="preserve">Procentní poměr ze stavebních nákladů nabídnutý uchazečem v Rámcové smlouvě - část VD-ZDS*)  </t>
  </si>
  <si>
    <t>Celkem Kč bez DPH</t>
  </si>
  <si>
    <t>žlutě ocení uchazeč</t>
  </si>
  <si>
    <t>popis položky</t>
  </si>
  <si>
    <t>Nabídková cena uchazeče v Kč</t>
  </si>
  <si>
    <t xml:space="preserve"> </t>
  </si>
  <si>
    <t xml:space="preserve">Průvodní zpráva </t>
  </si>
  <si>
    <t>Souhrnné technické řešení</t>
  </si>
  <si>
    <t>Stavební část</t>
  </si>
  <si>
    <t>DIO</t>
  </si>
  <si>
    <t>ZOV, havarijní a povod. plán a nakládání s odpady</t>
  </si>
  <si>
    <t>BOZP</t>
  </si>
  <si>
    <t>projednání dokumentace</t>
  </si>
  <si>
    <t xml:space="preserve">  </t>
  </si>
  <si>
    <t>majetkoprávní podklady</t>
  </si>
  <si>
    <t>podání žádosti bez poplatků</t>
  </si>
  <si>
    <t>IČ celkem</t>
  </si>
  <si>
    <t>PDPS</t>
  </si>
  <si>
    <t>Technická zpráva</t>
  </si>
  <si>
    <t xml:space="preserve">Výkresová část </t>
  </si>
  <si>
    <t>ZTKP</t>
  </si>
  <si>
    <t>Soupis prací a rozpočet</t>
  </si>
  <si>
    <t>PDPS celkem</t>
  </si>
  <si>
    <t>celkem bez DPH</t>
  </si>
  <si>
    <t>Kontrolní propočet Tab. č. 1 a 2.  část VD-ZDS Rozdíl:</t>
  </si>
  <si>
    <t>Příloha č. 2</t>
  </si>
  <si>
    <t>Podrobná specifikace ceny</t>
  </si>
  <si>
    <t>Technická pomoc objednateli - Autorský dozor</t>
  </si>
  <si>
    <t>Cena Technická pomoc v rámci výběrového řízení na zhotovitele stavby</t>
  </si>
  <si>
    <t>Cena Technická pomoc v rámci majetkoprávího projednání - vedení aplikace MPP</t>
  </si>
  <si>
    <t>Celkem</t>
  </si>
  <si>
    <t>Technická pomoc objednateli    (v Kč bez DPH/hod)**)</t>
  </si>
  <si>
    <t>Zjištění průběhu a zákres IS, zaměření, záborový elaborát, digitální katastrální mapa</t>
  </si>
  <si>
    <t>Průzkumy a podklady - DUSP</t>
  </si>
  <si>
    <t xml:space="preserve">DUSP </t>
  </si>
  <si>
    <t>DUSP celkem</t>
  </si>
  <si>
    <t>DUSP celkem včetně průzkumů</t>
  </si>
  <si>
    <t>IČ-zajištění vydání společného povolení</t>
  </si>
  <si>
    <t xml:space="preserve">Procentní poměr ze stavebních nákladů nabídnutý uchazečem v Rámcové smlouvě - část DUSP*) </t>
  </si>
  <si>
    <t xml:space="preserve">Procentní poměr ze stavebních nákladů nabídnutý uchazečem v Rámcové smlouvě - část Výkon IČ ke společnému povolení včetně majetkoprávního projednání*) </t>
  </si>
  <si>
    <t>Průzkumy DUSP celkem</t>
  </si>
  <si>
    <t>Kontrolní propočet Tab. č. 1 a 2  část DUSP Rozdíl:</t>
  </si>
  <si>
    <t>Kontrolní propočet Tab. č. 1 a 2.  část IČ ke společnému povolení Rozdíl:</t>
  </si>
  <si>
    <t>Průzkumy pro DUSP (Hluková, Exhalační studie, Bilance zemin a ornice, Dendrologický průzkum, diagnostika vozovky, apod)</t>
  </si>
  <si>
    <t>Geotechnický průzkum dle TP 76</t>
  </si>
  <si>
    <t>III/0305 Tochovice, most ev.č. 0305-2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</si>
</sst>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Kč&quot;_-;\-* #,##0.00\ &quot;Kč&quot;_-;_-* &quot;-&quot;??\ &quot;Kč&quot;_-;_-@_-"/>
    <numFmt numFmtId="164" formatCode="_-* #,##0.00&quot; Kč&quot;_-;\-* #,##0.00&quot; Kč&quot;_-;_-* \-??&quot; Kč&quot;_-;_-@_-"/>
    <numFmt numFmtId="165" formatCode="#,##0.000"/>
    <numFmt numFmtId="166" formatCode="0.000%"/>
    <numFmt numFmtId="167" formatCode="0.000000%"/>
    <numFmt numFmtId="168" formatCode="0.000"/>
  </numFmts>
  <fonts count="29">
    <font>
      <sz val="11"/>
      <color theme="1"/>
      <name val="Calibri"/>
      <family val="2"/>
      <scheme val="minor"/>
    </font>
    <font>
      <sz val="10"/>
      <name val="Arial"/>
      <family val="2"/>
    </font>
    <font>
      <b/>
      <sz val="11"/>
      <color indexed="8"/>
      <name val="Calibri"/>
      <family val="2"/>
    </font>
    <font>
      <b/>
      <sz val="16"/>
      <color indexed="8"/>
      <name val="Calibri"/>
      <family val="2"/>
    </font>
    <font>
      <b/>
      <sz val="12"/>
      <color indexed="8"/>
      <name val="Calibri"/>
      <family val="2"/>
    </font>
    <font>
      <sz val="12"/>
      <color indexed="8"/>
      <name val="Calibri"/>
      <family val="2"/>
    </font>
    <font>
      <b/>
      <sz val="11"/>
      <name val="Calibri"/>
      <family val="2"/>
    </font>
    <font>
      <sz val="11"/>
      <color indexed="8"/>
      <name val="Calibri"/>
      <family val="2"/>
    </font>
    <font>
      <b/>
      <sz val="14"/>
      <color indexed="8"/>
      <name val="Arial"/>
      <family val="2"/>
    </font>
    <font>
      <b/>
      <sz val="10"/>
      <color indexed="8"/>
      <name val="Arial"/>
      <family val="2"/>
    </font>
    <font>
      <sz val="10"/>
      <name val="Arial CE"/>
      <family val="2"/>
    </font>
    <font>
      <b/>
      <sz val="18"/>
      <name val="Arial"/>
      <family val="2"/>
    </font>
    <font>
      <sz val="11"/>
      <color rgb="FFFF0000"/>
      <name val="Calibri"/>
      <family val="2"/>
      <scheme val="minor"/>
    </font>
    <font>
      <b/>
      <sz val="12"/>
      <color theme="1"/>
      <name val="Calibri"/>
      <family val="2"/>
      <scheme val="minor"/>
    </font>
    <font>
      <b/>
      <sz val="12"/>
      <color rgb="FFFF0000"/>
      <name val="Calibri"/>
      <family val="2"/>
    </font>
    <font>
      <sz val="10"/>
      <color indexed="8"/>
      <name val="Arial"/>
      <family val="2"/>
    </font>
    <font>
      <b/>
      <sz val="13.5"/>
      <color theme="1"/>
      <name val="Calibri"/>
      <family val="2"/>
      <scheme val="minor"/>
    </font>
    <font>
      <i/>
      <sz val="11"/>
      <color theme="1"/>
      <name val="Calibri"/>
      <family val="2"/>
      <scheme val="minor"/>
    </font>
    <font>
      <sz val="8"/>
      <name val="Arial"/>
      <family val="2"/>
    </font>
    <font>
      <b/>
      <sz val="11"/>
      <color theme="1"/>
      <name val="Calibri"/>
      <family val="2"/>
      <scheme val="minor"/>
    </font>
    <font>
      <b/>
      <i/>
      <sz val="11"/>
      <color theme="1"/>
      <name val="Calibri"/>
      <family val="2"/>
      <scheme val="minor"/>
    </font>
    <font>
      <b/>
      <sz val="11"/>
      <color rgb="FFFF0000"/>
      <name val="Calibri"/>
      <family val="2"/>
      <scheme val="minor"/>
    </font>
    <font>
      <b/>
      <sz val="11"/>
      <name val="Calibri"/>
      <family val="2"/>
      <scheme val="minor"/>
    </font>
    <font>
      <sz val="11"/>
      <name val="Calibri"/>
      <family val="2"/>
      <scheme val="minor"/>
    </font>
    <font>
      <b/>
      <sz val="12"/>
      <color theme="1"/>
      <name val="Arial"/>
      <family val="2"/>
    </font>
    <font>
      <b/>
      <sz val="10"/>
      <color theme="1"/>
      <name val="Arial"/>
      <family val="2"/>
    </font>
    <font>
      <sz val="10"/>
      <color theme="1"/>
      <name val="Arial"/>
      <family val="2"/>
    </font>
    <font>
      <b/>
      <sz val="18"/>
      <color theme="1"/>
      <name val="Calibri"/>
      <family val="2"/>
      <scheme val="minor"/>
    </font>
    <font>
      <b/>
      <sz val="16"/>
      <color theme="1"/>
      <name val="Calibri"/>
      <family val="2"/>
      <scheme val="minor"/>
    </font>
  </fonts>
  <fills count="12">
    <fill>
      <patternFill/>
    </fill>
    <fill>
      <patternFill patternType="gray125"/>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rgb="FF92D050"/>
        <bgColor indexed="64"/>
      </patternFill>
    </fill>
    <fill>
      <patternFill patternType="solid">
        <fgColor indexed="51"/>
        <bgColor indexed="64"/>
      </patternFill>
    </fill>
    <fill>
      <patternFill patternType="solid">
        <fgColor rgb="FFFFCC00"/>
        <bgColor indexed="64"/>
      </patternFill>
    </fill>
    <fill>
      <patternFill patternType="solid">
        <fgColor rgb="FFFFC000"/>
        <bgColor indexed="64"/>
      </patternFill>
    </fill>
    <fill>
      <patternFill patternType="solid">
        <fgColor indexed="41"/>
        <bgColor indexed="64"/>
      </patternFill>
    </fill>
    <fill>
      <patternFill patternType="solid">
        <fgColor rgb="FFFFE05B"/>
        <bgColor indexed="64"/>
      </patternFill>
    </fill>
    <fill>
      <patternFill patternType="solid">
        <fgColor theme="9" tint="0.39998000860214233"/>
        <bgColor indexed="64"/>
      </patternFill>
    </fill>
  </fills>
  <borders count="27">
    <border>
      <left/>
      <right/>
      <top/>
      <bottom/>
      <diagonal/>
    </border>
    <border>
      <left style="thin"/>
      <right style="thin"/>
      <top style="thin"/>
      <bottom style="medium"/>
    </border>
    <border>
      <left style="thin"/>
      <right style="medium"/>
      <top style="thin"/>
      <bottom style="medium"/>
    </border>
    <border>
      <left style="thin"/>
      <right style="thin"/>
      <top style="thin"/>
      <bottom style="thin"/>
    </border>
    <border>
      <left/>
      <right/>
      <top/>
      <bottom style="medium"/>
    </border>
    <border>
      <left style="thin"/>
      <right style="thin"/>
      <top style="medium"/>
      <bottom/>
    </border>
    <border>
      <left style="thin"/>
      <right style="medium"/>
      <top style="medium"/>
      <bottom/>
    </border>
    <border>
      <left style="thin"/>
      <right style="medium"/>
      <top/>
      <bottom style="thin"/>
    </border>
    <border>
      <left style="thin"/>
      <right style="medium"/>
      <top/>
      <bottom/>
    </border>
    <border>
      <left/>
      <right/>
      <top/>
      <bottom style="thin"/>
    </border>
    <border>
      <left style="thin"/>
      <right style="thin"/>
      <top style="medium"/>
      <bottom style="medium"/>
    </border>
    <border>
      <left style="thin"/>
      <right style="medium"/>
      <top style="medium"/>
      <bottom style="medium"/>
    </border>
    <border>
      <left style="thin"/>
      <right style="thin"/>
      <top/>
      <bottom style="thin"/>
    </border>
    <border>
      <left style="medium"/>
      <right style="thin"/>
      <top style="medium"/>
      <bottom style="medium"/>
    </border>
    <border>
      <left style="medium"/>
      <right style="thin"/>
      <top style="thin"/>
      <bottom style="thin"/>
    </border>
    <border>
      <left style="thin"/>
      <right style="medium"/>
      <top style="thin"/>
      <bottom style="thin"/>
    </border>
    <border>
      <left style="medium"/>
      <right/>
      <top style="medium"/>
      <bottom style="thin"/>
    </border>
    <border>
      <left/>
      <right style="thin"/>
      <top style="medium"/>
      <bottom style="thin"/>
    </border>
    <border>
      <left style="medium"/>
      <right/>
      <top style="thin"/>
      <bottom style="thin"/>
    </border>
    <border>
      <left/>
      <right style="thin"/>
      <top style="thin"/>
      <bottom style="thin"/>
    </border>
    <border>
      <left style="medium"/>
      <right/>
      <top style="thin"/>
      <bottom style="medium"/>
    </border>
    <border>
      <left/>
      <right style="thin"/>
      <top style="thin"/>
      <bottom style="medium"/>
    </border>
    <border>
      <left style="medium"/>
      <right/>
      <top style="medium"/>
      <bottom style="medium"/>
    </border>
    <border>
      <left/>
      <right/>
      <top style="medium"/>
      <bottom style="medium"/>
    </border>
    <border>
      <left/>
      <right style="medium"/>
      <top style="medium"/>
      <bottom style="medium"/>
    </border>
    <border>
      <left style="thin"/>
      <right/>
      <top style="medium"/>
      <bottom style="medium"/>
    </border>
    <border>
      <left style="thin"/>
      <right style="thin"/>
      <top/>
      <bottom/>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7" fillId="0" borderId="0" applyFill="0" applyBorder="0" applyAlignment="0" applyProtection="0"/>
    <xf numFmtId="0" fontId="10" fillId="0" borderId="0">
      <alignment/>
      <protection/>
    </xf>
    <xf numFmtId="0" fontId="7" fillId="0" borderId="0">
      <alignment/>
      <protection/>
    </xf>
    <xf numFmtId="0" fontId="1" fillId="0" borderId="0">
      <alignment/>
      <protection/>
    </xf>
    <xf numFmtId="0" fontId="10" fillId="0" borderId="0">
      <alignment/>
      <protection/>
    </xf>
    <xf numFmtId="44"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 fillId="0" borderId="0">
      <alignment/>
      <protection/>
    </xf>
    <xf numFmtId="0" fontId="1" fillId="0" borderId="0">
      <alignment/>
      <protection/>
    </xf>
  </cellStyleXfs>
  <cellXfs count="108">
    <xf numFmtId="0" fontId="0" fillId="0" borderId="0" xfId="0"/>
    <xf numFmtId="0" fontId="3" fillId="0" borderId="0" xfId="0" applyFont="1"/>
    <xf numFmtId="3" fontId="0" fillId="0" borderId="0" xfId="0" applyNumberFormat="1"/>
    <xf numFmtId="3" fontId="3" fillId="0" borderId="0" xfId="0" applyNumberFormat="1" applyFont="1"/>
    <xf numFmtId="10" fontId="0" fillId="0" borderId="1" xfId="0" applyNumberFormat="1" applyBorder="1" applyAlignment="1">
      <alignment horizontal="center" vertical="center"/>
    </xf>
    <xf numFmtId="10" fontId="0" fillId="0" borderId="2" xfId="0" applyNumberFormat="1" applyBorder="1" applyAlignment="1">
      <alignment horizontal="center" vertical="center"/>
    </xf>
    <xf numFmtId="3" fontId="0" fillId="0" borderId="3" xfId="0" applyNumberFormat="1" applyBorder="1" applyAlignment="1">
      <alignment horizontal="center" vertical="center"/>
    </xf>
    <xf numFmtId="3" fontId="5" fillId="2" borderId="0" xfId="0" applyNumberFormat="1" applyFont="1" applyFill="1"/>
    <xf numFmtId="0" fontId="7" fillId="0" borderId="0" xfId="22">
      <alignment/>
      <protection/>
    </xf>
    <xf numFmtId="0" fontId="9" fillId="3" borderId="4" xfId="22" applyFont="1" applyFill="1" applyBorder="1" applyAlignment="1">
      <alignment horizontal="left" vertical="center" wrapText="1"/>
      <protection/>
    </xf>
    <xf numFmtId="0" fontId="0" fillId="0" borderId="5" xfId="0" applyBorder="1" applyAlignment="1">
      <alignment horizontal="center" vertical="center" wrapText="1"/>
    </xf>
    <xf numFmtId="0" fontId="0" fillId="0" borderId="6" xfId="0" applyBorder="1" applyAlignment="1">
      <alignment horizontal="center" vertical="center" wrapText="1"/>
    </xf>
    <xf numFmtId="3" fontId="0" fillId="0" borderId="7" xfId="0" applyNumberFormat="1" applyBorder="1"/>
    <xf numFmtId="3" fontId="0" fillId="0" borderId="0" xfId="0" applyNumberFormat="1" applyAlignment="1">
      <alignment vertical="center"/>
    </xf>
    <xf numFmtId="3" fontId="0" fillId="0" borderId="8" xfId="0" applyNumberFormat="1" applyBorder="1" applyAlignment="1">
      <alignment vertical="center"/>
    </xf>
    <xf numFmtId="0" fontId="1" fillId="0" borderId="0" xfId="24" applyFont="1" applyAlignment="1">
      <alignment vertical="center"/>
      <protection/>
    </xf>
    <xf numFmtId="0" fontId="1" fillId="0" borderId="0" xfId="24" applyFont="1" applyAlignment="1">
      <alignment horizontal="center" vertical="center"/>
      <protection/>
    </xf>
    <xf numFmtId="0" fontId="0" fillId="0" borderId="0" xfId="0" applyAlignment="1">
      <alignment vertical="center"/>
    </xf>
    <xf numFmtId="165" fontId="0" fillId="0" borderId="0" xfId="0" applyNumberFormat="1"/>
    <xf numFmtId="3" fontId="4" fillId="0" borderId="0" xfId="0" applyNumberFormat="1" applyFont="1"/>
    <xf numFmtId="10" fontId="12" fillId="0" borderId="0" xfId="26" applyNumberFormat="1" applyFont="1"/>
    <xf numFmtId="44" fontId="12" fillId="0" borderId="0" xfId="25" applyFont="1"/>
    <xf numFmtId="3" fontId="14" fillId="0" borderId="0" xfId="0" applyNumberFormat="1" applyFont="1"/>
    <xf numFmtId="0" fontId="8" fillId="0" borderId="0" xfId="0" applyFont="1" applyAlignment="1">
      <alignment horizontal="center" vertical="center"/>
    </xf>
    <xf numFmtId="0" fontId="15" fillId="3" borderId="4" xfId="22" applyFont="1" applyFill="1" applyBorder="1" applyAlignment="1">
      <alignment horizontal="left" vertical="center"/>
      <protection/>
    </xf>
    <xf numFmtId="0" fontId="16" fillId="0" borderId="0" xfId="0" applyFont="1" applyAlignment="1">
      <alignment vertical="center"/>
    </xf>
    <xf numFmtId="0" fontId="17" fillId="0" borderId="0" xfId="0" applyFont="1"/>
    <xf numFmtId="0" fontId="10" fillId="0" borderId="9" xfId="24" applyBorder="1" applyAlignment="1">
      <alignment vertical="center" wrapText="1"/>
      <protection/>
    </xf>
    <xf numFmtId="0" fontId="0" fillId="4" borderId="0" xfId="0" applyFill="1"/>
    <xf numFmtId="0" fontId="1" fillId="4" borderId="0" xfId="24" applyFont="1" applyFill="1" applyAlignment="1">
      <alignment vertical="center"/>
      <protection/>
    </xf>
    <xf numFmtId="0" fontId="1" fillId="4" borderId="0" xfId="24" applyFont="1" applyFill="1" applyAlignment="1">
      <alignment horizontal="center" vertical="center"/>
      <protection/>
    </xf>
    <xf numFmtId="0" fontId="18" fillId="4" borderId="0" xfId="24" applyFont="1" applyFill="1" applyAlignment="1">
      <alignment vertical="center"/>
      <protection/>
    </xf>
    <xf numFmtId="0" fontId="11" fillId="0" borderId="0" xfId="24" applyFont="1" applyAlignment="1">
      <alignment vertical="center"/>
      <protection/>
    </xf>
    <xf numFmtId="0" fontId="13" fillId="0" borderId="0" xfId="0" applyFont="1"/>
    <xf numFmtId="0" fontId="19" fillId="5" borderId="3" xfId="0" applyFont="1" applyFill="1" applyBorder="1" applyAlignment="1">
      <alignment wrapText="1"/>
    </xf>
    <xf numFmtId="0" fontId="7" fillId="3" borderId="0" xfId="22" applyFill="1">
      <alignment/>
      <protection/>
    </xf>
    <xf numFmtId="0" fontId="15" fillId="3" borderId="10" xfId="22" applyFont="1" applyFill="1" applyBorder="1" applyAlignment="1">
      <alignment horizontal="center" vertical="center" wrapText="1"/>
      <protection/>
    </xf>
    <xf numFmtId="0" fontId="15" fillId="3" borderId="11" xfId="22" applyFont="1" applyFill="1" applyBorder="1" applyAlignment="1">
      <alignment horizontal="center" vertical="center" wrapText="1"/>
      <protection/>
    </xf>
    <xf numFmtId="3" fontId="7" fillId="3" borderId="3" xfId="22" applyNumberFormat="1" applyFill="1" applyBorder="1">
      <alignment/>
      <protection/>
    </xf>
    <xf numFmtId="0" fontId="7" fillId="3" borderId="3" xfId="22" applyFill="1" applyBorder="1">
      <alignment/>
      <protection/>
    </xf>
    <xf numFmtId="0" fontId="6" fillId="6" borderId="3" xfId="22" applyFont="1" applyFill="1" applyBorder="1">
      <alignment/>
      <protection/>
    </xf>
    <xf numFmtId="3" fontId="6" fillId="6" borderId="3" xfId="22" applyNumberFormat="1" applyFont="1" applyFill="1" applyBorder="1">
      <alignment/>
      <protection/>
    </xf>
    <xf numFmtId="0" fontId="6" fillId="6" borderId="12" xfId="22" applyFont="1" applyFill="1" applyBorder="1">
      <alignment/>
      <protection/>
    </xf>
    <xf numFmtId="0" fontId="22" fillId="0" borderId="0" xfId="24" applyFont="1">
      <alignment/>
      <protection/>
    </xf>
    <xf numFmtId="0" fontId="22" fillId="0" borderId="13" xfId="24" applyFont="1" applyBorder="1" applyAlignment="1">
      <alignment horizontal="center" vertical="center" wrapText="1"/>
      <protection/>
    </xf>
    <xf numFmtId="0" fontId="22" fillId="0" borderId="10" xfId="24" applyFont="1" applyBorder="1" applyAlignment="1">
      <alignment horizontal="center" vertical="center" wrapText="1"/>
      <protection/>
    </xf>
    <xf numFmtId="0" fontId="23" fillId="0" borderId="14" xfId="24" applyFont="1" applyBorder="1" applyAlignment="1">
      <alignment wrapText="1"/>
      <protection/>
    </xf>
    <xf numFmtId="0" fontId="23" fillId="0" borderId="14" xfId="24" applyFont="1" applyBorder="1" applyAlignment="1">
      <alignment vertical="top" wrapText="1"/>
      <protection/>
    </xf>
    <xf numFmtId="0" fontId="23" fillId="0" borderId="14" xfId="24" applyFont="1" applyBorder="1" applyAlignment="1">
      <alignment horizontal="left" wrapText="1"/>
      <protection/>
    </xf>
    <xf numFmtId="0" fontId="23" fillId="0" borderId="0" xfId="24" applyFont="1">
      <alignment/>
      <protection/>
    </xf>
    <xf numFmtId="0" fontId="23" fillId="0" borderId="0" xfId="24" applyFont="1" applyAlignment="1">
      <alignment vertical="center" wrapText="1"/>
      <protection/>
    </xf>
    <xf numFmtId="0" fontId="23" fillId="0" borderId="0" xfId="24" applyFont="1" applyAlignment="1">
      <alignment horizontal="center" vertical="center" wrapText="1"/>
      <protection/>
    </xf>
    <xf numFmtId="3" fontId="22" fillId="7" borderId="3" xfId="24" applyNumberFormat="1" applyFont="1" applyFill="1" applyBorder="1" applyAlignment="1">
      <alignment horizontal="center" vertical="center" wrapText="1"/>
      <protection/>
    </xf>
    <xf numFmtId="0" fontId="2" fillId="8" borderId="3" xfId="22" applyFont="1" applyFill="1" applyBorder="1" applyAlignment="1">
      <alignment horizontal="center" vertical="top" wrapText="1"/>
      <protection/>
    </xf>
    <xf numFmtId="166" fontId="0" fillId="0" borderId="0" xfId="26" applyNumberFormat="1" applyFont="1"/>
    <xf numFmtId="4" fontId="0" fillId="0" borderId="0" xfId="0" applyNumberFormat="1"/>
    <xf numFmtId="167" fontId="0" fillId="0" borderId="0" xfId="26" applyNumberFormat="1" applyFont="1"/>
    <xf numFmtId="166" fontId="0" fillId="2" borderId="3" xfId="0" applyNumberFormat="1" applyFill="1" applyBorder="1" applyAlignment="1">
      <alignment horizontal="center"/>
    </xf>
    <xf numFmtId="0" fontId="23" fillId="5" borderId="3" xfId="24" applyFont="1" applyFill="1" applyBorder="1" applyAlignment="1">
      <alignment horizontal="center" vertical="center" wrapText="1"/>
      <protection/>
    </xf>
    <xf numFmtId="0" fontId="23" fillId="5" borderId="12" xfId="24" applyFont="1" applyFill="1" applyBorder="1" applyAlignment="1">
      <alignment horizontal="center" vertical="center" wrapText="1"/>
      <protection/>
    </xf>
    <xf numFmtId="0" fontId="25" fillId="0" borderId="3" xfId="0" applyFont="1" applyBorder="1" applyAlignment="1">
      <alignment vertical="center"/>
    </xf>
    <xf numFmtId="0" fontId="25" fillId="0" borderId="3" xfId="0" applyFont="1" applyBorder="1" applyAlignment="1">
      <alignment vertical="center" wrapText="1"/>
    </xf>
    <xf numFmtId="0" fontId="26" fillId="0" borderId="3" xfId="0" applyFont="1" applyBorder="1" applyAlignment="1">
      <alignment vertical="center"/>
    </xf>
    <xf numFmtId="4" fontId="26" fillId="4" borderId="3" xfId="0" applyNumberFormat="1" applyFont="1" applyFill="1" applyBorder="1" applyAlignment="1">
      <alignment vertical="center"/>
    </xf>
    <xf numFmtId="4" fontId="26" fillId="8" borderId="3" xfId="0" applyNumberFormat="1" applyFont="1" applyFill="1" applyBorder="1" applyAlignment="1">
      <alignment vertical="center"/>
    </xf>
    <xf numFmtId="0" fontId="26" fillId="0" borderId="3" xfId="0" applyFont="1" applyBorder="1" applyAlignment="1">
      <alignment vertical="center" wrapText="1"/>
    </xf>
    <xf numFmtId="4" fontId="26" fillId="0" borderId="3" xfId="0" applyNumberFormat="1" applyFont="1" applyBorder="1" applyAlignment="1">
      <alignment vertical="center"/>
    </xf>
    <xf numFmtId="4" fontId="25" fillId="8" borderId="3" xfId="0" applyNumberFormat="1" applyFont="1" applyFill="1" applyBorder="1" applyAlignment="1">
      <alignment vertical="center"/>
    </xf>
    <xf numFmtId="0" fontId="28" fillId="0" borderId="0" xfId="0" applyFont="1"/>
    <xf numFmtId="0" fontId="6" fillId="6" borderId="0" xfId="22" applyFont="1" applyFill="1">
      <alignment/>
      <protection/>
    </xf>
    <xf numFmtId="3" fontId="6" fillId="6" borderId="0" xfId="22" applyNumberFormat="1" applyFont="1" applyFill="1">
      <alignment/>
      <protection/>
    </xf>
    <xf numFmtId="0" fontId="6" fillId="7" borderId="3" xfId="22" applyFont="1" applyFill="1" applyBorder="1" applyAlignment="1">
      <alignment horizontal="center" vertical="center"/>
      <protection/>
    </xf>
    <xf numFmtId="168" fontId="0" fillId="2" borderId="3" xfId="0" applyNumberFormat="1" applyFill="1" applyBorder="1" applyAlignment="1">
      <alignment horizontal="center"/>
    </xf>
    <xf numFmtId="3" fontId="1" fillId="0" borderId="0" xfId="24" applyNumberFormat="1" applyFont="1" applyAlignment="1">
      <alignment vertical="center"/>
      <protection/>
    </xf>
    <xf numFmtId="3" fontId="6" fillId="9" borderId="3" xfId="0" applyNumberFormat="1" applyFont="1" applyFill="1" applyBorder="1" applyAlignment="1">
      <alignment horizontal="center" vertical="center"/>
    </xf>
    <xf numFmtId="3" fontId="6" fillId="8" borderId="3" xfId="0" applyNumberFormat="1" applyFont="1" applyFill="1" applyBorder="1" applyAlignment="1">
      <alignment horizontal="center"/>
    </xf>
    <xf numFmtId="3" fontId="2" fillId="9" borderId="15" xfId="0" applyNumberFormat="1" applyFont="1" applyFill="1" applyBorder="1" applyAlignment="1">
      <alignment horizontal="center" vertical="center"/>
    </xf>
    <xf numFmtId="3" fontId="6" fillId="8" borderId="15" xfId="0" applyNumberFormat="1" applyFont="1" applyFill="1" applyBorder="1" applyAlignment="1">
      <alignment horizontal="center"/>
    </xf>
    <xf numFmtId="0" fontId="21" fillId="5" borderId="3" xfId="0" applyFont="1" applyFill="1" applyBorder="1" applyAlignment="1">
      <alignment horizontal="center"/>
    </xf>
    <xf numFmtId="3" fontId="6" fillId="7" borderId="3" xfId="0" applyNumberFormat="1" applyFont="1" applyFill="1" applyBorder="1" applyAlignment="1">
      <alignment horizontal="center" vertical="center"/>
    </xf>
    <xf numFmtId="0" fontId="27" fillId="0" borderId="0" xfId="0" applyFont="1" applyAlignment="1">
      <alignment horizontal="right"/>
    </xf>
    <xf numFmtId="0" fontId="28" fillId="0" borderId="0" xfId="0" applyFont="1" applyAlignment="1">
      <alignment horizontal="center" vertical="center"/>
    </xf>
    <xf numFmtId="0" fontId="0" fillId="0" borderId="0" xfId="0" applyAlignment="1">
      <alignment horizontal="left" wrapText="1"/>
    </xf>
    <xf numFmtId="0" fontId="20" fillId="0" borderId="9" xfId="0" applyFont="1" applyBorder="1" applyAlignment="1">
      <alignment horizontal="center" wrapText="1"/>
    </xf>
    <xf numFmtId="0" fontId="11" fillId="5" borderId="0" xfId="24" applyFont="1" applyFill="1" applyAlignment="1">
      <alignment horizontal="center" vertical="center" wrapText="1"/>
      <protection/>
    </xf>
    <xf numFmtId="3" fontId="0" fillId="0" borderId="0" xfId="0" applyNumberFormat="1" applyAlignment="1">
      <alignment horizontal="left" wrapText="1"/>
    </xf>
    <xf numFmtId="0" fontId="2" fillId="6" borderId="16" xfId="0" applyFont="1" applyFill="1" applyBorder="1" applyAlignment="1">
      <alignment horizontal="center" vertical="center" wrapText="1"/>
    </xf>
    <xf numFmtId="0" fontId="2" fillId="6" borderId="17" xfId="0" applyFont="1" applyFill="1" applyBorder="1" applyAlignment="1">
      <alignment horizontal="center" vertical="center" wrapText="1"/>
    </xf>
    <xf numFmtId="3" fontId="14" fillId="10" borderId="18" xfId="0" applyNumberFormat="1" applyFont="1" applyFill="1" applyBorder="1" applyAlignment="1">
      <alignment horizontal="center" vertical="center" wrapText="1"/>
    </xf>
    <xf numFmtId="3" fontId="14" fillId="10" borderId="19" xfId="0" applyNumberFormat="1" applyFont="1" applyFill="1" applyBorder="1" applyAlignment="1">
      <alignment horizontal="center" vertical="center" wrapText="1"/>
    </xf>
    <xf numFmtId="3" fontId="0" fillId="0" borderId="18" xfId="0" applyNumberFormat="1" applyBorder="1" applyAlignment="1">
      <alignment horizontal="center" wrapText="1"/>
    </xf>
    <xf numFmtId="3" fontId="0" fillId="0" borderId="19" xfId="0" applyNumberFormat="1" applyBorder="1" applyAlignment="1">
      <alignment horizontal="center" wrapText="1"/>
    </xf>
    <xf numFmtId="3" fontId="2" fillId="0" borderId="18" xfId="0" applyNumberFormat="1" applyFont="1" applyBorder="1" applyAlignment="1">
      <alignment horizontal="center" wrapText="1"/>
    </xf>
    <xf numFmtId="3" fontId="2" fillId="0" borderId="19" xfId="0" applyNumberFormat="1" applyFont="1" applyBorder="1" applyAlignment="1">
      <alignment horizont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center"/>
    </xf>
    <xf numFmtId="0" fontId="8" fillId="11" borderId="22" xfId="0" applyFont="1" applyFill="1" applyBorder="1" applyAlignment="1">
      <alignment horizontal="center" vertical="center"/>
    </xf>
    <xf numFmtId="0" fontId="8" fillId="11" borderId="23" xfId="0" applyFont="1" applyFill="1" applyBorder="1" applyAlignment="1">
      <alignment horizontal="center" vertical="center"/>
    </xf>
    <xf numFmtId="0" fontId="8" fillId="11" borderId="24" xfId="0" applyFont="1" applyFill="1" applyBorder="1" applyAlignment="1">
      <alignment horizontal="center" vertical="center"/>
    </xf>
    <xf numFmtId="0" fontId="23" fillId="0" borderId="0" xfId="24" applyFont="1" applyAlignment="1">
      <alignment vertical="center" wrapText="1"/>
      <protection/>
    </xf>
    <xf numFmtId="0" fontId="8" fillId="11" borderId="13" xfId="0" applyFont="1" applyFill="1" applyBorder="1" applyAlignment="1">
      <alignment horizontal="center" vertical="center"/>
    </xf>
    <xf numFmtId="0" fontId="8" fillId="11" borderId="10" xfId="0" applyFont="1" applyFill="1" applyBorder="1" applyAlignment="1">
      <alignment horizontal="center" vertical="center"/>
    </xf>
    <xf numFmtId="0" fontId="8" fillId="11" borderId="25" xfId="0" applyFont="1" applyFill="1" applyBorder="1" applyAlignment="1">
      <alignment horizontal="center" vertical="center"/>
    </xf>
    <xf numFmtId="0" fontId="8" fillId="11" borderId="11" xfId="0" applyFont="1" applyFill="1" applyBorder="1" applyAlignment="1">
      <alignment horizontal="center" vertical="center"/>
    </xf>
    <xf numFmtId="3" fontId="6" fillId="5" borderId="26" xfId="22" applyNumberFormat="1" applyFont="1" applyFill="1" applyBorder="1" applyAlignment="1">
      <alignment horizontal="center" vertical="center"/>
      <protection/>
    </xf>
    <xf numFmtId="3" fontId="6" fillId="5" borderId="12" xfId="22" applyNumberFormat="1" applyFont="1" applyFill="1" applyBorder="1" applyAlignment="1">
      <alignment horizontal="center" vertical="center"/>
      <protection/>
    </xf>
  </cellXfs>
  <cellStyles count="16">
    <cellStyle name="Normal" xfId="0"/>
    <cellStyle name="Percent" xfId="15"/>
    <cellStyle name="Currency" xfId="16"/>
    <cellStyle name="Currency [0]" xfId="17"/>
    <cellStyle name="Comma" xfId="18"/>
    <cellStyle name="Comma [0]" xfId="19"/>
    <cellStyle name="Měna 2" xfId="20"/>
    <cellStyle name="normální 2" xfId="21"/>
    <cellStyle name="Normální 3" xfId="22"/>
    <cellStyle name="Normální 4" xfId="23"/>
    <cellStyle name="Normální 5" xfId="24"/>
    <cellStyle name="Měna" xfId="25"/>
    <cellStyle name="Procenta" xfId="26"/>
    <cellStyle name="Normální 6" xfId="27"/>
    <cellStyle name="Normální 3 2" xfId="28"/>
    <cellStyle name="Normální 5 2" xfId="2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Zak&#225;zky\NOV&#201;%20VZORY\Z&#225;pis\D1-sout&#283;&#382;e\DSP-PDPS\Soupis%20prac&#237;%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6"/>
      <sheetName val="4"/>
      <sheetName val="3"/>
      <sheetName val="List2"/>
      <sheetName val="List3"/>
    </sheetNames>
    <sheetDataSet>
      <sheetData sheetId="0"/>
      <sheetData sheetId="1" refreshError="1"/>
      <sheetData sheetId="2"/>
      <sheetData sheetId="3" refreshError="1"/>
      <sheetData sheetId="4"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34"/>
  <sheetViews>
    <sheetView zoomScale="90" zoomScaleNormal="90" zoomScalePageLayoutView="80" workbookViewId="0" topLeftCell="A13">
      <selection activeCell="K17" sqref="K17"/>
    </sheetView>
  </sheetViews>
  <sheetFormatPr defaultColWidth="9.140625" defaultRowHeight="15"/>
  <cols>
    <col min="2" max="2" width="36.7109375" style="0" customWidth="1"/>
    <col min="3" max="3" width="16.57421875" style="0" customWidth="1"/>
    <col min="4" max="4" width="15.421875" style="0" customWidth="1"/>
    <col min="5" max="5" width="16.57421875" style="0" customWidth="1"/>
    <col min="6" max="6" width="15.00390625" style="0" customWidth="1"/>
    <col min="7" max="7" width="16.00390625" style="0" customWidth="1"/>
    <col min="8" max="8" width="11.57421875" style="0" customWidth="1"/>
    <col min="9" max="9" width="17.00390625" style="0" customWidth="1"/>
    <col min="10" max="10" width="17.421875" style="0" customWidth="1"/>
    <col min="11" max="11" width="10.7109375" style="0" bestFit="1" customWidth="1"/>
    <col min="13" max="13" width="11.28125" style="0" bestFit="1" customWidth="1"/>
  </cols>
  <sheetData>
    <row r="1" spans="2:3" ht="21">
      <c r="B1" s="33" t="s">
        <v>28</v>
      </c>
      <c r="C1" s="1"/>
    </row>
    <row r="2" ht="7.5" customHeight="1"/>
    <row r="3" spans="2:7" ht="42" customHeight="1">
      <c r="B3" s="81" t="s">
        <v>71</v>
      </c>
      <c r="C3" s="81"/>
      <c r="D3" s="81"/>
      <c r="E3" s="81"/>
      <c r="F3" s="81"/>
      <c r="G3" s="81"/>
    </row>
    <row r="4" spans="2:7" ht="27" customHeight="1">
      <c r="B4" s="68" t="s">
        <v>29</v>
      </c>
      <c r="F4" s="80" t="s">
        <v>70</v>
      </c>
      <c r="G4" s="80"/>
    </row>
    <row r="5" spans="2:14" ht="39.6" customHeight="1">
      <c r="B5" s="84" t="s">
        <v>90</v>
      </c>
      <c r="C5" s="84"/>
      <c r="D5" s="84"/>
      <c r="E5" s="84"/>
      <c r="F5" s="84"/>
      <c r="G5" s="84"/>
      <c r="H5" s="32"/>
      <c r="I5" s="32"/>
      <c r="J5" s="32"/>
      <c r="K5" s="32"/>
      <c r="L5" s="32"/>
      <c r="M5" s="32"/>
      <c r="N5" s="32"/>
    </row>
    <row r="6" spans="2:6" s="2" customFormat="1" ht="15.6">
      <c r="B6" s="7" t="s">
        <v>4</v>
      </c>
      <c r="C6" s="19"/>
      <c r="D6" s="19"/>
      <c r="E6" s="19"/>
      <c r="F6" s="19"/>
    </row>
    <row r="7" spans="2:6" s="2" customFormat="1" ht="21">
      <c r="B7" s="3"/>
      <c r="C7" s="20"/>
      <c r="D7" s="20"/>
      <c r="E7" s="20"/>
      <c r="F7" s="21"/>
    </row>
    <row r="8" spans="2:6" s="2" customFormat="1" ht="16.2" thickBot="1">
      <c r="B8" s="19" t="s">
        <v>41</v>
      </c>
      <c r="C8" s="22"/>
      <c r="D8" s="22"/>
      <c r="E8" s="22"/>
      <c r="F8" s="22"/>
    </row>
    <row r="9" spans="2:8" s="2" customFormat="1" ht="144">
      <c r="B9" s="86" t="s">
        <v>5</v>
      </c>
      <c r="C9" s="87"/>
      <c r="D9" s="10" t="s">
        <v>83</v>
      </c>
      <c r="E9" s="10" t="s">
        <v>84</v>
      </c>
      <c r="F9" s="10" t="s">
        <v>45</v>
      </c>
      <c r="G9" s="10" t="s">
        <v>76</v>
      </c>
      <c r="H9" s="11" t="s">
        <v>33</v>
      </c>
    </row>
    <row r="10" spans="2:8" s="13" customFormat="1" ht="21" customHeight="1">
      <c r="B10" s="88">
        <v>8000000</v>
      </c>
      <c r="C10" s="89"/>
      <c r="D10" s="57"/>
      <c r="E10" s="57"/>
      <c r="F10" s="57"/>
      <c r="G10" s="72"/>
      <c r="H10" s="14"/>
    </row>
    <row r="11" spans="2:8" ht="28.95" customHeight="1">
      <c r="B11" s="90" t="s">
        <v>20</v>
      </c>
      <c r="C11" s="91"/>
      <c r="D11" s="6" t="s">
        <v>2</v>
      </c>
      <c r="E11" s="6" t="s">
        <v>2</v>
      </c>
      <c r="F11" s="6" t="s">
        <v>2</v>
      </c>
      <c r="G11" s="6">
        <f>+TP!B12</f>
        <v>190</v>
      </c>
      <c r="H11" s="12"/>
    </row>
    <row r="12" spans="2:9" ht="72.75" customHeight="1">
      <c r="B12" s="92" t="s">
        <v>19</v>
      </c>
      <c r="C12" s="93"/>
      <c r="D12" s="74">
        <v>525000</v>
      </c>
      <c r="E12" s="74">
        <v>240000</v>
      </c>
      <c r="F12" s="74">
        <v>200000</v>
      </c>
      <c r="G12" s="74">
        <v>225000</v>
      </c>
      <c r="H12" s="76">
        <f>SUM(C12:G12)</f>
        <v>1190000</v>
      </c>
      <c r="I12" s="2"/>
    </row>
    <row r="13" spans="2:15" ht="21" customHeight="1">
      <c r="B13" s="92" t="s">
        <v>0</v>
      </c>
      <c r="C13" s="93"/>
      <c r="D13" s="75">
        <f>B10*D10</f>
        <v>0</v>
      </c>
      <c r="E13" s="75">
        <f>+B10*E10</f>
        <v>0</v>
      </c>
      <c r="F13" s="79">
        <f>+B10*F10</f>
        <v>0</v>
      </c>
      <c r="G13" s="75">
        <f>+G11*G10</f>
        <v>0</v>
      </c>
      <c r="H13" s="77">
        <f>SUM(C13:G13)</f>
        <v>0</v>
      </c>
      <c r="L13" s="2"/>
      <c r="M13" s="2"/>
      <c r="N13" s="2"/>
      <c r="O13" s="2"/>
    </row>
    <row r="14" spans="2:15" ht="22.5" customHeight="1" thickBot="1">
      <c r="B14" s="94" t="s">
        <v>3</v>
      </c>
      <c r="C14" s="95"/>
      <c r="D14" s="4">
        <f aca="true" t="shared" si="0" ref="D14:F14">D13/D12</f>
        <v>0</v>
      </c>
      <c r="E14" s="4">
        <f t="shared" si="0"/>
        <v>0</v>
      </c>
      <c r="F14" s="4">
        <f t="shared" si="0"/>
        <v>0</v>
      </c>
      <c r="G14" s="4">
        <f>G13/G12</f>
        <v>0</v>
      </c>
      <c r="H14" s="5">
        <f>H13/H12</f>
        <v>0</v>
      </c>
      <c r="K14" s="2"/>
      <c r="L14" s="2"/>
      <c r="M14" s="2"/>
      <c r="N14" s="2"/>
      <c r="O14" s="2"/>
    </row>
    <row r="15" spans="2:13" ht="31.5" customHeight="1">
      <c r="B15" s="85" t="s">
        <v>1</v>
      </c>
      <c r="C15" s="85"/>
      <c r="D15" s="85"/>
      <c r="E15" s="85"/>
      <c r="F15" s="85"/>
      <c r="G15" s="85"/>
      <c r="H15" s="85"/>
      <c r="I15" s="2"/>
      <c r="J15" s="2"/>
      <c r="K15" s="2"/>
      <c r="L15" s="2"/>
      <c r="M15" s="2"/>
    </row>
    <row r="16" spans="2:13" ht="46.5" customHeight="1">
      <c r="B16" s="85" t="s">
        <v>30</v>
      </c>
      <c r="C16" s="85"/>
      <c r="D16" s="85"/>
      <c r="E16" s="85"/>
      <c r="F16" s="85"/>
      <c r="G16" s="85"/>
      <c r="H16" s="85"/>
      <c r="I16" s="2"/>
      <c r="J16" s="2"/>
      <c r="K16" s="2"/>
      <c r="L16" s="2"/>
      <c r="M16" s="2"/>
    </row>
    <row r="17" spans="2:13" ht="30" customHeight="1">
      <c r="B17" s="82" t="s">
        <v>31</v>
      </c>
      <c r="C17" s="82"/>
      <c r="D17" s="82"/>
      <c r="E17" s="82"/>
      <c r="F17" s="82"/>
      <c r="G17" s="82"/>
      <c r="H17" s="82"/>
      <c r="I17" s="2"/>
      <c r="J17" s="2"/>
      <c r="K17" s="2"/>
      <c r="L17" s="2"/>
      <c r="M17" s="2"/>
    </row>
    <row r="18" spans="2:13" ht="17.4" customHeight="1">
      <c r="B18" s="82" t="s">
        <v>32</v>
      </c>
      <c r="C18" s="82"/>
      <c r="D18" s="82"/>
      <c r="E18" s="82"/>
      <c r="F18" s="82"/>
      <c r="G18" s="82"/>
      <c r="H18" s="82"/>
      <c r="I18" s="2"/>
      <c r="J18" s="2"/>
      <c r="K18" s="2"/>
      <c r="L18" s="2"/>
      <c r="M18" s="2"/>
    </row>
    <row r="19" spans="2:9" ht="15">
      <c r="B19" s="55"/>
      <c r="C19" s="54"/>
      <c r="I19" s="18"/>
    </row>
    <row r="20" spans="2:5" ht="28.95" customHeight="1">
      <c r="B20" s="83" t="s">
        <v>43</v>
      </c>
      <c r="C20" s="83"/>
      <c r="E20" s="56"/>
    </row>
    <row r="21" spans="2:3" ht="28.8">
      <c r="B21" s="34" t="s">
        <v>86</v>
      </c>
      <c r="C21" s="78" t="str">
        <f>IF(ROUND(D13-PD!C19,-5)=0,"Ok","Chyba")</f>
        <v>Ok</v>
      </c>
    </row>
    <row r="22" spans="2:3" ht="28.8">
      <c r="B22" s="34" t="s">
        <v>87</v>
      </c>
      <c r="C22" s="78" t="str">
        <f>IF(ROUND(E13-PD!C25,-4)=0,"Ok","Chyba")</f>
        <v>Ok</v>
      </c>
    </row>
    <row r="23" spans="2:3" ht="28.8">
      <c r="B23" s="34" t="s">
        <v>69</v>
      </c>
      <c r="C23" s="78" t="str">
        <f>IF(ROUND(F13-PD!C32,-5)=0,"Ok","Chyba")</f>
        <v>Ok</v>
      </c>
    </row>
    <row r="29" spans="2:3" ht="15">
      <c r="B29" s="28" t="s">
        <v>24</v>
      </c>
      <c r="C29" s="27"/>
    </row>
    <row r="30" spans="2:3" ht="15">
      <c r="B30" s="15"/>
      <c r="C30" s="28" t="s">
        <v>25</v>
      </c>
    </row>
    <row r="31" spans="2:3" ht="15">
      <c r="B31" s="15"/>
      <c r="C31" s="31" t="s">
        <v>26</v>
      </c>
    </row>
    <row r="32" ht="15">
      <c r="C32" s="28" t="s">
        <v>27</v>
      </c>
    </row>
    <row r="33" spans="2:3" ht="15">
      <c r="B33" s="15"/>
      <c r="C33" s="15"/>
    </row>
    <row r="34" spans="2:3" ht="15">
      <c r="B34" s="15"/>
      <c r="C34" s="15"/>
    </row>
  </sheetData>
  <mergeCells count="14">
    <mergeCell ref="F4:G4"/>
    <mergeCell ref="B3:G3"/>
    <mergeCell ref="B18:H18"/>
    <mergeCell ref="B20:C20"/>
    <mergeCell ref="B5:G5"/>
    <mergeCell ref="B15:H15"/>
    <mergeCell ref="B16:H16"/>
    <mergeCell ref="B17:H17"/>
    <mergeCell ref="B9:C9"/>
    <mergeCell ref="B10:C10"/>
    <mergeCell ref="B11:C11"/>
    <mergeCell ref="B12:C12"/>
    <mergeCell ref="B13:C13"/>
    <mergeCell ref="B14:C14"/>
  </mergeCells>
  <printOptions horizontalCentered="1"/>
  <pageMargins left="0.31496062992125984" right="0.31496062992125984" top="0.2755905511811024" bottom="0.35433070866141736" header="0.31496062992125984" footer="0.31496062992125984"/>
  <pageSetup fitToHeight="1" fitToWidth="1" horizontalDpi="600" verticalDpi="600" orientation="landscape" paperSize="9" scale="5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45"/>
  <sheetViews>
    <sheetView workbookViewId="0" topLeftCell="A1">
      <selection activeCell="C28" sqref="C28:C31"/>
    </sheetView>
  </sheetViews>
  <sheetFormatPr defaultColWidth="9.140625" defaultRowHeight="15"/>
  <cols>
    <col min="2" max="2" width="38.28125" style="0" customWidth="1"/>
    <col min="3" max="3" width="30.00390625" style="0" customWidth="1"/>
    <col min="4" max="4" width="14.8515625" style="0" customWidth="1"/>
    <col min="5" max="5" width="16.28125" style="0" customWidth="1"/>
    <col min="7" max="7" width="12.00390625" style="0" customWidth="1"/>
    <col min="255" max="255" width="34.57421875" style="0" customWidth="1"/>
    <col min="256" max="256" width="30.00390625" style="0" customWidth="1"/>
    <col min="257" max="257" width="14.8515625" style="0" customWidth="1"/>
    <col min="258" max="258" width="16.28125" style="0" customWidth="1"/>
    <col min="511" max="511" width="34.57421875" style="0" customWidth="1"/>
    <col min="512" max="512" width="30.00390625" style="0" customWidth="1"/>
    <col min="513" max="513" width="14.8515625" style="0" customWidth="1"/>
    <col min="514" max="514" width="16.28125" style="0" customWidth="1"/>
    <col min="767" max="767" width="34.57421875" style="0" customWidth="1"/>
    <col min="768" max="768" width="30.00390625" style="0" customWidth="1"/>
    <col min="769" max="769" width="14.8515625" style="0" customWidth="1"/>
    <col min="770" max="770" width="16.28125" style="0" customWidth="1"/>
    <col min="1023" max="1023" width="34.57421875" style="0" customWidth="1"/>
    <col min="1024" max="1024" width="30.00390625" style="0" customWidth="1"/>
    <col min="1025" max="1025" width="14.8515625" style="0" customWidth="1"/>
    <col min="1026" max="1026" width="16.28125" style="0" customWidth="1"/>
    <col min="1279" max="1279" width="34.57421875" style="0" customWidth="1"/>
    <col min="1280" max="1280" width="30.00390625" style="0" customWidth="1"/>
    <col min="1281" max="1281" width="14.8515625" style="0" customWidth="1"/>
    <col min="1282" max="1282" width="16.28125" style="0" customWidth="1"/>
    <col min="1535" max="1535" width="34.57421875" style="0" customWidth="1"/>
    <col min="1536" max="1536" width="30.00390625" style="0" customWidth="1"/>
    <col min="1537" max="1537" width="14.8515625" style="0" customWidth="1"/>
    <col min="1538" max="1538" width="16.28125" style="0" customWidth="1"/>
    <col min="1791" max="1791" width="34.57421875" style="0" customWidth="1"/>
    <col min="1792" max="1792" width="30.00390625" style="0" customWidth="1"/>
    <col min="1793" max="1793" width="14.8515625" style="0" customWidth="1"/>
    <col min="1794" max="1794" width="16.28125" style="0" customWidth="1"/>
    <col min="2047" max="2047" width="34.57421875" style="0" customWidth="1"/>
    <col min="2048" max="2048" width="30.00390625" style="0" customWidth="1"/>
    <col min="2049" max="2049" width="14.8515625" style="0" customWidth="1"/>
    <col min="2050" max="2050" width="16.28125" style="0" customWidth="1"/>
    <col min="2303" max="2303" width="34.57421875" style="0" customWidth="1"/>
    <col min="2304" max="2304" width="30.00390625" style="0" customWidth="1"/>
    <col min="2305" max="2305" width="14.8515625" style="0" customWidth="1"/>
    <col min="2306" max="2306" width="16.28125" style="0" customWidth="1"/>
    <col min="2559" max="2559" width="34.57421875" style="0" customWidth="1"/>
    <col min="2560" max="2560" width="30.00390625" style="0" customWidth="1"/>
    <col min="2561" max="2561" width="14.8515625" style="0" customWidth="1"/>
    <col min="2562" max="2562" width="16.28125" style="0" customWidth="1"/>
    <col min="2815" max="2815" width="34.57421875" style="0" customWidth="1"/>
    <col min="2816" max="2816" width="30.00390625" style="0" customWidth="1"/>
    <col min="2817" max="2817" width="14.8515625" style="0" customWidth="1"/>
    <col min="2818" max="2818" width="16.28125" style="0" customWidth="1"/>
    <col min="3071" max="3071" width="34.57421875" style="0" customWidth="1"/>
    <col min="3072" max="3072" width="30.00390625" style="0" customWidth="1"/>
    <col min="3073" max="3073" width="14.8515625" style="0" customWidth="1"/>
    <col min="3074" max="3074" width="16.28125" style="0" customWidth="1"/>
    <col min="3327" max="3327" width="34.57421875" style="0" customWidth="1"/>
    <col min="3328" max="3328" width="30.00390625" style="0" customWidth="1"/>
    <col min="3329" max="3329" width="14.8515625" style="0" customWidth="1"/>
    <col min="3330" max="3330" width="16.28125" style="0" customWidth="1"/>
    <col min="3583" max="3583" width="34.57421875" style="0" customWidth="1"/>
    <col min="3584" max="3584" width="30.00390625" style="0" customWidth="1"/>
    <col min="3585" max="3585" width="14.8515625" style="0" customWidth="1"/>
    <col min="3586" max="3586" width="16.28125" style="0" customWidth="1"/>
    <col min="3839" max="3839" width="34.57421875" style="0" customWidth="1"/>
    <col min="3840" max="3840" width="30.00390625" style="0" customWidth="1"/>
    <col min="3841" max="3841" width="14.8515625" style="0" customWidth="1"/>
    <col min="3842" max="3842" width="16.28125" style="0" customWidth="1"/>
    <col min="4095" max="4095" width="34.57421875" style="0" customWidth="1"/>
    <col min="4096" max="4096" width="30.00390625" style="0" customWidth="1"/>
    <col min="4097" max="4097" width="14.8515625" style="0" customWidth="1"/>
    <col min="4098" max="4098" width="16.28125" style="0" customWidth="1"/>
    <col min="4351" max="4351" width="34.57421875" style="0" customWidth="1"/>
    <col min="4352" max="4352" width="30.00390625" style="0" customWidth="1"/>
    <col min="4353" max="4353" width="14.8515625" style="0" customWidth="1"/>
    <col min="4354" max="4354" width="16.28125" style="0" customWidth="1"/>
    <col min="4607" max="4607" width="34.57421875" style="0" customWidth="1"/>
    <col min="4608" max="4608" width="30.00390625" style="0" customWidth="1"/>
    <col min="4609" max="4609" width="14.8515625" style="0" customWidth="1"/>
    <col min="4610" max="4610" width="16.28125" style="0" customWidth="1"/>
    <col min="4863" max="4863" width="34.57421875" style="0" customWidth="1"/>
    <col min="4864" max="4864" width="30.00390625" style="0" customWidth="1"/>
    <col min="4865" max="4865" width="14.8515625" style="0" customWidth="1"/>
    <col min="4866" max="4866" width="16.28125" style="0" customWidth="1"/>
    <col min="5119" max="5119" width="34.57421875" style="0" customWidth="1"/>
    <col min="5120" max="5120" width="30.00390625" style="0" customWidth="1"/>
    <col min="5121" max="5121" width="14.8515625" style="0" customWidth="1"/>
    <col min="5122" max="5122" width="16.28125" style="0" customWidth="1"/>
    <col min="5375" max="5375" width="34.57421875" style="0" customWidth="1"/>
    <col min="5376" max="5376" width="30.00390625" style="0" customWidth="1"/>
    <col min="5377" max="5377" width="14.8515625" style="0" customWidth="1"/>
    <col min="5378" max="5378" width="16.28125" style="0" customWidth="1"/>
    <col min="5631" max="5631" width="34.57421875" style="0" customWidth="1"/>
    <col min="5632" max="5632" width="30.00390625" style="0" customWidth="1"/>
    <col min="5633" max="5633" width="14.8515625" style="0" customWidth="1"/>
    <col min="5634" max="5634" width="16.28125" style="0" customWidth="1"/>
    <col min="5887" max="5887" width="34.57421875" style="0" customWidth="1"/>
    <col min="5888" max="5888" width="30.00390625" style="0" customWidth="1"/>
    <col min="5889" max="5889" width="14.8515625" style="0" customWidth="1"/>
    <col min="5890" max="5890" width="16.28125" style="0" customWidth="1"/>
    <col min="6143" max="6143" width="34.57421875" style="0" customWidth="1"/>
    <col min="6144" max="6144" width="30.00390625" style="0" customWidth="1"/>
    <col min="6145" max="6145" width="14.8515625" style="0" customWidth="1"/>
    <col min="6146" max="6146" width="16.28125" style="0" customWidth="1"/>
    <col min="6399" max="6399" width="34.57421875" style="0" customWidth="1"/>
    <col min="6400" max="6400" width="30.00390625" style="0" customWidth="1"/>
    <col min="6401" max="6401" width="14.8515625" style="0" customWidth="1"/>
    <col min="6402" max="6402" width="16.28125" style="0" customWidth="1"/>
    <col min="6655" max="6655" width="34.57421875" style="0" customWidth="1"/>
    <col min="6656" max="6656" width="30.00390625" style="0" customWidth="1"/>
    <col min="6657" max="6657" width="14.8515625" style="0" customWidth="1"/>
    <col min="6658" max="6658" width="16.28125" style="0" customWidth="1"/>
    <col min="6911" max="6911" width="34.57421875" style="0" customWidth="1"/>
    <col min="6912" max="6912" width="30.00390625" style="0" customWidth="1"/>
    <col min="6913" max="6913" width="14.8515625" style="0" customWidth="1"/>
    <col min="6914" max="6914" width="16.28125" style="0" customWidth="1"/>
    <col min="7167" max="7167" width="34.57421875" style="0" customWidth="1"/>
    <col min="7168" max="7168" width="30.00390625" style="0" customWidth="1"/>
    <col min="7169" max="7169" width="14.8515625" style="0" customWidth="1"/>
    <col min="7170" max="7170" width="16.28125" style="0" customWidth="1"/>
    <col min="7423" max="7423" width="34.57421875" style="0" customWidth="1"/>
    <col min="7424" max="7424" width="30.00390625" style="0" customWidth="1"/>
    <col min="7425" max="7425" width="14.8515625" style="0" customWidth="1"/>
    <col min="7426" max="7426" width="16.28125" style="0" customWidth="1"/>
    <col min="7679" max="7679" width="34.57421875" style="0" customWidth="1"/>
    <col min="7680" max="7680" width="30.00390625" style="0" customWidth="1"/>
    <col min="7681" max="7681" width="14.8515625" style="0" customWidth="1"/>
    <col min="7682" max="7682" width="16.28125" style="0" customWidth="1"/>
    <col min="7935" max="7935" width="34.57421875" style="0" customWidth="1"/>
    <col min="7936" max="7936" width="30.00390625" style="0" customWidth="1"/>
    <col min="7937" max="7937" width="14.8515625" style="0" customWidth="1"/>
    <col min="7938" max="7938" width="16.28125" style="0" customWidth="1"/>
    <col min="8191" max="8191" width="34.57421875" style="0" customWidth="1"/>
    <col min="8192" max="8192" width="30.00390625" style="0" customWidth="1"/>
    <col min="8193" max="8193" width="14.8515625" style="0" customWidth="1"/>
    <col min="8194" max="8194" width="16.28125" style="0" customWidth="1"/>
    <col min="8447" max="8447" width="34.57421875" style="0" customWidth="1"/>
    <col min="8448" max="8448" width="30.00390625" style="0" customWidth="1"/>
    <col min="8449" max="8449" width="14.8515625" style="0" customWidth="1"/>
    <col min="8450" max="8450" width="16.28125" style="0" customWidth="1"/>
    <col min="8703" max="8703" width="34.57421875" style="0" customWidth="1"/>
    <col min="8704" max="8704" width="30.00390625" style="0" customWidth="1"/>
    <col min="8705" max="8705" width="14.8515625" style="0" customWidth="1"/>
    <col min="8706" max="8706" width="16.28125" style="0" customWidth="1"/>
    <col min="8959" max="8959" width="34.57421875" style="0" customWidth="1"/>
    <col min="8960" max="8960" width="30.00390625" style="0" customWidth="1"/>
    <col min="8961" max="8961" width="14.8515625" style="0" customWidth="1"/>
    <col min="8962" max="8962" width="16.28125" style="0" customWidth="1"/>
    <col min="9215" max="9215" width="34.57421875" style="0" customWidth="1"/>
    <col min="9216" max="9216" width="30.00390625" style="0" customWidth="1"/>
    <col min="9217" max="9217" width="14.8515625" style="0" customWidth="1"/>
    <col min="9218" max="9218" width="16.28125" style="0" customWidth="1"/>
    <col min="9471" max="9471" width="34.57421875" style="0" customWidth="1"/>
    <col min="9472" max="9472" width="30.00390625" style="0" customWidth="1"/>
    <col min="9473" max="9473" width="14.8515625" style="0" customWidth="1"/>
    <col min="9474" max="9474" width="16.28125" style="0" customWidth="1"/>
    <col min="9727" max="9727" width="34.57421875" style="0" customWidth="1"/>
    <col min="9728" max="9728" width="30.00390625" style="0" customWidth="1"/>
    <col min="9729" max="9729" width="14.8515625" style="0" customWidth="1"/>
    <col min="9730" max="9730" width="16.28125" style="0" customWidth="1"/>
    <col min="9983" max="9983" width="34.57421875" style="0" customWidth="1"/>
    <col min="9984" max="9984" width="30.00390625" style="0" customWidth="1"/>
    <col min="9985" max="9985" width="14.8515625" style="0" customWidth="1"/>
    <col min="9986" max="9986" width="16.28125" style="0" customWidth="1"/>
    <col min="10239" max="10239" width="34.57421875" style="0" customWidth="1"/>
    <col min="10240" max="10240" width="30.00390625" style="0" customWidth="1"/>
    <col min="10241" max="10241" width="14.8515625" style="0" customWidth="1"/>
    <col min="10242" max="10242" width="16.28125" style="0" customWidth="1"/>
    <col min="10495" max="10495" width="34.57421875" style="0" customWidth="1"/>
    <col min="10496" max="10496" width="30.00390625" style="0" customWidth="1"/>
    <col min="10497" max="10497" width="14.8515625" style="0" customWidth="1"/>
    <col min="10498" max="10498" width="16.28125" style="0" customWidth="1"/>
    <col min="10751" max="10751" width="34.57421875" style="0" customWidth="1"/>
    <col min="10752" max="10752" width="30.00390625" style="0" customWidth="1"/>
    <col min="10753" max="10753" width="14.8515625" style="0" customWidth="1"/>
    <col min="10754" max="10754" width="16.28125" style="0" customWidth="1"/>
    <col min="11007" max="11007" width="34.57421875" style="0" customWidth="1"/>
    <col min="11008" max="11008" width="30.00390625" style="0" customWidth="1"/>
    <col min="11009" max="11009" width="14.8515625" style="0" customWidth="1"/>
    <col min="11010" max="11010" width="16.28125" style="0" customWidth="1"/>
    <col min="11263" max="11263" width="34.57421875" style="0" customWidth="1"/>
    <col min="11264" max="11264" width="30.00390625" style="0" customWidth="1"/>
    <col min="11265" max="11265" width="14.8515625" style="0" customWidth="1"/>
    <col min="11266" max="11266" width="16.28125" style="0" customWidth="1"/>
    <col min="11519" max="11519" width="34.57421875" style="0" customWidth="1"/>
    <col min="11520" max="11520" width="30.00390625" style="0" customWidth="1"/>
    <col min="11521" max="11521" width="14.8515625" style="0" customWidth="1"/>
    <col min="11522" max="11522" width="16.28125" style="0" customWidth="1"/>
    <col min="11775" max="11775" width="34.57421875" style="0" customWidth="1"/>
    <col min="11776" max="11776" width="30.00390625" style="0" customWidth="1"/>
    <col min="11777" max="11777" width="14.8515625" style="0" customWidth="1"/>
    <col min="11778" max="11778" width="16.28125" style="0" customWidth="1"/>
    <col min="12031" max="12031" width="34.57421875" style="0" customWidth="1"/>
    <col min="12032" max="12032" width="30.00390625" style="0" customWidth="1"/>
    <col min="12033" max="12033" width="14.8515625" style="0" customWidth="1"/>
    <col min="12034" max="12034" width="16.28125" style="0" customWidth="1"/>
    <col min="12287" max="12287" width="34.57421875" style="0" customWidth="1"/>
    <col min="12288" max="12288" width="30.00390625" style="0" customWidth="1"/>
    <col min="12289" max="12289" width="14.8515625" style="0" customWidth="1"/>
    <col min="12290" max="12290" width="16.28125" style="0" customWidth="1"/>
    <col min="12543" max="12543" width="34.57421875" style="0" customWidth="1"/>
    <col min="12544" max="12544" width="30.00390625" style="0" customWidth="1"/>
    <col min="12545" max="12545" width="14.8515625" style="0" customWidth="1"/>
    <col min="12546" max="12546" width="16.28125" style="0" customWidth="1"/>
    <col min="12799" max="12799" width="34.57421875" style="0" customWidth="1"/>
    <col min="12800" max="12800" width="30.00390625" style="0" customWidth="1"/>
    <col min="12801" max="12801" width="14.8515625" style="0" customWidth="1"/>
    <col min="12802" max="12802" width="16.28125" style="0" customWidth="1"/>
    <col min="13055" max="13055" width="34.57421875" style="0" customWidth="1"/>
    <col min="13056" max="13056" width="30.00390625" style="0" customWidth="1"/>
    <col min="13057" max="13057" width="14.8515625" style="0" customWidth="1"/>
    <col min="13058" max="13058" width="16.28125" style="0" customWidth="1"/>
    <col min="13311" max="13311" width="34.57421875" style="0" customWidth="1"/>
    <col min="13312" max="13312" width="30.00390625" style="0" customWidth="1"/>
    <col min="13313" max="13313" width="14.8515625" style="0" customWidth="1"/>
    <col min="13314" max="13314" width="16.28125" style="0" customWidth="1"/>
    <col min="13567" max="13567" width="34.57421875" style="0" customWidth="1"/>
    <col min="13568" max="13568" width="30.00390625" style="0" customWidth="1"/>
    <col min="13569" max="13569" width="14.8515625" style="0" customWidth="1"/>
    <col min="13570" max="13570" width="16.28125" style="0" customWidth="1"/>
    <col min="13823" max="13823" width="34.57421875" style="0" customWidth="1"/>
    <col min="13824" max="13824" width="30.00390625" style="0" customWidth="1"/>
    <col min="13825" max="13825" width="14.8515625" style="0" customWidth="1"/>
    <col min="13826" max="13826" width="16.28125" style="0" customWidth="1"/>
    <col min="14079" max="14079" width="34.57421875" style="0" customWidth="1"/>
    <col min="14080" max="14080" width="30.00390625" style="0" customWidth="1"/>
    <col min="14081" max="14081" width="14.8515625" style="0" customWidth="1"/>
    <col min="14082" max="14082" width="16.28125" style="0" customWidth="1"/>
    <col min="14335" max="14335" width="34.57421875" style="0" customWidth="1"/>
    <col min="14336" max="14336" width="30.00390625" style="0" customWidth="1"/>
    <col min="14337" max="14337" width="14.8515625" style="0" customWidth="1"/>
    <col min="14338" max="14338" width="16.28125" style="0" customWidth="1"/>
    <col min="14591" max="14591" width="34.57421875" style="0" customWidth="1"/>
    <col min="14592" max="14592" width="30.00390625" style="0" customWidth="1"/>
    <col min="14593" max="14593" width="14.8515625" style="0" customWidth="1"/>
    <col min="14594" max="14594" width="16.28125" style="0" customWidth="1"/>
    <col min="14847" max="14847" width="34.57421875" style="0" customWidth="1"/>
    <col min="14848" max="14848" width="30.00390625" style="0" customWidth="1"/>
    <col min="14849" max="14849" width="14.8515625" style="0" customWidth="1"/>
    <col min="14850" max="14850" width="16.28125" style="0" customWidth="1"/>
    <col min="15103" max="15103" width="34.57421875" style="0" customWidth="1"/>
    <col min="15104" max="15104" width="30.00390625" style="0" customWidth="1"/>
    <col min="15105" max="15105" width="14.8515625" style="0" customWidth="1"/>
    <col min="15106" max="15106" width="16.28125" style="0" customWidth="1"/>
    <col min="15359" max="15359" width="34.57421875" style="0" customWidth="1"/>
    <col min="15360" max="15360" width="30.00390625" style="0" customWidth="1"/>
    <col min="15361" max="15361" width="14.8515625" style="0" customWidth="1"/>
    <col min="15362" max="15362" width="16.28125" style="0" customWidth="1"/>
    <col min="15615" max="15615" width="34.57421875" style="0" customWidth="1"/>
    <col min="15616" max="15616" width="30.00390625" style="0" customWidth="1"/>
    <col min="15617" max="15617" width="14.8515625" style="0" customWidth="1"/>
    <col min="15618" max="15618" width="16.28125" style="0" customWidth="1"/>
    <col min="15871" max="15871" width="34.57421875" style="0" customWidth="1"/>
    <col min="15872" max="15872" width="30.00390625" style="0" customWidth="1"/>
    <col min="15873" max="15873" width="14.8515625" style="0" customWidth="1"/>
    <col min="15874" max="15874" width="16.28125" style="0" customWidth="1"/>
    <col min="16127" max="16127" width="34.57421875" style="0" customWidth="1"/>
    <col min="16128" max="16128" width="30.00390625" style="0" customWidth="1"/>
    <col min="16129" max="16129" width="14.8515625" style="0" customWidth="1"/>
    <col min="16130" max="16130" width="16.28125" style="0" customWidth="1"/>
  </cols>
  <sheetData>
    <row r="1" spans="2:3" ht="38.25" customHeight="1">
      <c r="B1" s="96" t="str">
        <f>'Soupis prací'!B5:G5</f>
        <v>III/0305 Tochovice, most ev.č. 0305-2</v>
      </c>
      <c r="C1" s="96"/>
    </row>
    <row r="2" spans="2:3" ht="15.6">
      <c r="B2" s="97"/>
      <c r="C2" s="97"/>
    </row>
    <row r="3" ht="15">
      <c r="B3" s="28" t="s">
        <v>47</v>
      </c>
    </row>
    <row r="4" spans="1:3" ht="15">
      <c r="A4">
        <f>PD!B159</f>
        <v>0</v>
      </c>
      <c r="B4" s="60" t="s">
        <v>48</v>
      </c>
      <c r="C4" s="61" t="s">
        <v>49</v>
      </c>
    </row>
    <row r="5" spans="2:3" ht="15">
      <c r="B5" s="60"/>
      <c r="C5" s="60"/>
    </row>
    <row r="6" spans="2:3" ht="15">
      <c r="B6" s="60" t="s">
        <v>78</v>
      </c>
      <c r="C6" s="60"/>
    </row>
    <row r="7" spans="2:3" ht="26.4">
      <c r="B7" s="65" t="s">
        <v>77</v>
      </c>
      <c r="C7" s="63"/>
    </row>
    <row r="8" spans="2:3" ht="15">
      <c r="B8" s="65" t="s">
        <v>89</v>
      </c>
      <c r="C8" s="63"/>
    </row>
    <row r="9" spans="2:3" ht="52.8">
      <c r="B9" s="65" t="s">
        <v>88</v>
      </c>
      <c r="C9" s="63"/>
    </row>
    <row r="10" spans="2:3" ht="15">
      <c r="B10" s="60" t="s">
        <v>85</v>
      </c>
      <c r="C10" s="67">
        <f>SUM(C7:C9)</f>
        <v>0</v>
      </c>
    </row>
    <row r="11" spans="2:4" ht="15">
      <c r="B11" s="60" t="s">
        <v>79</v>
      </c>
      <c r="C11" s="62"/>
      <c r="D11" t="s">
        <v>50</v>
      </c>
    </row>
    <row r="12" spans="2:3" ht="15">
      <c r="B12" s="62" t="s">
        <v>51</v>
      </c>
      <c r="C12" s="63"/>
    </row>
    <row r="13" spans="2:3" ht="15">
      <c r="B13" s="62" t="s">
        <v>52</v>
      </c>
      <c r="C13" s="63"/>
    </row>
    <row r="14" spans="2:4" ht="15">
      <c r="B14" s="62" t="s">
        <v>53</v>
      </c>
      <c r="C14" s="63"/>
      <c r="D14" t="s">
        <v>50</v>
      </c>
    </row>
    <row r="15" spans="2:4" ht="15">
      <c r="B15" s="62" t="s">
        <v>54</v>
      </c>
      <c r="C15" s="63"/>
      <c r="D15" t="s">
        <v>50</v>
      </c>
    </row>
    <row r="16" spans="2:4" ht="26.4">
      <c r="B16" s="65" t="s">
        <v>55</v>
      </c>
      <c r="C16" s="63"/>
      <c r="D16" t="s">
        <v>50</v>
      </c>
    </row>
    <row r="17" spans="2:6" ht="15">
      <c r="B17" s="62" t="s">
        <v>56</v>
      </c>
      <c r="C17" s="63"/>
      <c r="D17" t="s">
        <v>50</v>
      </c>
      <c r="F17" t="s">
        <v>50</v>
      </c>
    </row>
    <row r="18" spans="2:3" ht="15">
      <c r="B18" s="60" t="s">
        <v>80</v>
      </c>
      <c r="C18" s="64">
        <f>SUM(C12:C17)</f>
        <v>0</v>
      </c>
    </row>
    <row r="19" spans="2:4" ht="15">
      <c r="B19" s="60" t="s">
        <v>81</v>
      </c>
      <c r="C19" s="67">
        <f>C18+C10</f>
        <v>0</v>
      </c>
      <c r="D19" s="2"/>
    </row>
    <row r="20" spans="2:3" ht="15">
      <c r="B20" s="60"/>
      <c r="C20" s="66"/>
    </row>
    <row r="21" spans="2:4" ht="15">
      <c r="B21" s="60" t="s">
        <v>82</v>
      </c>
      <c r="C21" s="62"/>
      <c r="D21" t="s">
        <v>58</v>
      </c>
    </row>
    <row r="22" spans="2:6" ht="15">
      <c r="B22" s="62" t="s">
        <v>57</v>
      </c>
      <c r="C22" s="63"/>
      <c r="D22" t="s">
        <v>50</v>
      </c>
      <c r="F22" t="s">
        <v>50</v>
      </c>
    </row>
    <row r="23" spans="2:4" ht="15">
      <c r="B23" s="62" t="s">
        <v>59</v>
      </c>
      <c r="C23" s="63"/>
      <c r="D23" t="s">
        <v>50</v>
      </c>
    </row>
    <row r="24" spans="2:3" ht="15">
      <c r="B24" s="62" t="s">
        <v>60</v>
      </c>
      <c r="C24" s="63"/>
    </row>
    <row r="25" spans="2:4" ht="15">
      <c r="B25" s="60" t="s">
        <v>61</v>
      </c>
      <c r="C25" s="67">
        <f>SUM(C22:C24)</f>
        <v>0</v>
      </c>
      <c r="D25" s="2"/>
    </row>
    <row r="26" spans="2:3" ht="15">
      <c r="B26" s="60"/>
      <c r="C26" s="62"/>
    </row>
    <row r="27" spans="2:6" ht="15">
      <c r="B27" s="60" t="s">
        <v>62</v>
      </c>
      <c r="C27" s="62"/>
      <c r="F27" s="55" t="s">
        <v>50</v>
      </c>
    </row>
    <row r="28" spans="2:6" ht="15">
      <c r="B28" s="62" t="s">
        <v>63</v>
      </c>
      <c r="C28" s="63"/>
      <c r="D28" t="s">
        <v>50</v>
      </c>
      <c r="F28" s="55"/>
    </row>
    <row r="29" spans="2:4" ht="15">
      <c r="B29" s="62" t="s">
        <v>64</v>
      </c>
      <c r="C29" s="63"/>
      <c r="D29" t="s">
        <v>50</v>
      </c>
    </row>
    <row r="30" spans="2:4" ht="15">
      <c r="B30" s="62" t="s">
        <v>65</v>
      </c>
      <c r="C30" s="63"/>
      <c r="D30" t="s">
        <v>50</v>
      </c>
    </row>
    <row r="31" spans="2:4" ht="15">
      <c r="B31" s="62" t="s">
        <v>66</v>
      </c>
      <c r="C31" s="63"/>
      <c r="D31" t="s">
        <v>50</v>
      </c>
    </row>
    <row r="32" spans="2:4" ht="15">
      <c r="B32" s="60" t="s">
        <v>67</v>
      </c>
      <c r="C32" s="67">
        <f>SUM(C28:C31)</f>
        <v>0</v>
      </c>
      <c r="D32" s="2"/>
    </row>
    <row r="33" spans="2:3" ht="15">
      <c r="B33" s="60"/>
      <c r="C33" s="66"/>
    </row>
    <row r="34" ht="15">
      <c r="D34" t="s">
        <v>50</v>
      </c>
    </row>
    <row r="35" spans="2:3" ht="15">
      <c r="B35" s="60" t="s">
        <v>68</v>
      </c>
      <c r="C35" s="67">
        <f>+C19+C25+C32</f>
        <v>0</v>
      </c>
    </row>
    <row r="39" spans="3:5" ht="15">
      <c r="C39" s="27"/>
      <c r="D39" s="27"/>
      <c r="E39" s="27"/>
    </row>
    <row r="40" spans="2:5" ht="15">
      <c r="B40" s="28" t="s">
        <v>24</v>
      </c>
      <c r="C40" s="28" t="s">
        <v>25</v>
      </c>
      <c r="D40" s="29"/>
      <c r="E40" s="30"/>
    </row>
    <row r="41" spans="2:5" ht="15">
      <c r="B41" s="15"/>
      <c r="C41" s="31" t="s">
        <v>26</v>
      </c>
      <c r="D41" s="28"/>
      <c r="E41" s="28"/>
    </row>
    <row r="42" spans="2:5" ht="15">
      <c r="B42" s="15"/>
      <c r="C42" s="28" t="s">
        <v>27</v>
      </c>
      <c r="D42" s="28"/>
      <c r="E42" s="28"/>
    </row>
    <row r="43" spans="3:5" ht="15">
      <c r="C43" s="15"/>
      <c r="D43" s="15"/>
      <c r="E43" s="16"/>
    </row>
    <row r="44" spans="2:5" ht="15">
      <c r="B44" s="15"/>
      <c r="C44" s="15"/>
      <c r="D44" s="15"/>
      <c r="E44" s="16"/>
    </row>
    <row r="45" ht="15">
      <c r="B45" s="15"/>
    </row>
  </sheetData>
  <mergeCells count="2">
    <mergeCell ref="B1:C1"/>
    <mergeCell ref="B2:C2"/>
  </mergeCells>
  <printOptions/>
  <pageMargins left="0.7" right="0.7" top="0.787401575" bottom="0.787401575" header="0.3" footer="0.3"/>
  <pageSetup fitToHeight="1" fitToWidth="1"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41"/>
  <sheetViews>
    <sheetView tabSelected="1" zoomScalePageLayoutView="80" workbookViewId="0" topLeftCell="A1">
      <selection activeCell="C9" sqref="C9:C11"/>
    </sheetView>
  </sheetViews>
  <sheetFormatPr defaultColWidth="9.140625" defaultRowHeight="15"/>
  <cols>
    <col min="1" max="1" width="74.57421875" style="15" customWidth="1"/>
    <col min="2" max="3" width="16.00390625" style="15" customWidth="1"/>
    <col min="4" max="4" width="16.00390625" style="16" customWidth="1"/>
    <col min="5" max="5" width="7.140625" style="15" customWidth="1"/>
    <col min="6" max="6" width="9.57421875" style="15" customWidth="1"/>
    <col min="7" max="8" width="7.140625" style="15" customWidth="1"/>
    <col min="9" max="16384" width="9.140625" style="15" customWidth="1"/>
  </cols>
  <sheetData>
    <row r="1" spans="1:4" ht="13.8" thickBot="1">
      <c r="A1" s="9" t="s">
        <v>22</v>
      </c>
      <c r="B1" s="24" t="s">
        <v>23</v>
      </c>
      <c r="C1" s="9"/>
      <c r="D1" s="9"/>
    </row>
    <row r="2" spans="1:4" ht="30" customHeight="1" thickBot="1">
      <c r="A2" s="98" t="s">
        <v>72</v>
      </c>
      <c r="B2" s="99"/>
      <c r="C2" s="99"/>
      <c r="D2" s="100"/>
    </row>
    <row r="3" spans="1:4" ht="13.8" thickBot="1">
      <c r="A3" s="9"/>
      <c r="B3" s="24"/>
      <c r="C3" s="24"/>
      <c r="D3" s="9"/>
    </row>
    <row r="4" spans="1:4" ht="30" customHeight="1" thickBot="1">
      <c r="A4" s="102" t="str">
        <f>PD!B1</f>
        <v>III/0305 Tochovice, most ev.č. 0305-2</v>
      </c>
      <c r="B4" s="103"/>
      <c r="C4" s="104"/>
      <c r="D4" s="105"/>
    </row>
    <row r="5" spans="1:4" ht="17.4">
      <c r="A5" s="23"/>
      <c r="B5" s="23"/>
      <c r="C5" s="23"/>
      <c r="D5" s="23"/>
    </row>
    <row r="6" ht="13.5" customHeight="1" thickBot="1">
      <c r="D6" s="15"/>
    </row>
    <row r="7" spans="1:4" ht="15" thickBot="1">
      <c r="A7" s="35"/>
      <c r="B7" s="36" t="s">
        <v>34</v>
      </c>
      <c r="C7" s="36" t="s">
        <v>35</v>
      </c>
      <c r="D7" s="37" t="s">
        <v>36</v>
      </c>
    </row>
    <row r="8" spans="1:5" ht="14.4">
      <c r="A8" s="35"/>
      <c r="B8" s="38"/>
      <c r="C8" s="39"/>
      <c r="D8" s="39"/>
      <c r="E8" s="15"/>
    </row>
    <row r="9" spans="1:5" ht="14.4">
      <c r="A9" s="42" t="s">
        <v>74</v>
      </c>
      <c r="B9" s="40">
        <v>60</v>
      </c>
      <c r="C9" s="106"/>
      <c r="D9" s="41">
        <f>+B9*C9</f>
        <v>0</v>
      </c>
      <c r="E9" s="15"/>
    </row>
    <row r="10" spans="1:5" ht="14.4">
      <c r="A10" s="42" t="s">
        <v>73</v>
      </c>
      <c r="B10" s="40">
        <v>30</v>
      </c>
      <c r="C10" s="106"/>
      <c r="D10" s="41">
        <f>+B10*C9</f>
        <v>0</v>
      </c>
      <c r="E10" s="15"/>
    </row>
    <row r="11" spans="1:4" ht="14.4">
      <c r="A11" s="42" t="s">
        <v>37</v>
      </c>
      <c r="B11" s="40">
        <f>+B23</f>
        <v>100</v>
      </c>
      <c r="C11" s="107"/>
      <c r="D11" s="41">
        <f>+B11*C9</f>
        <v>0</v>
      </c>
    </row>
    <row r="12" spans="1:6" ht="14.4">
      <c r="A12" s="69" t="s">
        <v>75</v>
      </c>
      <c r="B12" s="69">
        <f>SUM(B9:B11)</f>
        <v>190</v>
      </c>
      <c r="C12" s="70"/>
      <c r="D12" s="70">
        <f>SUM(D9:D11)</f>
        <v>0</v>
      </c>
      <c r="F12" s="73"/>
    </row>
    <row r="13" spans="1:4" ht="14.4">
      <c r="A13" s="35" t="s">
        <v>38</v>
      </c>
      <c r="B13" s="8"/>
      <c r="D13" s="15"/>
    </row>
    <row r="14" ht="15">
      <c r="D14" s="15"/>
    </row>
    <row r="15" spans="1:4" ht="15" thickBot="1">
      <c r="A15" s="43" t="s">
        <v>39</v>
      </c>
      <c r="B15" s="53" t="s">
        <v>44</v>
      </c>
      <c r="D15" s="15"/>
    </row>
    <row r="16" spans="1:4" ht="15" thickBot="1">
      <c r="A16" s="44" t="s">
        <v>7</v>
      </c>
      <c r="B16" s="45" t="s">
        <v>8</v>
      </c>
      <c r="D16" s="15"/>
    </row>
    <row r="17" spans="1:8" ht="89.25" customHeight="1">
      <c r="A17" s="46" t="s">
        <v>9</v>
      </c>
      <c r="B17" s="58">
        <v>10</v>
      </c>
      <c r="D17" s="15"/>
      <c r="F17" s="25"/>
      <c r="H17"/>
    </row>
    <row r="18" spans="1:4" ht="72">
      <c r="A18" s="46" t="s">
        <v>10</v>
      </c>
      <c r="B18" s="58">
        <v>10</v>
      </c>
      <c r="D18" s="15"/>
    </row>
    <row r="19" spans="1:4" ht="43.2">
      <c r="A19" s="46" t="s">
        <v>11</v>
      </c>
      <c r="B19" s="59">
        <v>10</v>
      </c>
      <c r="D19" s="15"/>
    </row>
    <row r="20" spans="1:4" ht="14.4">
      <c r="A20" s="46" t="s">
        <v>12</v>
      </c>
      <c r="B20" s="58">
        <v>20</v>
      </c>
      <c r="D20" s="15"/>
    </row>
    <row r="21" spans="1:4" ht="72">
      <c r="A21" s="47" t="s">
        <v>13</v>
      </c>
      <c r="B21" s="58">
        <v>10</v>
      </c>
      <c r="D21" s="15"/>
    </row>
    <row r="22" spans="1:4" ht="162.75" customHeight="1">
      <c r="A22" s="47" t="s">
        <v>42</v>
      </c>
      <c r="B22" s="58">
        <v>40</v>
      </c>
      <c r="D22" s="15"/>
    </row>
    <row r="23" spans="1:4" ht="14.4">
      <c r="A23" s="48" t="s">
        <v>14</v>
      </c>
      <c r="B23" s="71">
        <f>SUM(B17:B22)</f>
        <v>100</v>
      </c>
      <c r="D23" s="15"/>
    </row>
    <row r="24" spans="1:4" ht="14.4">
      <c r="A24" s="48" t="s">
        <v>6</v>
      </c>
      <c r="B24" s="52">
        <f>+'Soupis prací'!G10</f>
        <v>0</v>
      </c>
      <c r="D24" s="15"/>
    </row>
    <row r="25" spans="1:8" ht="14.4">
      <c r="A25" s="48" t="s">
        <v>46</v>
      </c>
      <c r="B25" s="52">
        <f>B23*B24</f>
        <v>0</v>
      </c>
      <c r="D25" s="15"/>
      <c r="F25" s="17"/>
      <c r="G25" s="17"/>
      <c r="H25" s="17"/>
    </row>
    <row r="26" spans="1:8" ht="14.4">
      <c r="A26" s="43" t="s">
        <v>21</v>
      </c>
      <c r="B26" s="49"/>
      <c r="D26" s="15"/>
      <c r="H26" s="26"/>
    </row>
    <row r="27" spans="1:4" ht="14.4">
      <c r="A27" s="50" t="s">
        <v>15</v>
      </c>
      <c r="B27" s="50"/>
      <c r="C27" s="50"/>
      <c r="D27" s="51"/>
    </row>
    <row r="28" spans="1:8" ht="78" customHeight="1">
      <c r="A28" s="101" t="s">
        <v>16</v>
      </c>
      <c r="B28" s="101"/>
      <c r="C28" s="101"/>
      <c r="D28" s="101"/>
      <c r="F28"/>
      <c r="G28" s="2"/>
      <c r="H28" s="26"/>
    </row>
    <row r="29" spans="1:7" ht="52.5" customHeight="1">
      <c r="A29" s="101" t="s">
        <v>40</v>
      </c>
      <c r="B29" s="101"/>
      <c r="C29" s="101"/>
      <c r="D29" s="101"/>
      <c r="F29"/>
      <c r="G29" s="2"/>
    </row>
    <row r="30" spans="1:4" ht="51.75" customHeight="1">
      <c r="A30" s="101" t="s">
        <v>17</v>
      </c>
      <c r="B30" s="101"/>
      <c r="C30" s="101"/>
      <c r="D30" s="101"/>
    </row>
    <row r="31" spans="1:4" ht="19.5" customHeight="1">
      <c r="A31" s="101" t="s">
        <v>18</v>
      </c>
      <c r="B31" s="101"/>
      <c r="C31" s="101"/>
      <c r="D31" s="101"/>
    </row>
    <row r="38" spans="1:4" ht="14.4">
      <c r="A38" s="28" t="s">
        <v>24</v>
      </c>
      <c r="B38" s="27"/>
      <c r="C38" s="27"/>
      <c r="D38" s="27"/>
    </row>
    <row r="39" spans="2:4" ht="14.4">
      <c r="B39" s="28" t="s">
        <v>25</v>
      </c>
      <c r="C39" s="29"/>
      <c r="D39" s="30"/>
    </row>
    <row r="40" spans="2:4" ht="14.4">
      <c r="B40" s="31" t="s">
        <v>26</v>
      </c>
      <c r="C40" s="28"/>
      <c r="D40" s="28"/>
    </row>
    <row r="41" spans="1:4" ht="14.4">
      <c r="A41"/>
      <c r="B41" s="28" t="s">
        <v>27</v>
      </c>
      <c r="C41" s="28"/>
      <c r="D41" s="28"/>
    </row>
  </sheetData>
  <mergeCells count="7">
    <mergeCell ref="A2:D2"/>
    <mergeCell ref="A29:D29"/>
    <mergeCell ref="A30:D30"/>
    <mergeCell ref="A31:D31"/>
    <mergeCell ref="A4:D4"/>
    <mergeCell ref="A28:D28"/>
    <mergeCell ref="C9:C11"/>
  </mergeCells>
  <printOptions horizontalCentered="1"/>
  <pageMargins left="0.7086614173228347" right="0.31496062992125984" top="0.3937007874015748" bottom="0.3937007874015748" header="0.5118110236220472" footer="0.5118110236220472"/>
  <pageSetup fitToHeight="1" fitToWidth="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2015-02-04T18:59:42Z</dcterms:created>
  <dcterms:modified xsi:type="dcterms:W3CDTF">2023-10-04T05:55:11Z</dcterms:modified>
  <cp:category/>
  <cp:version/>
  <cp:contentType/>
  <cp:contentStatus/>
</cp:coreProperties>
</file>