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A9BAAF19-7B32-4392-B45C-355EE3E23AC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6" l="1"/>
  <c r="S17" i="6" s="1"/>
  <c r="N17" i="6"/>
  <c r="L17" i="6"/>
  <c r="J17" i="6"/>
  <c r="I17" i="6"/>
  <c r="H17" i="6"/>
  <c r="G17" i="6"/>
  <c r="F17" i="6"/>
  <c r="O17" i="6" l="1"/>
  <c r="Q14" i="6"/>
  <c r="Q10" i="6"/>
  <c r="Q7" i="6"/>
</calcChain>
</file>

<file path=xl/sharedStrings.xml><?xml version="1.0" encoding="utf-8"?>
<sst xmlns="http://schemas.openxmlformats.org/spreadsheetml/2006/main" count="58" uniqueCount="48">
  <si>
    <t>Název organizace</t>
  </si>
  <si>
    <t>Upřesnění budovy</t>
  </si>
  <si>
    <t>Výčet klíčových opatření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</si>
  <si>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</si>
  <si>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</si>
  <si>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</si>
  <si>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</si>
  <si>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</si>
  <si>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</si>
  <si>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</si>
  <si>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</si>
  <si>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</si>
  <si>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</si>
  <si>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</si>
  <si>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</si>
  <si>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</si>
  <si>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</si>
  <si>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</si>
  <si>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</si>
  <si>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</si>
  <si>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</si>
  <si>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</si>
  <si>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</si>
  <si>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</si>
  <si>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Hlavní budova</t>
  </si>
  <si>
    <t>Výměna osvětlení za LED technologii;
FVE;
TRV + IRC regulace</t>
  </si>
  <si>
    <t>Celkové hodnoty</t>
  </si>
  <si>
    <t>Domov mládeže</t>
  </si>
  <si>
    <t>Číslo souboru objektů</t>
  </si>
  <si>
    <t>pořadové číslo</t>
  </si>
  <si>
    <t>Domov Pod Skalami Kurovodice</t>
  </si>
  <si>
    <t>Výměna osvětlení za LED technologii;
FVE;
Výměna zdroje vytápění</t>
  </si>
  <si>
    <t>Kotelna, garáže, dílna</t>
  </si>
  <si>
    <t>Prádelna</t>
  </si>
  <si>
    <t>VOŠ a SZŠ, Benešov</t>
  </si>
  <si>
    <t>Hlavní budova školy</t>
  </si>
  <si>
    <t>Výměna výplní otvorů;
Výměna osvětlení za LED technologii;
FVE;
TRV + IRC regulace</t>
  </si>
  <si>
    <t>Školní jídelna</t>
  </si>
  <si>
    <t>Tělocvična BIOS</t>
  </si>
  <si>
    <t>Zateplení stěn;
Zateplení střech/stropů;
Výměna výplní otvorů;
Výměna osvětlení za LED technologii;
FVE;
VZT + ZZT;
TRV + IRC regulace</t>
  </si>
  <si>
    <t>SOŠ a SOU Beroun - Hlinky</t>
  </si>
  <si>
    <t>Budova školy Závodí</t>
  </si>
  <si>
    <t>Výměna výplní otvorů;
Výměna osvětlení za LED technologii;
FVE;
VZT + ZZT;
TRV + IRC regulace</t>
  </si>
  <si>
    <t>Budova DM Závodí</t>
  </si>
  <si>
    <t>Zateplení stěn;
Zateplení střech/stropů;
Výměna osvětlení za LED technologii;
FVE;
TRV + IRC regulace</t>
  </si>
  <si>
    <t>Truhl. dílna velká Závodí</t>
  </si>
  <si>
    <t>Zateplení stěn;
Zateplení střech/stropů;
Výměna osvětlení za LED technologii;
FVE;
TRV + IRC regulace;
Výměna zdroje vytápění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</si>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</sst>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4" borderId="2" xfId="0" applyFill="1" applyBorder="1" applyAlignment="1">
      <alignment vertical="center"/>
    </xf>
    <xf numFmtId="0" fontId="0" fillId="4" borderId="2" xfId="0" applyFill="1" applyBorder="1" applyAlignment="1">
      <alignment wrapText="1"/>
    </xf>
    <xf numFmtId="164" fontId="1" fillId="0" borderId="10" xfId="0" applyNumberFormat="1" applyFont="1" applyBorder="1" applyAlignment="1">
      <alignment horizontal="center" vertical="center"/>
    </xf>
    <xf numFmtId="3" fontId="0" fillId="4" borderId="2" xfId="0" applyNumberFormat="1" applyFill="1" applyBorder="1" applyAlignment="1">
      <alignment horizontal="center" vertical="center"/>
    </xf>
    <xf numFmtId="3" fontId="0" fillId="4" borderId="13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ACFE1-9C08-45DB-8A5E-1FEBF6C30698}">
  <sheetPr>
    <pageSetUpPr fitToPage="1"/>
  </sheetPr>
  <dimension ref="A1:S18"/>
  <sheetViews>
    <sheetView tabSelected="1" zoomScale="80" zoomScaleNormal="80" workbookViewId="0">
      <pane xSplit="1" ySplit="6" topLeftCell="B7" activePane="bottomRight" state="frozen"/>
      <selection activeCell="B9" sqref="B9"/>
      <selection pane="topRight" activeCell="B9" sqref="B9"/>
      <selection pane="bottomLeft" activeCell="B9" sqref="B9"/>
      <selection pane="bottomRight" activeCell="V6" sqref="V6"/>
    </sheetView>
  </sheetViews>
  <sheetFormatPr defaultColWidth="9.140625" defaultRowHeight="15" x14ac:dyDescent="0.25"/>
  <cols>
    <col min="1" max="2" width="9.140625" style="1"/>
    <col min="3" max="3" width="45.7109375" customWidth="1"/>
    <col min="4" max="4" width="34.42578125" customWidth="1"/>
    <col min="5" max="5" width="41.140625" customWidth="1"/>
    <col min="6" max="11" width="13.85546875" customWidth="1"/>
    <col min="12" max="12" width="18.28515625" customWidth="1"/>
    <col min="13" max="19" width="13.85546875" customWidth="1"/>
  </cols>
  <sheetData>
    <row r="1" spans="1:19" x14ac:dyDescent="0.25">
      <c r="A1" s="12" t="s">
        <v>47</v>
      </c>
      <c r="B1" s="12"/>
      <c r="C1" s="12"/>
    </row>
    <row r="3" spans="1:19" ht="30" customHeight="1" x14ac:dyDescent="0.25">
      <c r="A3" s="13" t="s">
        <v>28</v>
      </c>
      <c r="B3" s="13" t="s">
        <v>29</v>
      </c>
      <c r="C3" s="13" t="s">
        <v>0</v>
      </c>
      <c r="D3" s="13" t="s">
        <v>1</v>
      </c>
      <c r="E3" s="13" t="s">
        <v>2</v>
      </c>
      <c r="F3" s="26" t="s">
        <v>3</v>
      </c>
      <c r="G3" s="26"/>
      <c r="H3" s="26"/>
      <c r="I3" s="26"/>
      <c r="J3" s="26"/>
      <c r="K3" s="13" t="s">
        <v>4</v>
      </c>
      <c r="L3" s="13" t="s">
        <v>5</v>
      </c>
      <c r="M3" s="13" t="s">
        <v>6</v>
      </c>
      <c r="N3" s="13" t="s">
        <v>7</v>
      </c>
      <c r="O3" s="13" t="s">
        <v>8</v>
      </c>
      <c r="P3" s="13" t="s">
        <v>9</v>
      </c>
      <c r="Q3" s="13" t="s">
        <v>10</v>
      </c>
      <c r="R3" s="13"/>
      <c r="S3" s="13" t="s">
        <v>11</v>
      </c>
    </row>
    <row r="4" spans="1:19" x14ac:dyDescent="0.25">
      <c r="A4" s="13"/>
      <c r="B4" s="13"/>
      <c r="C4" s="13"/>
      <c r="D4" s="13"/>
      <c r="E4" s="13"/>
      <c r="F4" s="26" t="s">
        <v>12</v>
      </c>
      <c r="G4" s="26" t="s">
        <v>13</v>
      </c>
      <c r="H4" s="26" t="s">
        <v>14</v>
      </c>
      <c r="I4" s="26" t="s">
        <v>15</v>
      </c>
      <c r="J4" s="26" t="s">
        <v>16</v>
      </c>
      <c r="K4" s="13"/>
      <c r="L4" s="13"/>
      <c r="M4" s="13"/>
      <c r="N4" s="13"/>
      <c r="O4" s="13"/>
      <c r="P4" s="13"/>
      <c r="Q4" s="13"/>
      <c r="R4" s="13"/>
      <c r="S4" s="13"/>
    </row>
    <row r="5" spans="1:19" ht="22.5" customHeight="1" x14ac:dyDescent="0.25">
      <c r="A5" s="13"/>
      <c r="B5" s="13"/>
      <c r="C5" s="13"/>
      <c r="D5" s="13"/>
      <c r="E5" s="13"/>
      <c r="F5" s="26"/>
      <c r="G5" s="26"/>
      <c r="H5" s="26"/>
      <c r="I5" s="26"/>
      <c r="J5" s="26"/>
      <c r="K5" s="13"/>
      <c r="L5" s="13"/>
      <c r="M5" s="13"/>
      <c r="N5" s="13"/>
      <c r="O5" s="13"/>
      <c r="P5" s="13"/>
      <c r="Q5" s="13"/>
      <c r="R5" s="13"/>
      <c r="S5" s="13"/>
    </row>
    <row r="6" spans="1:19" ht="17.25" x14ac:dyDescent="0.25">
      <c r="A6" s="13"/>
      <c r="B6" s="13"/>
      <c r="C6" s="13"/>
      <c r="D6" s="13"/>
      <c r="E6" s="13"/>
      <c r="F6" s="2" t="s">
        <v>17</v>
      </c>
      <c r="G6" s="2" t="s">
        <v>17</v>
      </c>
      <c r="H6" s="2" t="s">
        <v>17</v>
      </c>
      <c r="I6" s="2" t="s">
        <v>17</v>
      </c>
      <c r="J6" s="2" t="s">
        <v>18</v>
      </c>
      <c r="K6" s="2" t="s">
        <v>19</v>
      </c>
      <c r="L6" s="2" t="s">
        <v>20</v>
      </c>
      <c r="M6" s="3" t="s">
        <v>19</v>
      </c>
      <c r="N6" s="2" t="s">
        <v>21</v>
      </c>
      <c r="O6" s="2" t="s">
        <v>22</v>
      </c>
      <c r="P6" s="2" t="s">
        <v>19</v>
      </c>
      <c r="Q6" s="2" t="s">
        <v>19</v>
      </c>
      <c r="R6" s="2" t="s">
        <v>23</v>
      </c>
      <c r="S6" s="2" t="s">
        <v>22</v>
      </c>
    </row>
    <row r="7" spans="1:19" ht="45" x14ac:dyDescent="0.25">
      <c r="A7" s="21">
        <v>6</v>
      </c>
      <c r="B7" s="10">
        <v>1</v>
      </c>
      <c r="C7" s="15" t="s">
        <v>30</v>
      </c>
      <c r="D7" s="7" t="s">
        <v>24</v>
      </c>
      <c r="E7" s="8" t="s">
        <v>31</v>
      </c>
      <c r="F7" s="18">
        <v>0</v>
      </c>
      <c r="G7" s="16">
        <v>247.55618676865694</v>
      </c>
      <c r="H7" s="16">
        <v>0</v>
      </c>
      <c r="I7" s="16">
        <v>0</v>
      </c>
      <c r="J7" s="16">
        <v>0</v>
      </c>
      <c r="K7" s="16">
        <v>41.7</v>
      </c>
      <c r="L7" s="16">
        <v>1273.7425062920158</v>
      </c>
      <c r="M7" s="16">
        <v>70.2</v>
      </c>
      <c r="N7" s="16">
        <v>9112.23</v>
      </c>
      <c r="O7" s="16">
        <v>7.1539027354332063</v>
      </c>
      <c r="P7" s="16">
        <v>82.453431679353884</v>
      </c>
      <c r="Q7" s="16">
        <f>R7/1000/N7*100</f>
        <v>37.104044255709248</v>
      </c>
      <c r="R7" s="16">
        <v>3381005.8518820149</v>
      </c>
      <c r="S7" s="14">
        <v>4.4995154984676757</v>
      </c>
    </row>
    <row r="8" spans="1:19" ht="45" x14ac:dyDescent="0.25">
      <c r="A8" s="22"/>
      <c r="B8" s="10">
        <v>2</v>
      </c>
      <c r="C8" s="15"/>
      <c r="D8" s="7" t="s">
        <v>32</v>
      </c>
      <c r="E8" s="8" t="s">
        <v>31</v>
      </c>
      <c r="F8" s="18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4"/>
    </row>
    <row r="9" spans="1:19" ht="45" x14ac:dyDescent="0.25">
      <c r="A9" s="22"/>
      <c r="B9" s="10">
        <v>3</v>
      </c>
      <c r="C9" s="15"/>
      <c r="D9" s="7" t="s">
        <v>33</v>
      </c>
      <c r="E9" s="8" t="s">
        <v>31</v>
      </c>
      <c r="F9" s="18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4"/>
    </row>
    <row r="10" spans="1:19" ht="45" x14ac:dyDescent="0.25">
      <c r="A10" s="22"/>
      <c r="B10" s="10">
        <v>4</v>
      </c>
      <c r="C10" s="15" t="s">
        <v>34</v>
      </c>
      <c r="D10" s="7" t="s">
        <v>35</v>
      </c>
      <c r="E10" s="8" t="s">
        <v>25</v>
      </c>
      <c r="F10" s="18">
        <v>0</v>
      </c>
      <c r="G10" s="16">
        <v>86.455305568731248</v>
      </c>
      <c r="H10" s="16">
        <v>288.52646481382828</v>
      </c>
      <c r="I10" s="16">
        <v>0</v>
      </c>
      <c r="J10" s="16">
        <v>0</v>
      </c>
      <c r="K10" s="16">
        <v>31.1</v>
      </c>
      <c r="L10" s="16">
        <v>1373.2751532949353</v>
      </c>
      <c r="M10" s="16">
        <v>62.2</v>
      </c>
      <c r="N10" s="16">
        <v>39282.703799999996</v>
      </c>
      <c r="O10" s="16">
        <v>28.605122364405972</v>
      </c>
      <c r="P10" s="16">
        <v>61.630815748482171</v>
      </c>
      <c r="Q10" s="16">
        <f>R10/1000/N10*100</f>
        <v>33.896948661665192</v>
      </c>
      <c r="R10" s="16">
        <v>13315637.940000001</v>
      </c>
      <c r="S10" s="14">
        <v>18.908858721936774</v>
      </c>
    </row>
    <row r="11" spans="1:19" ht="60" x14ac:dyDescent="0.25">
      <c r="A11" s="22"/>
      <c r="B11" s="10">
        <v>5</v>
      </c>
      <c r="C11" s="15"/>
      <c r="D11" s="7" t="s">
        <v>27</v>
      </c>
      <c r="E11" s="8" t="s">
        <v>36</v>
      </c>
      <c r="F11" s="18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4"/>
    </row>
    <row r="12" spans="1:19" ht="45" x14ac:dyDescent="0.25">
      <c r="A12" s="22"/>
      <c r="B12" s="10">
        <v>6</v>
      </c>
      <c r="C12" s="15"/>
      <c r="D12" s="7" t="s">
        <v>37</v>
      </c>
      <c r="E12" s="8" t="s">
        <v>25</v>
      </c>
      <c r="F12" s="18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4"/>
    </row>
    <row r="13" spans="1:19" ht="105" x14ac:dyDescent="0.25">
      <c r="A13" s="22"/>
      <c r="B13" s="10">
        <v>7</v>
      </c>
      <c r="C13" s="15"/>
      <c r="D13" s="7" t="s">
        <v>38</v>
      </c>
      <c r="E13" s="8" t="s">
        <v>39</v>
      </c>
      <c r="F13" s="18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4"/>
    </row>
    <row r="14" spans="1:19" ht="75" x14ac:dyDescent="0.25">
      <c r="A14" s="22"/>
      <c r="B14" s="10">
        <v>8</v>
      </c>
      <c r="C14" s="15" t="s">
        <v>40</v>
      </c>
      <c r="D14" s="7" t="s">
        <v>41</v>
      </c>
      <c r="E14" s="8" t="s">
        <v>42</v>
      </c>
      <c r="F14" s="18">
        <v>393.00415718213969</v>
      </c>
      <c r="G14" s="16">
        <v>63.905258004654108</v>
      </c>
      <c r="H14" s="16">
        <v>0</v>
      </c>
      <c r="I14" s="16">
        <v>0</v>
      </c>
      <c r="J14" s="16">
        <v>0</v>
      </c>
      <c r="K14" s="16">
        <v>43.4</v>
      </c>
      <c r="L14" s="16">
        <v>1135.1269895411506</v>
      </c>
      <c r="M14" s="16">
        <v>74.599999999999994</v>
      </c>
      <c r="N14" s="16">
        <v>34840.367760000001</v>
      </c>
      <c r="O14" s="16">
        <v>30.692925180189246</v>
      </c>
      <c r="P14" s="16">
        <v>65.717031799781438</v>
      </c>
      <c r="Q14" s="16">
        <f>R14/1000/N14*100</f>
        <v>36.144367489879791</v>
      </c>
      <c r="R14" s="16">
        <v>12592830.558</v>
      </c>
      <c r="S14" s="14">
        <v>19.599161509667798</v>
      </c>
    </row>
    <row r="15" spans="1:19" ht="75" x14ac:dyDescent="0.25">
      <c r="A15" s="22"/>
      <c r="B15" s="10">
        <v>9</v>
      </c>
      <c r="C15" s="15"/>
      <c r="D15" s="7" t="s">
        <v>43</v>
      </c>
      <c r="E15" s="8" t="s">
        <v>44</v>
      </c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4"/>
    </row>
    <row r="16" spans="1:19" ht="90.75" thickBot="1" x14ac:dyDescent="0.3">
      <c r="A16" s="23"/>
      <c r="B16" s="11">
        <v>10</v>
      </c>
      <c r="C16" s="15"/>
      <c r="D16" s="7" t="s">
        <v>45</v>
      </c>
      <c r="E16" s="8" t="s">
        <v>46</v>
      </c>
      <c r="F16" s="20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9"/>
    </row>
    <row r="17" spans="1:19" ht="15.75" thickBot="1" x14ac:dyDescent="0.3">
      <c r="A17" s="24" t="s">
        <v>26</v>
      </c>
      <c r="B17" s="25"/>
      <c r="C17" s="25"/>
      <c r="D17" s="25"/>
      <c r="E17" s="25"/>
      <c r="F17" s="9">
        <f t="shared" ref="F17:J17" si="0">SUM(F7:F16)</f>
        <v>393.00415718213969</v>
      </c>
      <c r="G17" s="4">
        <f t="shared" si="0"/>
        <v>397.91675034204229</v>
      </c>
      <c r="H17" s="4">
        <f t="shared" si="0"/>
        <v>288.52646481382828</v>
      </c>
      <c r="I17" s="4">
        <f t="shared" si="0"/>
        <v>0</v>
      </c>
      <c r="J17" s="4">
        <f t="shared" si="0"/>
        <v>0</v>
      </c>
      <c r="K17" s="4"/>
      <c r="L17" s="4">
        <f>SUM(L7:L16)</f>
        <v>3782.1446491281017</v>
      </c>
      <c r="M17" s="4"/>
      <c r="N17" s="4">
        <f>SUM(N7:N16)</f>
        <v>83235.301559999993</v>
      </c>
      <c r="O17" s="4">
        <f>N17/L17</f>
        <v>22.007434744514132</v>
      </c>
      <c r="P17" s="4"/>
      <c r="Q17" s="4"/>
      <c r="R17" s="4">
        <f>SUM(R7:R16)</f>
        <v>29289474.349882014</v>
      </c>
      <c r="S17" s="5">
        <f>(83235300-R17)/3782100</f>
        <v>14.263458303619149</v>
      </c>
    </row>
    <row r="18" spans="1:19" x14ac:dyDescent="0.25"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</sheetData>
  <mergeCells count="67">
    <mergeCell ref="A17:E17"/>
    <mergeCell ref="L14:L16"/>
    <mergeCell ref="M14:M16"/>
    <mergeCell ref="F14:F16"/>
    <mergeCell ref="G14:G16"/>
    <mergeCell ref="H14:H16"/>
    <mergeCell ref="I14:I16"/>
    <mergeCell ref="J14:J16"/>
    <mergeCell ref="A7:A16"/>
    <mergeCell ref="C7:C9"/>
    <mergeCell ref="F7:F9"/>
    <mergeCell ref="S10:S13"/>
    <mergeCell ref="C14:C16"/>
    <mergeCell ref="K10:K13"/>
    <mergeCell ref="L10:L13"/>
    <mergeCell ref="M10:M13"/>
    <mergeCell ref="N10:N13"/>
    <mergeCell ref="O10:O13"/>
    <mergeCell ref="P10:P13"/>
    <mergeCell ref="F10:F13"/>
    <mergeCell ref="G10:G13"/>
    <mergeCell ref="H10:H13"/>
    <mergeCell ref="R14:R16"/>
    <mergeCell ref="S14:S16"/>
    <mergeCell ref="N14:N16"/>
    <mergeCell ref="Q7:Q9"/>
    <mergeCell ref="R7:R9"/>
    <mergeCell ref="K14:K16"/>
    <mergeCell ref="Q10:Q13"/>
    <mergeCell ref="R10:R13"/>
    <mergeCell ref="O14:O16"/>
    <mergeCell ref="P14:P16"/>
    <mergeCell ref="Q14:Q16"/>
    <mergeCell ref="S7:S9"/>
    <mergeCell ref="C10:C13"/>
    <mergeCell ref="J7:J9"/>
    <mergeCell ref="K7:K9"/>
    <mergeCell ref="L7:L9"/>
    <mergeCell ref="M7:M9"/>
    <mergeCell ref="N7:N9"/>
    <mergeCell ref="O7:O9"/>
    <mergeCell ref="I7:I9"/>
    <mergeCell ref="G7:G9"/>
    <mergeCell ref="H7:H9"/>
    <mergeCell ref="I10:I13"/>
    <mergeCell ref="J10:J13"/>
    <mergeCell ref="P7:P9"/>
    <mergeCell ref="N3:N5"/>
    <mergeCell ref="O3:O5"/>
    <mergeCell ref="P3:P5"/>
    <mergeCell ref="Q3:R5"/>
    <mergeCell ref="S3:S5"/>
    <mergeCell ref="F4:F5"/>
    <mergeCell ref="G4:G5"/>
    <mergeCell ref="H4:H5"/>
    <mergeCell ref="I4:I5"/>
    <mergeCell ref="J4:J5"/>
    <mergeCell ref="M3:M5"/>
    <mergeCell ref="A1:C1"/>
    <mergeCell ref="A3:A6"/>
    <mergeCell ref="B3:B6"/>
    <mergeCell ref="C3:C6"/>
    <mergeCell ref="D3:D6"/>
    <mergeCell ref="E3:E6"/>
    <mergeCell ref="F3:J3"/>
    <mergeCell ref="K3:K5"/>
    <mergeCell ref="L3:L5"/>
  </mergeCells>
  <pageMargins left="0.7" right="0.7" top="0.78740157499999996" bottom="0.78740157499999996" header="0.3" footer="0.3"/>
  <pageSetup paperSize="8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2023-01-09T14:31:34Z</dcterms:modified>
</cp:coreProperties>
</file>