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28" yWindow="65428" windowWidth="23256" windowHeight="12456" activeTab="0"/>
  </bookViews>
  <sheets>
    <sheet name="11818" sheetId="2" r:id="rId1"/>
  </sheets>
  <definedNames/>
  <calcPr calcId="191029"/>
  <extLst/>
</workbook>
</file>

<file path=xl/sharedStrings.xml><?xml version="1.0" encoding="utf-8"?>
<sst xmlns="http://schemas.openxmlformats.org/spreadsheetml/2006/main" count="692" uniqueCount="315">
  <si>
    <t>EstiCon</t>
  </si>
  <si>
    <t>Firma:</t>
  </si>
  <si>
    <t>Soupis prací objektu</t>
  </si>
  <si>
    <t>S</t>
  </si>
  <si>
    <t>Stavba:</t>
  </si>
  <si>
    <t>11818</t>
  </si>
  <si>
    <t>Přestavba propustku na silnici III/11818, km 9,984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</si>
  <si>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</si>
  <si>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</si>
  <si>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</si>
  <si>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</si>
  <si>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</si>
  <si>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</si>
  <si>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</si>
  <si>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</si>
  <si>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</si>
  <si>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</si>
  <si>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</si>
  <si>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</si>
  <si>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</si>
  <si>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</si>
  <si>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</si>
  <si>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</si>
  <si>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</si>
  <si>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</si>
  <si>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</si>
  <si>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</si>
  <si>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</si>
  <si>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 pro demolici propustku</t>
  </si>
  <si>
    <t>VV</t>
  </si>
  <si>
    <t xml:space="preserve"> </t>
  </si>
  <si>
    <t>014102</t>
  </si>
  <si>
    <t>T</t>
  </si>
  <si>
    <t>kámen a beton z demolice NK propustku, říms a podkladních vrstev vozovky</t>
  </si>
  <si>
    <t xml:space="preserve"> 2*(2+36+30) = 136,000 [A]</t>
  </si>
  <si>
    <t>02710</t>
  </si>
  <si>
    <t>POMOC PRÁCE ZRÍZ NEBO ZAJIŠT OBJÍŽDKY A PRÍSTUP CESTY</t>
  </si>
  <si>
    <t>KPL</t>
  </si>
  <si>
    <t>objízdná trasa, vč. přechodné úpravy provozu, provizorní dopravní značení</t>
  </si>
  <si>
    <t>02911</t>
  </si>
  <si>
    <t>OSTATNÍ POŽADAVKY - GEODETICKÉ ZAMERENÍ</t>
  </si>
  <si>
    <t>HM</t>
  </si>
  <si>
    <t>zaměření skutečného provedení stavby</t>
  </si>
  <si>
    <t>029412</t>
  </si>
  <si>
    <t>OSTATNÍ POŽADAVKY - VYPRACOVÁNÍ MOSTNÍHO LISTU</t>
  </si>
  <si>
    <t>KUS</t>
  </si>
  <si>
    <t>vypracování mostního listu, 1.hlavní prohlídka, vč. uložení do BMS</t>
  </si>
  <si>
    <t>02943</t>
  </si>
  <si>
    <t>OSTATNÍ POŽADAVKY - VYPRACOVÁNÍ RDS</t>
  </si>
  <si>
    <t>vypracování Realizační dokumentace stavby</t>
  </si>
  <si>
    <t>02944</t>
  </si>
  <si>
    <t>OSTAT POŽADAVKY - DOKUMENTACE SKUTEC PROVEDENÍ V DIGIT FORME</t>
  </si>
  <si>
    <t>Dokumentace skutečného provedení stavby</t>
  </si>
  <si>
    <t>1</t>
  </si>
  <si>
    <t>Zemní práce</t>
  </si>
  <si>
    <t>11120</t>
  </si>
  <si>
    <t>ODSTRANENÍ KROVIN</t>
  </si>
  <si>
    <t>M2</t>
  </si>
  <si>
    <t>odstranění křovin podél potoka</t>
  </si>
  <si>
    <t>11332</t>
  </si>
  <si>
    <t>ODSTRANENÍ PODKLADU ZPEVNENÝCH PLOCH Z KAMENIVA NESTMELENÉHO</t>
  </si>
  <si>
    <t>odstranění nestmelených vrstev vozovky</t>
  </si>
  <si>
    <t xml:space="preserve"> 15*5*0,4 = 30,000 [A]</t>
  </si>
  <si>
    <t>11372</t>
  </si>
  <si>
    <t>FRÉZOVÁNÍ ZPEVNENÝCH PLOCH ASFALTOVÝCH</t>
  </si>
  <si>
    <t>frézování vozovky na mostě a předpolí, vč. odkoupení zhotovitelem od investora a odvozem</t>
  </si>
  <si>
    <t xml:space="preserve"> 40*5*0,1 = 20,000 [A]</t>
  </si>
  <si>
    <t>11524</t>
  </si>
  <si>
    <t>PREVEDENÍ VODY POTRUBÍM DN 400 NEBO ŽLABY R.O. DO 1,4M</t>
  </si>
  <si>
    <t>M</t>
  </si>
  <si>
    <t>provizorní zatrubnění potoka DN400 vč. odstranění</t>
  </si>
  <si>
    <t>12110</t>
  </si>
  <si>
    <t>SEJMUTÍ ORNICE NEBO LESNÍ PUDY</t>
  </si>
  <si>
    <t xml:space="preserve"> 4*4*3*0,2 = 9,600 [A]</t>
  </si>
  <si>
    <t>12960</t>
  </si>
  <si>
    <t>CIŠTENÍ VODOTECÍ A MELIORAC KANÁLU OD NÁNOSU</t>
  </si>
  <si>
    <t>vyčistění nánosů z koryta potoka v délce cca 5m nad a pod mostem</t>
  </si>
  <si>
    <t xml:space="preserve"> 20*3*0,3 = 18,000 [A]</t>
  </si>
  <si>
    <t>13173</t>
  </si>
  <si>
    <t>HLOUBENÍ JAM ZAPAŽ I NEPAŽ TR. I</t>
  </si>
  <si>
    <t>výkop pro most</t>
  </si>
  <si>
    <t xml:space="preserve"> 2*10*10 = 200,000 [A]</t>
  </si>
  <si>
    <t>17120</t>
  </si>
  <si>
    <t>ULOŽENÍ SYPANINY DO NÁSYPU A NA SKLÁDKY BEZ ZHUTNENÍ</t>
  </si>
  <si>
    <t>zemina - výkop pro koryto vodoteče (12960) + pro most (13173)</t>
  </si>
  <si>
    <t xml:space="preserve"> 18+200 = 218,000 [A]</t>
  </si>
  <si>
    <t>173103</t>
  </si>
  <si>
    <t>ZEMNÍ KRAJNICE A DOSYPÁVKY SE ZHUT DO 100% PS</t>
  </si>
  <si>
    <t>dosypání krajnice</t>
  </si>
  <si>
    <t xml:space="preserve"> 4*3*0,3 = 3,600 [A]</t>
  </si>
  <si>
    <t>17481</t>
  </si>
  <si>
    <t>ZÁSYP JAM A RÝH Z NAKUPOVANÝCH MATERIÁLU</t>
  </si>
  <si>
    <t>zásyp za rubem mostu</t>
  </si>
  <si>
    <t xml:space="preserve"> 2*5*7 = 70,000 [A]</t>
  </si>
  <si>
    <t>17750</t>
  </si>
  <si>
    <t>ZEMNÍ HRÁZKY ZE ZEMIN NEPROPUSTNÝCH</t>
  </si>
  <si>
    <t>těsnící hrázky pro svedení toku pod mostem</t>
  </si>
  <si>
    <t xml:space="preserve"> 5 = 5,000 [A]</t>
  </si>
  <si>
    <t>18224</t>
  </si>
  <si>
    <t>ROZPROSTRENÍ ORNICE VE SVAHU V TL DO 0,25M</t>
  </si>
  <si>
    <t xml:space="preserve"> 4*4*3 = 48,000 [A]</t>
  </si>
  <si>
    <t>18241</t>
  </si>
  <si>
    <t>ZALOŽENÍ TRÁVNÍKU RUCNÍM VÝSEVEM</t>
  </si>
  <si>
    <t>založení trávníku na plochách rozprostřené ornice</t>
  </si>
  <si>
    <t>2</t>
  </si>
  <si>
    <t>Základy</t>
  </si>
  <si>
    <t>21341</t>
  </si>
  <si>
    <t>DRENÁŽNÍ VRSTVY Z PLASTBETONU (PLASTMALTY)</t>
  </si>
  <si>
    <t>drenážní plastbeton podél říms</t>
  </si>
  <si>
    <t xml:space="preserve"> 2*0,2*0,035*5,2 = 0,073 [A]</t>
  </si>
  <si>
    <t>227831</t>
  </si>
  <si>
    <t>MIKROPILOTY KOMPLET D DO 150MM NA POVRCHU</t>
  </si>
  <si>
    <t>mikropiloty průměru 133mm</t>
  </si>
  <si>
    <t xml:space="preserve"> 20*2,5 = 50,000 [A]</t>
  </si>
  <si>
    <t>26133</t>
  </si>
  <si>
    <t>VRTY PRO KOTVENÍ, INJEKTÁŽ A MIKROPILOTY NA POVRCHU TR. III D DO 150MM</t>
  </si>
  <si>
    <t>vrty pro mikropiloty</t>
  </si>
  <si>
    <t>272324</t>
  </si>
  <si>
    <t>ZÁKLADY ZE ŽELEZOBETONU DO C25/30</t>
  </si>
  <si>
    <t>základ z betonu C25/30-XA1, vč. nátěru proti zemní vlhkosti</t>
  </si>
  <si>
    <t xml:space="preserve"> 2*10*0,6 = 12,000 [A]</t>
  </si>
  <si>
    <t>272365</t>
  </si>
  <si>
    <t>VÝZTUŽ ZÁKLADU Z OCELI 10505, B500B</t>
  </si>
  <si>
    <t>140 kg/m3</t>
  </si>
  <si>
    <t xml:space="preserve"> 0,14*12 = 1,680 [A]</t>
  </si>
  <si>
    <t>28997</t>
  </si>
  <si>
    <t>OPLÁŠTENÍ (ZPEVNENÍ) Z GEOTEXTILIE A GEOMRÍŽOVIN</t>
  </si>
  <si>
    <t>600 g/m2, ochrana PE folie</t>
  </si>
  <si>
    <t xml:space="preserve"> 2*2*3*5,5 = 66,000 [A]</t>
  </si>
  <si>
    <t>28999</t>
  </si>
  <si>
    <t>OPLÁŠTENÍ (ZPEVNENÍ) Z FÓLIE</t>
  </si>
  <si>
    <t>PE folie tl.5mm za rubem opěr</t>
  </si>
  <si>
    <t xml:space="preserve"> 2*3*5,5 = 33,000 [A]</t>
  </si>
  <si>
    <t>3</t>
  </si>
  <si>
    <t>Svislé konstrukce</t>
  </si>
  <si>
    <t>31717</t>
  </si>
  <si>
    <t>KOVOVÉ KONSTRUKCE PRO KOTVENÍ RÍMSY</t>
  </si>
  <si>
    <t>KG</t>
  </si>
  <si>
    <t>kotvení římsy</t>
  </si>
  <si>
    <t>317325</t>
  </si>
  <si>
    <t>RÍMSY ZE ŽELEZOBETONU DO C30/37</t>
  </si>
  <si>
    <t>římsy ze železobetonu C30/37-XF4</t>
  </si>
  <si>
    <t xml:space="preserve"> 2*0,3*8,5 = 5,100 [A]</t>
  </si>
  <si>
    <t>317365</t>
  </si>
  <si>
    <t>VÝZTUŽ RÍMS Z OCELI 10505, B500B</t>
  </si>
  <si>
    <t>180 kg/m3</t>
  </si>
  <si>
    <t xml:space="preserve"> 0,18*5,1 = 0,918 [A]</t>
  </si>
  <si>
    <t>327212</t>
  </si>
  <si>
    <t>ZDI OPERNÉ, ZÁRUBNÍ, NÁBREŽNÍ Z LOMOVÉHO KAMENE NA MC</t>
  </si>
  <si>
    <t>kamenné zídky na výtoku</t>
  </si>
  <si>
    <t xml:space="preserve"> 2,5*0,5*1,5 = 1,875 [A]</t>
  </si>
  <si>
    <t>389325</t>
  </si>
  <si>
    <t>MOSTNÍ RÁMOVÉ KONSTRUKCE ZE ŽELEZOBETONU C30/37</t>
  </si>
  <si>
    <t>rám. vč. křídel, vč. podpěrné skruže a jejího založení</t>
  </si>
  <si>
    <t>stěny (0,7+0,6)*6,5 = 8,450 [A]</t>
  </si>
  <si>
    <t>příčel 2,5*5,2 = 13,000 [B]</t>
  </si>
  <si>
    <t>křídla 4*2,2*0,45 = 3,960 [C]</t>
  </si>
  <si>
    <t>Mezisoučet = 25,410 [D]</t>
  </si>
  <si>
    <t>389365</t>
  </si>
  <si>
    <t>VÝZTUŽ MOSTNÍ RÁMOVÉ KONSTRUKCE Z OCELI 10505, B500B</t>
  </si>
  <si>
    <t>200 kg/m3</t>
  </si>
  <si>
    <t xml:space="preserve"> 0,2*25,41 = 5,082 [A]</t>
  </si>
  <si>
    <t>4</t>
  </si>
  <si>
    <t>Vodorovné konstrukce</t>
  </si>
  <si>
    <t>451312</t>
  </si>
  <si>
    <t>PODKLADNÍ A VÝPLNOVÉ VRSTVY Z PROSTÉHO BETONU C12/15</t>
  </si>
  <si>
    <t>podkladní beton pod drenáž</t>
  </si>
  <si>
    <t xml:space="preserve"> 2*0,2*5,5 = 2,200 [A]</t>
  </si>
  <si>
    <t>451313</t>
  </si>
  <si>
    <t>PODKLADNÍ A VÝPLNOVÉ VRSTVY Z PROSTÉHO BETONU C16/20</t>
  </si>
  <si>
    <t>podkladní beton C16/20 pod základy</t>
  </si>
  <si>
    <t xml:space="preserve"> 2*12,5*0,15 = 3,750 [A]</t>
  </si>
  <si>
    <t>451314</t>
  </si>
  <si>
    <t>PODKLADNÍ A VÝPLNOVÉ VRSTVY Z PROSTÉHO BETONU C25/30</t>
  </si>
  <si>
    <t>podkladní beton C25/30-XF2 pod dlažbu tl. 15 cm</t>
  </si>
  <si>
    <t xml:space="preserve"> 60*0,15 = 9,000 [A]</t>
  </si>
  <si>
    <t>458573</t>
  </si>
  <si>
    <t>VÝPLN ZA OPERAMI A ZDMI Z KAMENIVA TEŽENÉHO, INDEX ZHUTNENÍ ID DO 0,9</t>
  </si>
  <si>
    <t>obsyp rubu rámu a vrstva pod přechodovým klínem</t>
  </si>
  <si>
    <t xml:space="preserve"> 2*1,5*5,5 = 16,500 [A]</t>
  </si>
  <si>
    <t>45860</t>
  </si>
  <si>
    <t>VÝPLN ZA OPERAMI A ZDMI Z MEZEROVITÉHO BETONU</t>
  </si>
  <si>
    <t>přechodový klín za opěrami z MCB</t>
  </si>
  <si>
    <t xml:space="preserve"> 2*0,9*5,5 = 9,900 [A]</t>
  </si>
  <si>
    <t>465512</t>
  </si>
  <si>
    <t>DLAŽBY Z LOMOVÉHO KAMENE NA MC</t>
  </si>
  <si>
    <t>odláždění pod mostem tl.0,20m</t>
  </si>
  <si>
    <t xml:space="preserve"> 60*0,2 = 12,000 [A]</t>
  </si>
  <si>
    <t>467314</t>
  </si>
  <si>
    <t>STUPNE A PRAHY VODNÍCH KORYT Z PROSTÉHO BETONU C25/30</t>
  </si>
  <si>
    <t>ukončující betonové prahy koryta</t>
  </si>
  <si>
    <t xml:space="preserve"> 2*0,4*0,4*3 = 0,960 [A]</t>
  </si>
  <si>
    <t>5</t>
  </si>
  <si>
    <t>Komunikace</t>
  </si>
  <si>
    <t>561442</t>
  </si>
  <si>
    <t>KAMENIVO ZPEVNENÉ CEMENTEM TR. II TL. DO 200MM</t>
  </si>
  <si>
    <t>štěrk prolévaný cement. maltou ŠCM</t>
  </si>
  <si>
    <t xml:space="preserve"> 2*2*5,5 = 22,000 [A]</t>
  </si>
  <si>
    <t>56334</t>
  </si>
  <si>
    <t>VOZOVKOVÉ VRSTVY ZE ŠTERKODRTI TL. DO 200MM</t>
  </si>
  <si>
    <t>podkladní vrstva za přechodovým klínem</t>
  </si>
  <si>
    <t>57132</t>
  </si>
  <si>
    <t>UZAVRENÉ OBALOVANÉ KAMENIVO TL DO 100MM</t>
  </si>
  <si>
    <t>vrstva obalovaného kameniva (ACP 22+) v předpolí mostu</t>
  </si>
  <si>
    <t>572111</t>
  </si>
  <si>
    <t>INFILTRACNÍ POSTRIK ASFALTOVÝ DO 0,5KG/M2</t>
  </si>
  <si>
    <t>postřik pod podkladní vrstvu v předpolí mostu</t>
  </si>
  <si>
    <t>572213</t>
  </si>
  <si>
    <t>SPOJOVACÍ POSTRIK Z EMULZE DO 0,5KG/M2</t>
  </si>
  <si>
    <t>postřik pod ložnou a obrusnou vrstvou</t>
  </si>
  <si>
    <t>574B34</t>
  </si>
  <si>
    <t>ASFALTOVÝ BETON PRO OBRUSNÉ VRSTVY MODIFIK ACO 11+, 11S TL. 40MM</t>
  </si>
  <si>
    <t>obrusná vrstva vozovky ACO11+</t>
  </si>
  <si>
    <t xml:space="preserve"> 40*5,5 = 220,000 [A]</t>
  </si>
  <si>
    <t>574D56</t>
  </si>
  <si>
    <t>ASFALTOVÝ BETON PRO LOŽNÍ VRSTVY MODIFIK ACL 16+, 16S TL. 60MM</t>
  </si>
  <si>
    <t>ložná vrstva vozovky ACL 16+</t>
  </si>
  <si>
    <t>575C43</t>
  </si>
  <si>
    <t>LITÝ ASFALT MA IV (OCHRANA MOSTNÍ IZOLACE) 11 TL. 35MM</t>
  </si>
  <si>
    <t>ochrana izolace na mostě z MA11 IV, modif.</t>
  </si>
  <si>
    <t xml:space="preserve"> 5,1*5,5 = 28,050 [A]</t>
  </si>
  <si>
    <t>58920</t>
  </si>
  <si>
    <t>VÝPLN SPAR MODIFIKOVANÝM ASFALTEM</t>
  </si>
  <si>
    <t>spára ve vozovce podél říms</t>
  </si>
  <si>
    <t xml:space="preserve"> 2*9 = 18,000 [A]</t>
  </si>
  <si>
    <t>6</t>
  </si>
  <si>
    <t>Úpravy povrchů, podlahy, výplně otvorů</t>
  </si>
  <si>
    <t>62592</t>
  </si>
  <si>
    <t>ÚPRAVA POVRCHU BETONOVÝCH PLOCH A KONSTRUKCÍ - STRIÁŽ</t>
  </si>
  <si>
    <t>úprava horního povrchu říms</t>
  </si>
  <si>
    <t xml:space="preserve"> 2*0,7*9 = 12,600 [A]</t>
  </si>
  <si>
    <t>7</t>
  </si>
  <si>
    <t>Přidružená stavební výroba</t>
  </si>
  <si>
    <t>711312</t>
  </si>
  <si>
    <t>IZOLACE PODZEMNÍCH OBJEKTU PROTI ZEMNÍ VLHKOSTI ASFALTOVÝMI PÁSY</t>
  </si>
  <si>
    <t xml:space="preserve">izolace rubu rámu </t>
  </si>
  <si>
    <t xml:space="preserve"> 2*3*5,5+4*2,2 = 41,800 [A]</t>
  </si>
  <si>
    <t>711442</t>
  </si>
  <si>
    <t>IZOLACE MOSTOVEK CELOPLOŠNÁ ASFALTOVÝMI PÁSY S PECETÍCÍ VRSTVOU</t>
  </si>
  <si>
    <t>izolace mostovky</t>
  </si>
  <si>
    <t>mostovka 5,1*6,4 = 32,640 [A]</t>
  </si>
  <si>
    <t>křídla 4*1,8*0,45 = 3,240 [B]</t>
  </si>
  <si>
    <t>Mezisoučet = 35,880 [C]</t>
  </si>
  <si>
    <t>711502</t>
  </si>
  <si>
    <t>OCHRANA IZOLACE NA POVRCHU ASFALTOVÝMI PÁSY</t>
  </si>
  <si>
    <t>ochrana izolace s výztužnou kovovou vložkou pod římsami</t>
  </si>
  <si>
    <t xml:space="preserve"> 2*9*0,6 = 10,800 [A]</t>
  </si>
  <si>
    <t>711509</t>
  </si>
  <si>
    <t>OCHRANA IZOLACE NA POVRCHU TEXTILIÍ</t>
  </si>
  <si>
    <t>600 g/m2 ochrana izolace a nátěru spodní stavby</t>
  </si>
  <si>
    <t>Rub 2*3*5,5 = 33,000 [A]</t>
  </si>
  <si>
    <t>křídla 8*2,2 = 17,600 [B]</t>
  </si>
  <si>
    <t>líc 2*1,5*6,4 = 19,200 [C]</t>
  </si>
  <si>
    <t>Mezisoučet = 69,800 [D]</t>
  </si>
  <si>
    <t>78383</t>
  </si>
  <si>
    <t>NÁTERY BETON KONSTR TYP S4 (OS-C)</t>
  </si>
  <si>
    <t>ochranný nátěr obrubníku říms vůči chloridům</t>
  </si>
  <si>
    <t xml:space="preserve"> 2*0,3*9 = 5,400 [A]</t>
  </si>
  <si>
    <t>8</t>
  </si>
  <si>
    <t>Potrubí</t>
  </si>
  <si>
    <t>87533</t>
  </si>
  <si>
    <t>POTRUBÍ DREN Z TRUB PLAST DN DO 150MM</t>
  </si>
  <si>
    <t>drenáž za opěrami DN150</t>
  </si>
  <si>
    <t xml:space="preserve"> 2*5,5 = 11,000 [A]</t>
  </si>
  <si>
    <t>9</t>
  </si>
  <si>
    <t>Ostatní konstrukce a práce</t>
  </si>
  <si>
    <t>9112A3</t>
  </si>
  <si>
    <t>ZÁBRADLÍ MOSTNÍ S VODOR MADLY - DEMONTÁŽ S PRESUNEM</t>
  </si>
  <si>
    <t>odstranění stávajícího zábradlí
ODKOUPÍ ZHOTOVITEL za cenu kovového odpadu</t>
  </si>
  <si>
    <t xml:space="preserve"> 2*6,5 = 13,000 [A]</t>
  </si>
  <si>
    <t>9113C1</t>
  </si>
  <si>
    <t>SVODIDLO OCEL SILNIC JEDNOSTR, ÚROVEN ZADRŽ H2 - DODÁVKA A MONTÁŽ</t>
  </si>
  <si>
    <t>silniční svodidlo před a za mostem</t>
  </si>
  <si>
    <t xml:space="preserve"> 6+12+12+6 = 36,000 [A]</t>
  </si>
  <si>
    <t>9117C1</t>
  </si>
  <si>
    <t>SVOD OCEL ZÁBRADEL ÚROVEN ZADRŽ H2 - DODÁVKA A MONTÁŽ</t>
  </si>
  <si>
    <t>zábradelní svodidlo se svislou výplní</t>
  </si>
  <si>
    <t>91238</t>
  </si>
  <si>
    <t>SMEROVÉ SLOUPKY Z PLAST HMOT - NÁSTAVCE NA SVODIDLA VCETNE ODRAZNÉHO PÁSKU</t>
  </si>
  <si>
    <t>nádstavce na svodnicích</t>
  </si>
  <si>
    <t xml:space="preserve"> 10 = 10,000 [A]</t>
  </si>
  <si>
    <t>91345</t>
  </si>
  <si>
    <t>NIVELACNÍ ZNACKY KOVOVÉ</t>
  </si>
  <si>
    <t>nivelační značka na opěrách mostu</t>
  </si>
  <si>
    <t xml:space="preserve"> 4 = 4,000 [A]</t>
  </si>
  <si>
    <t>914A21</t>
  </si>
  <si>
    <t>EV CÍSLO MOSTU OCEL S FÓLIÍ TR.1 DODÁVKA A MONTÁŽ</t>
  </si>
  <si>
    <t>915111</t>
  </si>
  <si>
    <t>VODOROVNÉ DOPRAVNÍ ZNACENÍ BARVOU HLADKÉ - DODÁVKA A POKLÁDKA</t>
  </si>
  <si>
    <t>středové dopravního značení</t>
  </si>
  <si>
    <t xml:space="preserve"> 40*0,25 = 10,000 [A]</t>
  </si>
  <si>
    <t>917223</t>
  </si>
  <si>
    <t>SILNICNÍ A CHODNÍKOVÉ OBRUBY Z BETONOVÝCH OBRUBNÍKU ŠÍR 100MM</t>
  </si>
  <si>
    <t>záhonový obrubník podél dlažeb</t>
  </si>
  <si>
    <t>917224</t>
  </si>
  <si>
    <t>SILNICNÍ A CHODNÍKOVÉ OBRUBY Z BETONOVÝCH OBRUBNÍKU ŠÍR 150MM</t>
  </si>
  <si>
    <t>obrubník podél komunikace</t>
  </si>
  <si>
    <t>919111</t>
  </si>
  <si>
    <t>REZÁNÍ ASFALTOVÉHO KRYTU VOZOVEK TL DO 50MM</t>
  </si>
  <si>
    <t>řezání spáry v asfaltovém krytu nad krajem rámu a na začátku úprav vozovky</t>
  </si>
  <si>
    <t xml:space="preserve"> 4*5,5 = 22,000 [A]</t>
  </si>
  <si>
    <t>931326</t>
  </si>
  <si>
    <t>TESNENÍ DILATAC SPAR ASF ZÁLIVKOU MODIFIK PRUR DO 800MM2</t>
  </si>
  <si>
    <t>výplň řezané spáry</t>
  </si>
  <si>
    <t>935212</t>
  </si>
  <si>
    <t>PRÍKOPOVÉ ŽLABY Z BETON TVÁRNIC ŠÍR DO 600MM DO BETONU TL 100MM</t>
  </si>
  <si>
    <t xml:space="preserve"> 3 = 3,000 [A]</t>
  </si>
  <si>
    <t>96613</t>
  </si>
  <si>
    <t>BOURÁNÍ KONSTRUKCÍ Z KAMENE NA MC</t>
  </si>
  <si>
    <t>bourání stávajícího propustku</t>
  </si>
  <si>
    <t xml:space="preserve"> 6*6 = 36,000 [A]</t>
  </si>
  <si>
    <t>96616</t>
  </si>
  <si>
    <t>BOURÁNÍ KONSTRUKCÍ ZE ŽELEZOBETONU</t>
  </si>
  <si>
    <t>borání stávajících římsa</t>
  </si>
  <si>
    <t xml:space="preserve"> 13*0,5*0,3 = 1,950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</si>
</sst>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1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9" fillId="0" borderId="0">
      <alignment horizontal="right" vertical="center" wrapText="1"/>
      <protection/>
    </xf>
    <xf numFmtId="0" fontId="9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20" applyFill="1" applyAlignment="1">
      <alignment horizontal="left" vertical="center" wrapText="1"/>
      <protection/>
    </xf>
    <xf numFmtId="0" fontId="4" fillId="2" borderId="0" xfId="21" applyFill="1" applyAlignment="1">
      <alignment horizontal="center" vertical="center" wrapText="1"/>
      <protection/>
    </xf>
    <xf numFmtId="0" fontId="5" fillId="2" borderId="0" xfId="22" applyFill="1" applyAlignment="1">
      <alignment horizontal="left" vertical="center" wrapText="1"/>
      <protection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3" borderId="2" xfId="23" applyFill="1" applyBorder="1" applyAlignment="1">
      <alignment horizontal="center" vertical="center" wrapText="1"/>
      <protection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2" borderId="0" xfId="22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6" fillId="3" borderId="2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StavbaRozpocetHeaderStyle" xfId="22"/>
    <cellStyle name="NadpisySloupcuStyle" xfId="23"/>
    <cellStyle name="NadpisStrukturyStyle" xfId="24"/>
    <cellStyle name="RekapitulaceCen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2"/>
  <sheetViews>
    <sheetView tabSelected="1"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P1">
        <v>3</v>
      </c>
    </row>
    <row r="2" spans="2:9" ht="21">
      <c r="B2" s="2"/>
      <c r="C2" s="2"/>
      <c r="D2" s="2"/>
      <c r="E2" s="4" t="s">
        <v>2</v>
      </c>
      <c r="F2" s="2"/>
      <c r="G2" s="2"/>
      <c r="H2" s="2"/>
      <c r="I2" s="2"/>
    </row>
    <row r="3" spans="1:16" ht="15">
      <c r="A3" t="s">
        <v>3</v>
      </c>
      <c r="B3" s="5" t="s">
        <v>4</v>
      </c>
      <c r="C3" s="22" t="s">
        <v>5</v>
      </c>
      <c r="D3" s="23"/>
      <c r="E3" s="5" t="s">
        <v>6</v>
      </c>
      <c r="F3" s="2"/>
      <c r="G3" s="2"/>
      <c r="H3" s="6" t="s">
        <v>5</v>
      </c>
      <c r="I3" s="7">
        <f>SUMIFS(I8:I232,A8:A232,"SD")</f>
        <v>0</v>
      </c>
      <c r="O3">
        <v>0</v>
      </c>
      <c r="P3">
        <v>2</v>
      </c>
    </row>
    <row r="4" spans="1:16" ht="15">
      <c r="A4" t="s">
        <v>7</v>
      </c>
      <c r="B4" s="5" t="s">
        <v>8</v>
      </c>
      <c r="C4" s="22" t="s">
        <v>5</v>
      </c>
      <c r="D4" s="23"/>
      <c r="E4" s="5" t="s">
        <v>6</v>
      </c>
      <c r="F4" s="2"/>
      <c r="G4" s="2"/>
      <c r="H4" s="2"/>
      <c r="I4" s="2"/>
      <c r="O4">
        <v>0.15</v>
      </c>
      <c r="P4">
        <v>2</v>
      </c>
    </row>
    <row r="5" spans="1:15" ht="15">
      <c r="A5" s="24" t="s">
        <v>9</v>
      </c>
      <c r="B5" s="24" t="s">
        <v>10</v>
      </c>
      <c r="C5" s="24" t="s">
        <v>11</v>
      </c>
      <c r="D5" s="24" t="s">
        <v>12</v>
      </c>
      <c r="E5" s="24" t="s">
        <v>13</v>
      </c>
      <c r="F5" s="24" t="s">
        <v>14</v>
      </c>
      <c r="G5" s="24" t="s">
        <v>15</v>
      </c>
      <c r="H5" s="24" t="s">
        <v>16</v>
      </c>
      <c r="I5" s="24"/>
      <c r="O5">
        <v>0.21</v>
      </c>
    </row>
    <row r="6" spans="1:9" ht="15">
      <c r="A6" s="24"/>
      <c r="B6" s="24"/>
      <c r="C6" s="24"/>
      <c r="D6" s="24"/>
      <c r="E6" s="24"/>
      <c r="F6" s="24"/>
      <c r="G6" s="24"/>
      <c r="H6" s="8" t="s">
        <v>17</v>
      </c>
      <c r="I6" s="8" t="s">
        <v>18</v>
      </c>
    </row>
    <row r="7" spans="1:9" ht="15">
      <c r="A7" s="8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15">
      <c r="A8" s="9" t="s">
        <v>19</v>
      </c>
      <c r="B8" s="9"/>
      <c r="C8" s="10" t="s">
        <v>20</v>
      </c>
      <c r="D8" s="9"/>
      <c r="E8" s="9" t="s">
        <v>21</v>
      </c>
      <c r="F8" s="9"/>
      <c r="G8" s="9"/>
      <c r="H8" s="9"/>
      <c r="I8" s="11">
        <f>SUMIFS(I9:I29,A9:A29,"P")</f>
        <v>0</v>
      </c>
    </row>
    <row r="9" spans="1:16" ht="15">
      <c r="A9" s="12" t="s">
        <v>22</v>
      </c>
      <c r="B9" s="12">
        <v>1</v>
      </c>
      <c r="C9" s="13" t="s">
        <v>23</v>
      </c>
      <c r="E9" s="14" t="s">
        <v>25</v>
      </c>
      <c r="F9" s="15" t="s">
        <v>26</v>
      </c>
      <c r="G9" s="16">
        <v>218</v>
      </c>
      <c r="H9" s="17">
        <v>0</v>
      </c>
      <c r="I9" s="17">
        <f>ROUND(G9*H9,P4)</f>
        <v>0</v>
      </c>
      <c r="O9" s="18">
        <f>I9*0.21</f>
        <v>0</v>
      </c>
      <c r="P9">
        <v>3</v>
      </c>
    </row>
    <row r="10" spans="1:5" ht="15">
      <c r="A10" s="12" t="s">
        <v>27</v>
      </c>
      <c r="E10" s="14" t="s">
        <v>28</v>
      </c>
    </row>
    <row r="11" spans="1:5" ht="15">
      <c r="A11" s="12" t="s">
        <v>29</v>
      </c>
      <c r="E11" s="19" t="s">
        <v>30</v>
      </c>
    </row>
    <row r="12" spans="1:16" ht="15">
      <c r="A12" s="12" t="s">
        <v>22</v>
      </c>
      <c r="B12" s="12">
        <v>2</v>
      </c>
      <c r="C12" s="13" t="s">
        <v>31</v>
      </c>
      <c r="E12" s="14" t="s">
        <v>25</v>
      </c>
      <c r="F12" s="15" t="s">
        <v>32</v>
      </c>
      <c r="G12" s="16">
        <v>136</v>
      </c>
      <c r="H12" s="17">
        <v>0</v>
      </c>
      <c r="I12" s="17">
        <f>ROUND(G12*H12,P4)</f>
        <v>0</v>
      </c>
      <c r="O12" s="18">
        <f>I12*0.21</f>
        <v>0</v>
      </c>
      <c r="P12">
        <v>3</v>
      </c>
    </row>
    <row r="13" spans="1:5" ht="15">
      <c r="A13" s="12" t="s">
        <v>27</v>
      </c>
      <c r="E13" s="14" t="s">
        <v>33</v>
      </c>
    </row>
    <row r="14" spans="1:5" ht="15">
      <c r="A14" s="12" t="s">
        <v>29</v>
      </c>
      <c r="E14" s="20" t="s">
        <v>34</v>
      </c>
    </row>
    <row r="15" spans="1:16" ht="15">
      <c r="A15" s="12" t="s">
        <v>22</v>
      </c>
      <c r="B15" s="12">
        <v>3</v>
      </c>
      <c r="C15" s="13" t="s">
        <v>35</v>
      </c>
      <c r="E15" s="14" t="s">
        <v>36</v>
      </c>
      <c r="F15" s="15" t="s">
        <v>37</v>
      </c>
      <c r="G15" s="16">
        <v>1</v>
      </c>
      <c r="H15" s="17">
        <v>0</v>
      </c>
      <c r="I15" s="17">
        <f>ROUND(G15*H15,P4)</f>
        <v>0</v>
      </c>
      <c r="O15" s="18">
        <f>I15*0.21</f>
        <v>0</v>
      </c>
      <c r="P15">
        <v>3</v>
      </c>
    </row>
    <row r="16" spans="1:5" ht="15">
      <c r="A16" s="12" t="s">
        <v>27</v>
      </c>
      <c r="E16" s="14" t="s">
        <v>38</v>
      </c>
    </row>
    <row r="17" spans="1:5" ht="15">
      <c r="A17" s="12" t="s">
        <v>29</v>
      </c>
      <c r="E17" s="19" t="s">
        <v>30</v>
      </c>
    </row>
    <row r="18" spans="1:16" ht="15">
      <c r="A18" s="12" t="s">
        <v>22</v>
      </c>
      <c r="B18" s="12">
        <v>4</v>
      </c>
      <c r="C18" s="13" t="s">
        <v>39</v>
      </c>
      <c r="E18" s="14" t="s">
        <v>40</v>
      </c>
      <c r="F18" s="15" t="s">
        <v>41</v>
      </c>
      <c r="G18" s="16">
        <v>1</v>
      </c>
      <c r="H18" s="17">
        <v>0</v>
      </c>
      <c r="I18" s="17">
        <f>ROUND(G18*H18,P4)</f>
        <v>0</v>
      </c>
      <c r="O18" s="18">
        <f>I18*0.21</f>
        <v>0</v>
      </c>
      <c r="P18">
        <v>3</v>
      </c>
    </row>
    <row r="19" spans="1:5" ht="15">
      <c r="A19" s="12" t="s">
        <v>27</v>
      </c>
      <c r="E19" s="14" t="s">
        <v>42</v>
      </c>
    </row>
    <row r="20" spans="1:5" ht="15">
      <c r="A20" s="12" t="s">
        <v>29</v>
      </c>
      <c r="E20" s="19" t="s">
        <v>30</v>
      </c>
    </row>
    <row r="21" spans="1:16" ht="15">
      <c r="A21" s="12" t="s">
        <v>22</v>
      </c>
      <c r="B21" s="12">
        <v>5</v>
      </c>
      <c r="C21" s="13" t="s">
        <v>43</v>
      </c>
      <c r="E21" s="14" t="s">
        <v>44</v>
      </c>
      <c r="F21" s="15" t="s">
        <v>45</v>
      </c>
      <c r="G21" s="16">
        <v>1</v>
      </c>
      <c r="H21" s="17">
        <v>0</v>
      </c>
      <c r="I21" s="17">
        <f>ROUND(G21*H21,P4)</f>
        <v>0</v>
      </c>
      <c r="O21" s="18">
        <f>I21*0.21</f>
        <v>0</v>
      </c>
      <c r="P21">
        <v>3</v>
      </c>
    </row>
    <row r="22" spans="1:5" ht="15">
      <c r="A22" s="12" t="s">
        <v>27</v>
      </c>
      <c r="E22" s="14" t="s">
        <v>46</v>
      </c>
    </row>
    <row r="23" spans="1:5" ht="15">
      <c r="A23" s="12" t="s">
        <v>29</v>
      </c>
      <c r="E23" s="19" t="s">
        <v>30</v>
      </c>
    </row>
    <row r="24" spans="1:16" ht="15">
      <c r="A24" s="12" t="s">
        <v>22</v>
      </c>
      <c r="B24" s="12">
        <v>6</v>
      </c>
      <c r="C24" s="13" t="s">
        <v>47</v>
      </c>
      <c r="E24" s="14" t="s">
        <v>48</v>
      </c>
      <c r="F24" s="15" t="s">
        <v>37</v>
      </c>
      <c r="G24" s="16">
        <v>1</v>
      </c>
      <c r="H24" s="17">
        <v>0</v>
      </c>
      <c r="I24" s="17">
        <f>ROUND(G24*H24,P4)</f>
        <v>0</v>
      </c>
      <c r="O24" s="18">
        <f>I24*0.21</f>
        <v>0</v>
      </c>
      <c r="P24">
        <v>3</v>
      </c>
    </row>
    <row r="25" spans="1:5" ht="15">
      <c r="A25" s="12" t="s">
        <v>27</v>
      </c>
      <c r="E25" s="14" t="s">
        <v>49</v>
      </c>
    </row>
    <row r="26" spans="1:5" ht="15">
      <c r="A26" s="12" t="s">
        <v>29</v>
      </c>
      <c r="E26" s="19" t="s">
        <v>30</v>
      </c>
    </row>
    <row r="27" spans="1:16" ht="15">
      <c r="A27" s="12" t="s">
        <v>22</v>
      </c>
      <c r="B27" s="12">
        <v>7</v>
      </c>
      <c r="C27" s="13" t="s">
        <v>50</v>
      </c>
      <c r="E27" s="14" t="s">
        <v>51</v>
      </c>
      <c r="F27" s="15" t="s">
        <v>37</v>
      </c>
      <c r="G27" s="16">
        <v>1</v>
      </c>
      <c r="H27" s="17">
        <v>0</v>
      </c>
      <c r="I27" s="17">
        <f>ROUND(G27*H27,P4)</f>
        <v>0</v>
      </c>
      <c r="O27" s="18">
        <f>I27*0.21</f>
        <v>0</v>
      </c>
      <c r="P27">
        <v>3</v>
      </c>
    </row>
    <row r="28" spans="1:5" ht="15">
      <c r="A28" s="12" t="s">
        <v>27</v>
      </c>
      <c r="E28" s="14" t="s">
        <v>52</v>
      </c>
    </row>
    <row r="29" spans="1:5" ht="15">
      <c r="A29" s="12" t="s">
        <v>29</v>
      </c>
      <c r="E29" s="19" t="s">
        <v>30</v>
      </c>
    </row>
    <row r="30" spans="1:9" ht="15">
      <c r="A30" s="9" t="s">
        <v>19</v>
      </c>
      <c r="B30" s="9"/>
      <c r="C30" s="10" t="s">
        <v>53</v>
      </c>
      <c r="D30" s="9"/>
      <c r="E30" s="9" t="s">
        <v>54</v>
      </c>
      <c r="F30" s="9"/>
      <c r="G30" s="9"/>
      <c r="H30" s="9"/>
      <c r="I30" s="11">
        <f>SUMIFS(I31:I69,A31:A69,"P")</f>
        <v>0</v>
      </c>
    </row>
    <row r="31" spans="1:16" ht="15">
      <c r="A31" s="12" t="s">
        <v>22</v>
      </c>
      <c r="B31" s="12">
        <v>8</v>
      </c>
      <c r="C31" s="13" t="s">
        <v>55</v>
      </c>
      <c r="E31" s="14" t="s">
        <v>56</v>
      </c>
      <c r="F31" s="15" t="s">
        <v>57</v>
      </c>
      <c r="G31" s="16">
        <v>50</v>
      </c>
      <c r="H31" s="17">
        <v>0</v>
      </c>
      <c r="I31" s="17">
        <f>ROUND(G31*H31,P4)</f>
        <v>0</v>
      </c>
      <c r="O31" s="18">
        <f>I31*0.21</f>
        <v>0</v>
      </c>
      <c r="P31">
        <v>3</v>
      </c>
    </row>
    <row r="32" spans="1:5" ht="15">
      <c r="A32" s="12" t="s">
        <v>27</v>
      </c>
      <c r="E32" s="14" t="s">
        <v>58</v>
      </c>
    </row>
    <row r="33" spans="1:5" ht="15">
      <c r="A33" s="12" t="s">
        <v>29</v>
      </c>
      <c r="E33" s="19" t="s">
        <v>30</v>
      </c>
    </row>
    <row r="34" spans="1:16" ht="28.8">
      <c r="A34" s="12" t="s">
        <v>22</v>
      </c>
      <c r="B34" s="12">
        <v>9</v>
      </c>
      <c r="C34" s="13" t="s">
        <v>59</v>
      </c>
      <c r="E34" s="14" t="s">
        <v>60</v>
      </c>
      <c r="F34" s="15" t="s">
        <v>26</v>
      </c>
      <c r="G34" s="16">
        <v>30</v>
      </c>
      <c r="H34" s="17">
        <v>0</v>
      </c>
      <c r="I34" s="17">
        <f>ROUND(G34*H34,P4)</f>
        <v>0</v>
      </c>
      <c r="O34" s="18">
        <f>I34*0.21</f>
        <v>0</v>
      </c>
      <c r="P34">
        <v>3</v>
      </c>
    </row>
    <row r="35" spans="1:5" ht="15">
      <c r="A35" s="12" t="s">
        <v>27</v>
      </c>
      <c r="E35" s="14" t="s">
        <v>61</v>
      </c>
    </row>
    <row r="36" spans="1:5" ht="15">
      <c r="A36" s="12" t="s">
        <v>29</v>
      </c>
      <c r="E36" s="20" t="s">
        <v>62</v>
      </c>
    </row>
    <row r="37" spans="1:16" ht="15">
      <c r="A37" s="12" t="s">
        <v>22</v>
      </c>
      <c r="B37" s="12">
        <v>10</v>
      </c>
      <c r="C37" s="13" t="s">
        <v>63</v>
      </c>
      <c r="E37" s="14" t="s">
        <v>64</v>
      </c>
      <c r="F37" s="15" t="s">
        <v>26</v>
      </c>
      <c r="G37" s="16">
        <v>20</v>
      </c>
      <c r="H37" s="17">
        <v>0</v>
      </c>
      <c r="I37" s="17">
        <f>ROUND(G37*H37,P4)</f>
        <v>0</v>
      </c>
      <c r="O37" s="18">
        <f>I37*0.21</f>
        <v>0</v>
      </c>
      <c r="P37">
        <v>3</v>
      </c>
    </row>
    <row r="38" spans="1:5" ht="28.8">
      <c r="A38" s="12" t="s">
        <v>27</v>
      </c>
      <c r="E38" s="14" t="s">
        <v>65</v>
      </c>
    </row>
    <row r="39" spans="1:5" ht="15">
      <c r="A39" s="12" t="s">
        <v>29</v>
      </c>
      <c r="E39" s="20" t="s">
        <v>66</v>
      </c>
    </row>
    <row r="40" spans="1:16" ht="15">
      <c r="A40" s="12" t="s">
        <v>22</v>
      </c>
      <c r="B40" s="12">
        <v>11</v>
      </c>
      <c r="C40" s="13" t="s">
        <v>67</v>
      </c>
      <c r="E40" s="14" t="s">
        <v>68</v>
      </c>
      <c r="F40" s="15" t="s">
        <v>69</v>
      </c>
      <c r="G40" s="16">
        <v>10</v>
      </c>
      <c r="H40" s="17">
        <v>0</v>
      </c>
      <c r="I40" s="17">
        <f>ROUND(G40*H40,P4)</f>
        <v>0</v>
      </c>
      <c r="O40" s="18">
        <f>I40*0.21</f>
        <v>0</v>
      </c>
      <c r="P40">
        <v>3</v>
      </c>
    </row>
    <row r="41" spans="1:5" ht="15">
      <c r="A41" s="12" t="s">
        <v>27</v>
      </c>
      <c r="E41" s="14" t="s">
        <v>70</v>
      </c>
    </row>
    <row r="42" spans="1:5" ht="15">
      <c r="A42" s="12" t="s">
        <v>29</v>
      </c>
      <c r="E42" s="19" t="s">
        <v>30</v>
      </c>
    </row>
    <row r="43" spans="1:16" ht="15">
      <c r="A43" s="12" t="s">
        <v>22</v>
      </c>
      <c r="B43" s="12">
        <v>12</v>
      </c>
      <c r="C43" s="13" t="s">
        <v>71</v>
      </c>
      <c r="E43" s="14" t="s">
        <v>72</v>
      </c>
      <c r="F43" s="15" t="s">
        <v>26</v>
      </c>
      <c r="G43" s="16">
        <v>9.6</v>
      </c>
      <c r="H43" s="17">
        <v>0</v>
      </c>
      <c r="I43" s="17">
        <f>ROUND(G43*H43,P4)</f>
        <v>0</v>
      </c>
      <c r="O43" s="18">
        <f>I43*0.21</f>
        <v>0</v>
      </c>
      <c r="P43">
        <v>3</v>
      </c>
    </row>
    <row r="44" spans="1:5" ht="15">
      <c r="A44" s="12" t="s">
        <v>27</v>
      </c>
      <c r="E44" s="21" t="s">
        <v>24</v>
      </c>
    </row>
    <row r="45" spans="1:5" ht="15">
      <c r="A45" s="12" t="s">
        <v>29</v>
      </c>
      <c r="E45" s="20" t="s">
        <v>73</v>
      </c>
    </row>
    <row r="46" spans="1:16" ht="15">
      <c r="A46" s="12" t="s">
        <v>22</v>
      </c>
      <c r="B46" s="12">
        <v>13</v>
      </c>
      <c r="C46" s="13" t="s">
        <v>74</v>
      </c>
      <c r="E46" s="14" t="s">
        <v>75</v>
      </c>
      <c r="F46" s="15" t="s">
        <v>26</v>
      </c>
      <c r="G46" s="16">
        <v>18</v>
      </c>
      <c r="H46" s="17">
        <v>0</v>
      </c>
      <c r="I46" s="17">
        <f>ROUND(G46*H46,P4)</f>
        <v>0</v>
      </c>
      <c r="O46" s="18">
        <f>I46*0.21</f>
        <v>0</v>
      </c>
      <c r="P46">
        <v>3</v>
      </c>
    </row>
    <row r="47" spans="1:5" ht="15">
      <c r="A47" s="12" t="s">
        <v>27</v>
      </c>
      <c r="E47" s="14" t="s">
        <v>76</v>
      </c>
    </row>
    <row r="48" spans="1:5" ht="15">
      <c r="A48" s="12" t="s">
        <v>29</v>
      </c>
      <c r="E48" s="20" t="s">
        <v>77</v>
      </c>
    </row>
    <row r="49" spans="1:16" ht="15">
      <c r="A49" s="12" t="s">
        <v>22</v>
      </c>
      <c r="B49" s="12">
        <v>14</v>
      </c>
      <c r="C49" s="13" t="s">
        <v>78</v>
      </c>
      <c r="E49" s="14" t="s">
        <v>79</v>
      </c>
      <c r="F49" s="15" t="s">
        <v>26</v>
      </c>
      <c r="G49" s="16">
        <v>200</v>
      </c>
      <c r="H49" s="17">
        <v>0</v>
      </c>
      <c r="I49" s="17">
        <f>ROUND(G49*H49,P4)</f>
        <v>0</v>
      </c>
      <c r="O49" s="18">
        <f>I49*0.21</f>
        <v>0</v>
      </c>
      <c r="P49">
        <v>3</v>
      </c>
    </row>
    <row r="50" spans="1:5" ht="15">
      <c r="A50" s="12" t="s">
        <v>27</v>
      </c>
      <c r="E50" s="14" t="s">
        <v>80</v>
      </c>
    </row>
    <row r="51" spans="1:5" ht="15">
      <c r="A51" s="12" t="s">
        <v>29</v>
      </c>
      <c r="E51" s="20" t="s">
        <v>81</v>
      </c>
    </row>
    <row r="52" spans="1:16" ht="15">
      <c r="A52" s="12" t="s">
        <v>22</v>
      </c>
      <c r="B52" s="12">
        <v>15</v>
      </c>
      <c r="C52" s="13" t="s">
        <v>82</v>
      </c>
      <c r="E52" s="14" t="s">
        <v>83</v>
      </c>
      <c r="F52" s="15" t="s">
        <v>26</v>
      </c>
      <c r="G52" s="16">
        <v>218</v>
      </c>
      <c r="H52" s="17">
        <v>0</v>
      </c>
      <c r="I52" s="17">
        <f>ROUND(G52*H52,P4)</f>
        <v>0</v>
      </c>
      <c r="O52" s="18">
        <f>I52*0.21</f>
        <v>0</v>
      </c>
      <c r="P52">
        <v>3</v>
      </c>
    </row>
    <row r="53" spans="1:5" ht="15">
      <c r="A53" s="12" t="s">
        <v>27</v>
      </c>
      <c r="E53" s="14" t="s">
        <v>84</v>
      </c>
    </row>
    <row r="54" spans="1:5" ht="15">
      <c r="A54" s="12" t="s">
        <v>29</v>
      </c>
      <c r="E54" s="20" t="s">
        <v>85</v>
      </c>
    </row>
    <row r="55" spans="1:16" ht="15">
      <c r="A55" s="12" t="s">
        <v>22</v>
      </c>
      <c r="B55" s="12">
        <v>16</v>
      </c>
      <c r="C55" s="13" t="s">
        <v>86</v>
      </c>
      <c r="E55" s="14" t="s">
        <v>87</v>
      </c>
      <c r="F55" s="15" t="s">
        <v>26</v>
      </c>
      <c r="G55" s="16">
        <v>3.6</v>
      </c>
      <c r="H55" s="17">
        <v>0</v>
      </c>
      <c r="I55" s="17">
        <f>ROUND(G55*H55,P4)</f>
        <v>0</v>
      </c>
      <c r="O55" s="18">
        <f>I55*0.21</f>
        <v>0</v>
      </c>
      <c r="P55">
        <v>3</v>
      </c>
    </row>
    <row r="56" spans="1:5" ht="15">
      <c r="A56" s="12" t="s">
        <v>27</v>
      </c>
      <c r="E56" s="14" t="s">
        <v>88</v>
      </c>
    </row>
    <row r="57" spans="1:5" ht="15">
      <c r="A57" s="12" t="s">
        <v>29</v>
      </c>
      <c r="E57" s="20" t="s">
        <v>89</v>
      </c>
    </row>
    <row r="58" spans="1:16" ht="15">
      <c r="A58" s="12" t="s">
        <v>22</v>
      </c>
      <c r="B58" s="12">
        <v>17</v>
      </c>
      <c r="C58" s="13" t="s">
        <v>90</v>
      </c>
      <c r="E58" s="14" t="s">
        <v>91</v>
      </c>
      <c r="F58" s="15" t="s">
        <v>26</v>
      </c>
      <c r="G58" s="16">
        <v>70</v>
      </c>
      <c r="H58" s="17">
        <v>0</v>
      </c>
      <c r="I58" s="17">
        <f>ROUND(G58*H58,P4)</f>
        <v>0</v>
      </c>
      <c r="O58" s="18">
        <f>I58*0.21</f>
        <v>0</v>
      </c>
      <c r="P58">
        <v>3</v>
      </c>
    </row>
    <row r="59" spans="1:5" ht="15">
      <c r="A59" s="12" t="s">
        <v>27</v>
      </c>
      <c r="E59" s="14" t="s">
        <v>92</v>
      </c>
    </row>
    <row r="60" spans="1:5" ht="15">
      <c r="A60" s="12" t="s">
        <v>29</v>
      </c>
      <c r="E60" s="20" t="s">
        <v>93</v>
      </c>
    </row>
    <row r="61" spans="1:16" ht="15">
      <c r="A61" s="12" t="s">
        <v>22</v>
      </c>
      <c r="B61" s="12">
        <v>18</v>
      </c>
      <c r="C61" s="13" t="s">
        <v>94</v>
      </c>
      <c r="E61" s="14" t="s">
        <v>95</v>
      </c>
      <c r="F61" s="15" t="s">
        <v>26</v>
      </c>
      <c r="G61" s="16">
        <v>5</v>
      </c>
      <c r="H61" s="17">
        <v>0</v>
      </c>
      <c r="I61" s="17">
        <f>ROUND(G61*H61,P4)</f>
        <v>0</v>
      </c>
      <c r="O61" s="18">
        <f>I61*0.21</f>
        <v>0</v>
      </c>
      <c r="P61">
        <v>3</v>
      </c>
    </row>
    <row r="62" spans="1:5" ht="15">
      <c r="A62" s="12" t="s">
        <v>27</v>
      </c>
      <c r="E62" s="14" t="s">
        <v>96</v>
      </c>
    </row>
    <row r="63" spans="1:5" ht="15">
      <c r="A63" s="12" t="s">
        <v>29</v>
      </c>
      <c r="E63" s="20" t="s">
        <v>97</v>
      </c>
    </row>
    <row r="64" spans="1:16" ht="15">
      <c r="A64" s="12" t="s">
        <v>22</v>
      </c>
      <c r="B64" s="12">
        <v>19</v>
      </c>
      <c r="C64" s="13" t="s">
        <v>98</v>
      </c>
      <c r="E64" s="14" t="s">
        <v>99</v>
      </c>
      <c r="F64" s="15" t="s">
        <v>57</v>
      </c>
      <c r="G64" s="16">
        <v>48</v>
      </c>
      <c r="H64" s="17">
        <v>0</v>
      </c>
      <c r="I64" s="17">
        <f>ROUND(G64*H64,P4)</f>
        <v>0</v>
      </c>
      <c r="O64" s="18">
        <f>I64*0.21</f>
        <v>0</v>
      </c>
      <c r="P64">
        <v>3</v>
      </c>
    </row>
    <row r="65" spans="1:5" ht="15">
      <c r="A65" s="12" t="s">
        <v>27</v>
      </c>
      <c r="E65" s="21" t="s">
        <v>24</v>
      </c>
    </row>
    <row r="66" spans="1:5" ht="15">
      <c r="A66" s="12" t="s">
        <v>29</v>
      </c>
      <c r="E66" s="20" t="s">
        <v>100</v>
      </c>
    </row>
    <row r="67" spans="1:16" ht="15">
      <c r="A67" s="12" t="s">
        <v>22</v>
      </c>
      <c r="B67" s="12">
        <v>20</v>
      </c>
      <c r="C67" s="13" t="s">
        <v>101</v>
      </c>
      <c r="E67" s="14" t="s">
        <v>102</v>
      </c>
      <c r="F67" s="15" t="s">
        <v>57</v>
      </c>
      <c r="G67" s="16">
        <v>48</v>
      </c>
      <c r="H67" s="17">
        <v>0</v>
      </c>
      <c r="I67" s="17">
        <f>ROUND(G67*H67,P4)</f>
        <v>0</v>
      </c>
      <c r="O67" s="18">
        <f>I67*0.21</f>
        <v>0</v>
      </c>
      <c r="P67">
        <v>3</v>
      </c>
    </row>
    <row r="68" spans="1:5" ht="15">
      <c r="A68" s="12" t="s">
        <v>27</v>
      </c>
      <c r="E68" s="14" t="s">
        <v>103</v>
      </c>
    </row>
    <row r="69" spans="1:5" ht="15">
      <c r="A69" s="12" t="s">
        <v>29</v>
      </c>
      <c r="E69" s="20" t="s">
        <v>100</v>
      </c>
    </row>
    <row r="70" spans="1:9" ht="15">
      <c r="A70" s="9" t="s">
        <v>19</v>
      </c>
      <c r="B70" s="9"/>
      <c r="C70" s="10" t="s">
        <v>104</v>
      </c>
      <c r="D70" s="9"/>
      <c r="E70" s="9" t="s">
        <v>105</v>
      </c>
      <c r="F70" s="9"/>
      <c r="G70" s="9"/>
      <c r="H70" s="9"/>
      <c r="I70" s="11">
        <f>SUMIFS(I71:I91,A71:A91,"P")</f>
        <v>0</v>
      </c>
    </row>
    <row r="71" spans="1:16" ht="15">
      <c r="A71" s="12" t="s">
        <v>22</v>
      </c>
      <c r="B71" s="12">
        <v>21</v>
      </c>
      <c r="C71" s="13" t="s">
        <v>106</v>
      </c>
      <c r="E71" s="14" t="s">
        <v>107</v>
      </c>
      <c r="F71" s="15" t="s">
        <v>26</v>
      </c>
      <c r="G71" s="16">
        <v>0.073</v>
      </c>
      <c r="H71" s="17">
        <v>0</v>
      </c>
      <c r="I71" s="17">
        <f>ROUND(G71*H71,P4)</f>
        <v>0</v>
      </c>
      <c r="O71" s="18">
        <f>I71*0.21</f>
        <v>0</v>
      </c>
      <c r="P71">
        <v>3</v>
      </c>
    </row>
    <row r="72" spans="1:5" ht="15">
      <c r="A72" s="12" t="s">
        <v>27</v>
      </c>
      <c r="E72" s="14" t="s">
        <v>108</v>
      </c>
    </row>
    <row r="73" spans="1:5" ht="15">
      <c r="A73" s="12" t="s">
        <v>29</v>
      </c>
      <c r="E73" s="20" t="s">
        <v>109</v>
      </c>
    </row>
    <row r="74" spans="1:16" ht="15">
      <c r="A74" s="12" t="s">
        <v>22</v>
      </c>
      <c r="B74" s="12">
        <v>22</v>
      </c>
      <c r="C74" s="13" t="s">
        <v>110</v>
      </c>
      <c r="E74" s="14" t="s">
        <v>111</v>
      </c>
      <c r="F74" s="15" t="s">
        <v>69</v>
      </c>
      <c r="G74" s="16">
        <v>50</v>
      </c>
      <c r="H74" s="17">
        <v>0</v>
      </c>
      <c r="I74" s="17">
        <f>ROUND(G74*H74,P4)</f>
        <v>0</v>
      </c>
      <c r="O74" s="18">
        <f>I74*0.21</f>
        <v>0</v>
      </c>
      <c r="P74">
        <v>3</v>
      </c>
    </row>
    <row r="75" spans="1:5" ht="15">
      <c r="A75" s="12" t="s">
        <v>27</v>
      </c>
      <c r="E75" s="14" t="s">
        <v>112</v>
      </c>
    </row>
    <row r="76" spans="1:5" ht="15">
      <c r="A76" s="12" t="s">
        <v>29</v>
      </c>
      <c r="E76" s="20" t="s">
        <v>113</v>
      </c>
    </row>
    <row r="77" spans="1:16" ht="28.8">
      <c r="A77" s="12" t="s">
        <v>22</v>
      </c>
      <c r="B77" s="12">
        <v>23</v>
      </c>
      <c r="C77" s="13" t="s">
        <v>114</v>
      </c>
      <c r="E77" s="14" t="s">
        <v>115</v>
      </c>
      <c r="F77" s="15" t="s">
        <v>69</v>
      </c>
      <c r="G77" s="16">
        <v>50</v>
      </c>
      <c r="H77" s="17">
        <v>0</v>
      </c>
      <c r="I77" s="17">
        <f>ROUND(G77*H77,P4)</f>
        <v>0</v>
      </c>
      <c r="O77" s="18">
        <f>I77*0.21</f>
        <v>0</v>
      </c>
      <c r="P77">
        <v>3</v>
      </c>
    </row>
    <row r="78" spans="1:5" ht="15">
      <c r="A78" s="12" t="s">
        <v>27</v>
      </c>
      <c r="E78" s="14" t="s">
        <v>116</v>
      </c>
    </row>
    <row r="79" spans="1:5" ht="15">
      <c r="A79" s="12" t="s">
        <v>29</v>
      </c>
      <c r="E79" s="20" t="s">
        <v>113</v>
      </c>
    </row>
    <row r="80" spans="1:16" ht="15">
      <c r="A80" s="12" t="s">
        <v>22</v>
      </c>
      <c r="B80" s="12">
        <v>24</v>
      </c>
      <c r="C80" s="13" t="s">
        <v>117</v>
      </c>
      <c r="E80" s="14" t="s">
        <v>118</v>
      </c>
      <c r="F80" s="15" t="s">
        <v>26</v>
      </c>
      <c r="G80" s="16">
        <v>12</v>
      </c>
      <c r="H80" s="17">
        <v>0</v>
      </c>
      <c r="I80" s="17">
        <f>ROUND(G80*H80,P4)</f>
        <v>0</v>
      </c>
      <c r="O80" s="18">
        <f>I80*0.21</f>
        <v>0</v>
      </c>
      <c r="P80">
        <v>3</v>
      </c>
    </row>
    <row r="81" spans="1:5" ht="15">
      <c r="A81" s="12" t="s">
        <v>27</v>
      </c>
      <c r="E81" s="14" t="s">
        <v>119</v>
      </c>
    </row>
    <row r="82" spans="1:5" ht="15">
      <c r="A82" s="12" t="s">
        <v>29</v>
      </c>
      <c r="E82" s="20" t="s">
        <v>120</v>
      </c>
    </row>
    <row r="83" spans="1:16" ht="15">
      <c r="A83" s="12" t="s">
        <v>22</v>
      </c>
      <c r="B83" s="12">
        <v>25</v>
      </c>
      <c r="C83" s="13" t="s">
        <v>121</v>
      </c>
      <c r="E83" s="14" t="s">
        <v>122</v>
      </c>
      <c r="F83" s="15" t="s">
        <v>32</v>
      </c>
      <c r="G83" s="16">
        <v>1.68</v>
      </c>
      <c r="H83" s="17">
        <v>0</v>
      </c>
      <c r="I83" s="17">
        <f>ROUND(G83*H83,P4)</f>
        <v>0</v>
      </c>
      <c r="O83" s="18">
        <f>I83*0.21</f>
        <v>0</v>
      </c>
      <c r="P83">
        <v>3</v>
      </c>
    </row>
    <row r="84" spans="1:5" ht="15">
      <c r="A84" s="12" t="s">
        <v>27</v>
      </c>
      <c r="E84" s="14" t="s">
        <v>123</v>
      </c>
    </row>
    <row r="85" spans="1:5" ht="15">
      <c r="A85" s="12" t="s">
        <v>29</v>
      </c>
      <c r="E85" s="20" t="s">
        <v>124</v>
      </c>
    </row>
    <row r="86" spans="1:16" ht="15">
      <c r="A86" s="12" t="s">
        <v>22</v>
      </c>
      <c r="B86" s="12">
        <v>26</v>
      </c>
      <c r="C86" s="13" t="s">
        <v>125</v>
      </c>
      <c r="E86" s="14" t="s">
        <v>126</v>
      </c>
      <c r="F86" s="15" t="s">
        <v>57</v>
      </c>
      <c r="G86" s="16">
        <v>66</v>
      </c>
      <c r="H86" s="17">
        <v>0</v>
      </c>
      <c r="I86" s="17">
        <f>ROUND(G86*H86,P4)</f>
        <v>0</v>
      </c>
      <c r="O86" s="18">
        <f>I86*0.21</f>
        <v>0</v>
      </c>
      <c r="P86">
        <v>3</v>
      </c>
    </row>
    <row r="87" spans="1:5" ht="15">
      <c r="A87" s="12" t="s">
        <v>27</v>
      </c>
      <c r="E87" s="14" t="s">
        <v>127</v>
      </c>
    </row>
    <row r="88" spans="1:5" ht="15">
      <c r="A88" s="12" t="s">
        <v>29</v>
      </c>
      <c r="E88" s="20" t="s">
        <v>128</v>
      </c>
    </row>
    <row r="89" spans="1:16" ht="15">
      <c r="A89" s="12" t="s">
        <v>22</v>
      </c>
      <c r="B89" s="12">
        <v>27</v>
      </c>
      <c r="C89" s="13" t="s">
        <v>129</v>
      </c>
      <c r="E89" s="14" t="s">
        <v>130</v>
      </c>
      <c r="F89" s="15" t="s">
        <v>57</v>
      </c>
      <c r="G89" s="16">
        <v>33</v>
      </c>
      <c r="H89" s="17">
        <v>0</v>
      </c>
      <c r="I89" s="17">
        <f>ROUND(G89*H89,P4)</f>
        <v>0</v>
      </c>
      <c r="O89" s="18">
        <f>I89*0.21</f>
        <v>0</v>
      </c>
      <c r="P89">
        <v>3</v>
      </c>
    </row>
    <row r="90" spans="1:5" ht="15">
      <c r="A90" s="12" t="s">
        <v>27</v>
      </c>
      <c r="E90" s="14" t="s">
        <v>131</v>
      </c>
    </row>
    <row r="91" spans="1:5" ht="15">
      <c r="A91" s="12" t="s">
        <v>29</v>
      </c>
      <c r="E91" s="20" t="s">
        <v>132</v>
      </c>
    </row>
    <row r="92" spans="1:9" ht="15">
      <c r="A92" s="9" t="s">
        <v>19</v>
      </c>
      <c r="B92" s="9"/>
      <c r="C92" s="10" t="s">
        <v>133</v>
      </c>
      <c r="D92" s="9"/>
      <c r="E92" s="9" t="s">
        <v>134</v>
      </c>
      <c r="F92" s="9"/>
      <c r="G92" s="9"/>
      <c r="H92" s="9"/>
      <c r="I92" s="11">
        <f>SUMIFS(I93:I113,A93:A113,"P")</f>
        <v>0</v>
      </c>
    </row>
    <row r="93" spans="1:16" ht="15">
      <c r="A93" s="12" t="s">
        <v>22</v>
      </c>
      <c r="B93" s="12">
        <v>28</v>
      </c>
      <c r="C93" s="13" t="s">
        <v>135</v>
      </c>
      <c r="E93" s="14" t="s">
        <v>136</v>
      </c>
      <c r="F93" s="15" t="s">
        <v>137</v>
      </c>
      <c r="G93" s="16">
        <v>70</v>
      </c>
      <c r="H93" s="17">
        <v>0</v>
      </c>
      <c r="I93" s="17">
        <f>ROUND(G93*H93,P4)</f>
        <v>0</v>
      </c>
      <c r="O93" s="18">
        <f>I93*0.21</f>
        <v>0</v>
      </c>
      <c r="P93">
        <v>3</v>
      </c>
    </row>
    <row r="94" spans="1:5" ht="15">
      <c r="A94" s="12" t="s">
        <v>27</v>
      </c>
      <c r="E94" s="14" t="s">
        <v>138</v>
      </c>
    </row>
    <row r="95" spans="1:5" ht="15">
      <c r="A95" s="12" t="s">
        <v>29</v>
      </c>
      <c r="E95" s="20" t="s">
        <v>93</v>
      </c>
    </row>
    <row r="96" spans="1:16" ht="15">
      <c r="A96" s="12" t="s">
        <v>22</v>
      </c>
      <c r="B96" s="12">
        <v>29</v>
      </c>
      <c r="C96" s="13" t="s">
        <v>139</v>
      </c>
      <c r="E96" s="14" t="s">
        <v>140</v>
      </c>
      <c r="F96" s="15" t="s">
        <v>26</v>
      </c>
      <c r="G96" s="16">
        <v>5.1</v>
      </c>
      <c r="H96" s="17">
        <v>0</v>
      </c>
      <c r="I96" s="17">
        <f>ROUND(G96*H96,P4)</f>
        <v>0</v>
      </c>
      <c r="O96" s="18">
        <f>I96*0.21</f>
        <v>0</v>
      </c>
      <c r="P96">
        <v>3</v>
      </c>
    </row>
    <row r="97" spans="1:5" ht="15">
      <c r="A97" s="12" t="s">
        <v>27</v>
      </c>
      <c r="E97" s="14" t="s">
        <v>141</v>
      </c>
    </row>
    <row r="98" spans="1:5" ht="15">
      <c r="A98" s="12" t="s">
        <v>29</v>
      </c>
      <c r="E98" s="20" t="s">
        <v>142</v>
      </c>
    </row>
    <row r="99" spans="1:16" ht="15">
      <c r="A99" s="12" t="s">
        <v>22</v>
      </c>
      <c r="B99" s="12">
        <v>30</v>
      </c>
      <c r="C99" s="13" t="s">
        <v>143</v>
      </c>
      <c r="E99" s="14" t="s">
        <v>144</v>
      </c>
      <c r="F99" s="15" t="s">
        <v>32</v>
      </c>
      <c r="G99" s="16">
        <v>0.918</v>
      </c>
      <c r="H99" s="17">
        <v>0</v>
      </c>
      <c r="I99" s="17">
        <f>ROUND(G99*H99,P4)</f>
        <v>0</v>
      </c>
      <c r="O99" s="18">
        <f>I99*0.21</f>
        <v>0</v>
      </c>
      <c r="P99">
        <v>3</v>
      </c>
    </row>
    <row r="100" spans="1:5" ht="15">
      <c r="A100" s="12" t="s">
        <v>27</v>
      </c>
      <c r="E100" s="14" t="s">
        <v>145</v>
      </c>
    </row>
    <row r="101" spans="1:5" ht="15">
      <c r="A101" s="12" t="s">
        <v>29</v>
      </c>
      <c r="E101" s="20" t="s">
        <v>146</v>
      </c>
    </row>
    <row r="102" spans="1:16" ht="15">
      <c r="A102" s="12" t="s">
        <v>22</v>
      </c>
      <c r="B102" s="12">
        <v>31</v>
      </c>
      <c r="C102" s="13" t="s">
        <v>147</v>
      </c>
      <c r="E102" s="14" t="s">
        <v>148</v>
      </c>
      <c r="F102" s="15" t="s">
        <v>26</v>
      </c>
      <c r="G102" s="16">
        <v>1.875</v>
      </c>
      <c r="H102" s="17">
        <v>0</v>
      </c>
      <c r="I102" s="17">
        <f>ROUND(G102*H102,P4)</f>
        <v>0</v>
      </c>
      <c r="O102" s="18">
        <f>I102*0.21</f>
        <v>0</v>
      </c>
      <c r="P102">
        <v>3</v>
      </c>
    </row>
    <row r="103" spans="1:5" ht="15">
      <c r="A103" s="12" t="s">
        <v>27</v>
      </c>
      <c r="E103" s="14" t="s">
        <v>149</v>
      </c>
    </row>
    <row r="104" spans="1:5" ht="15">
      <c r="A104" s="12" t="s">
        <v>29</v>
      </c>
      <c r="E104" s="20" t="s">
        <v>150</v>
      </c>
    </row>
    <row r="105" spans="1:16" ht="15">
      <c r="A105" s="12" t="s">
        <v>22</v>
      </c>
      <c r="B105" s="12">
        <v>32</v>
      </c>
      <c r="C105" s="13" t="s">
        <v>151</v>
      </c>
      <c r="E105" s="14" t="s">
        <v>152</v>
      </c>
      <c r="F105" s="15" t="s">
        <v>26</v>
      </c>
      <c r="G105" s="16">
        <v>25.41</v>
      </c>
      <c r="H105" s="17">
        <v>0</v>
      </c>
      <c r="I105" s="17">
        <f>ROUND(G105*H105,P4)</f>
        <v>0</v>
      </c>
      <c r="O105" s="18">
        <f>I105*0.21</f>
        <v>0</v>
      </c>
      <c r="P105">
        <v>3</v>
      </c>
    </row>
    <row r="106" spans="1:5" ht="15">
      <c r="A106" s="12" t="s">
        <v>27</v>
      </c>
      <c r="E106" s="14" t="s">
        <v>153</v>
      </c>
    </row>
    <row r="107" spans="1:5" ht="15">
      <c r="A107" s="12" t="s">
        <v>29</v>
      </c>
      <c r="E107" s="20" t="s">
        <v>154</v>
      </c>
    </row>
    <row r="108" spans="1:5" ht="15">
      <c r="A108" s="12" t="s">
        <v>29</v>
      </c>
      <c r="E108" s="20" t="s">
        <v>155</v>
      </c>
    </row>
    <row r="109" spans="1:5" ht="15">
      <c r="A109" s="12" t="s">
        <v>29</v>
      </c>
      <c r="E109" s="20" t="s">
        <v>156</v>
      </c>
    </row>
    <row r="110" spans="1:5" ht="15">
      <c r="A110" s="12" t="s">
        <v>29</v>
      </c>
      <c r="E110" s="20" t="s">
        <v>157</v>
      </c>
    </row>
    <row r="111" spans="1:16" ht="15">
      <c r="A111" s="12" t="s">
        <v>22</v>
      </c>
      <c r="B111" s="12">
        <v>33</v>
      </c>
      <c r="C111" s="13" t="s">
        <v>158</v>
      </c>
      <c r="E111" s="14" t="s">
        <v>159</v>
      </c>
      <c r="F111" s="15" t="s">
        <v>32</v>
      </c>
      <c r="G111" s="16">
        <v>5.082</v>
      </c>
      <c r="H111" s="17">
        <v>0</v>
      </c>
      <c r="I111" s="17">
        <f>ROUND(G111*H111,P4)</f>
        <v>0</v>
      </c>
      <c r="O111" s="18">
        <f>I111*0.21</f>
        <v>0</v>
      </c>
      <c r="P111">
        <v>3</v>
      </c>
    </row>
    <row r="112" spans="1:5" ht="15">
      <c r="A112" s="12" t="s">
        <v>27</v>
      </c>
      <c r="E112" s="14" t="s">
        <v>160</v>
      </c>
    </row>
    <row r="113" spans="1:5" ht="15">
      <c r="A113" s="12" t="s">
        <v>29</v>
      </c>
      <c r="E113" s="20" t="s">
        <v>161</v>
      </c>
    </row>
    <row r="114" spans="1:9" ht="15">
      <c r="A114" s="9" t="s">
        <v>19</v>
      </c>
      <c r="B114" s="9"/>
      <c r="C114" s="10" t="s">
        <v>162</v>
      </c>
      <c r="D114" s="9"/>
      <c r="E114" s="9" t="s">
        <v>163</v>
      </c>
      <c r="F114" s="9"/>
      <c r="G114" s="9"/>
      <c r="H114" s="9"/>
      <c r="I114" s="11">
        <f>SUMIFS(I115:I135,A115:A135,"P")</f>
        <v>0</v>
      </c>
    </row>
    <row r="115" spans="1:16" ht="15">
      <c r="A115" s="12" t="s">
        <v>22</v>
      </c>
      <c r="B115" s="12">
        <v>34</v>
      </c>
      <c r="C115" s="13" t="s">
        <v>164</v>
      </c>
      <c r="E115" s="14" t="s">
        <v>165</v>
      </c>
      <c r="F115" s="15" t="s">
        <v>26</v>
      </c>
      <c r="G115" s="16">
        <v>2.2</v>
      </c>
      <c r="H115" s="17">
        <v>0</v>
      </c>
      <c r="I115" s="17">
        <f>ROUND(G115*H115,P4)</f>
        <v>0</v>
      </c>
      <c r="O115" s="18">
        <f>I115*0.21</f>
        <v>0</v>
      </c>
      <c r="P115">
        <v>3</v>
      </c>
    </row>
    <row r="116" spans="1:5" ht="15">
      <c r="A116" s="12" t="s">
        <v>27</v>
      </c>
      <c r="E116" s="14" t="s">
        <v>166</v>
      </c>
    </row>
    <row r="117" spans="1:5" ht="15">
      <c r="A117" s="12" t="s">
        <v>29</v>
      </c>
      <c r="E117" s="20" t="s">
        <v>167</v>
      </c>
    </row>
    <row r="118" spans="1:16" ht="15">
      <c r="A118" s="12" t="s">
        <v>22</v>
      </c>
      <c r="B118" s="12">
        <v>35</v>
      </c>
      <c r="C118" s="13" t="s">
        <v>168</v>
      </c>
      <c r="E118" s="14" t="s">
        <v>169</v>
      </c>
      <c r="F118" s="15" t="s">
        <v>26</v>
      </c>
      <c r="G118" s="16">
        <v>3.75</v>
      </c>
      <c r="H118" s="17">
        <v>0</v>
      </c>
      <c r="I118" s="17">
        <f>ROUND(G118*H118,P4)</f>
        <v>0</v>
      </c>
      <c r="O118" s="18">
        <f>I118*0.21</f>
        <v>0</v>
      </c>
      <c r="P118">
        <v>3</v>
      </c>
    </row>
    <row r="119" spans="1:5" ht="15">
      <c r="A119" s="12" t="s">
        <v>27</v>
      </c>
      <c r="E119" s="14" t="s">
        <v>170</v>
      </c>
    </row>
    <row r="120" spans="1:5" ht="15">
      <c r="A120" s="12" t="s">
        <v>29</v>
      </c>
      <c r="E120" s="20" t="s">
        <v>171</v>
      </c>
    </row>
    <row r="121" spans="1:16" ht="15">
      <c r="A121" s="12" t="s">
        <v>22</v>
      </c>
      <c r="B121" s="12">
        <v>36</v>
      </c>
      <c r="C121" s="13" t="s">
        <v>172</v>
      </c>
      <c r="E121" s="14" t="s">
        <v>173</v>
      </c>
      <c r="F121" s="15" t="s">
        <v>26</v>
      </c>
      <c r="G121" s="16">
        <v>9</v>
      </c>
      <c r="H121" s="17">
        <v>0</v>
      </c>
      <c r="I121" s="17">
        <f>ROUND(G121*H121,P4)</f>
        <v>0</v>
      </c>
      <c r="O121" s="18">
        <f>I121*0.21</f>
        <v>0</v>
      </c>
      <c r="P121">
        <v>3</v>
      </c>
    </row>
    <row r="122" spans="1:5" ht="15">
      <c r="A122" s="12" t="s">
        <v>27</v>
      </c>
      <c r="E122" s="14" t="s">
        <v>174</v>
      </c>
    </row>
    <row r="123" spans="1:5" ht="15">
      <c r="A123" s="12" t="s">
        <v>29</v>
      </c>
      <c r="E123" s="20" t="s">
        <v>175</v>
      </c>
    </row>
    <row r="124" spans="1:16" ht="28.8">
      <c r="A124" s="12" t="s">
        <v>22</v>
      </c>
      <c r="B124" s="12">
        <v>37</v>
      </c>
      <c r="C124" s="13" t="s">
        <v>176</v>
      </c>
      <c r="E124" s="14" t="s">
        <v>177</v>
      </c>
      <c r="F124" s="15" t="s">
        <v>26</v>
      </c>
      <c r="G124" s="16">
        <v>16.5</v>
      </c>
      <c r="H124" s="17">
        <v>0</v>
      </c>
      <c r="I124" s="17">
        <f>ROUND(G124*H124,P4)</f>
        <v>0</v>
      </c>
      <c r="O124" s="18">
        <f>I124*0.21</f>
        <v>0</v>
      </c>
      <c r="P124">
        <v>3</v>
      </c>
    </row>
    <row r="125" spans="1:5" ht="15">
      <c r="A125" s="12" t="s">
        <v>27</v>
      </c>
      <c r="E125" s="14" t="s">
        <v>178</v>
      </c>
    </row>
    <row r="126" spans="1:5" ht="15">
      <c r="A126" s="12" t="s">
        <v>29</v>
      </c>
      <c r="E126" s="20" t="s">
        <v>179</v>
      </c>
    </row>
    <row r="127" spans="1:16" ht="15">
      <c r="A127" s="12" t="s">
        <v>22</v>
      </c>
      <c r="B127" s="12">
        <v>38</v>
      </c>
      <c r="C127" s="13" t="s">
        <v>180</v>
      </c>
      <c r="E127" s="14" t="s">
        <v>181</v>
      </c>
      <c r="F127" s="15" t="s">
        <v>26</v>
      </c>
      <c r="G127" s="16">
        <v>9.9</v>
      </c>
      <c r="H127" s="17">
        <v>0</v>
      </c>
      <c r="I127" s="17">
        <f>ROUND(G127*H127,P4)</f>
        <v>0</v>
      </c>
      <c r="O127" s="18">
        <f>I127*0.21</f>
        <v>0</v>
      </c>
      <c r="P127">
        <v>3</v>
      </c>
    </row>
    <row r="128" spans="1:5" ht="15">
      <c r="A128" s="12" t="s">
        <v>27</v>
      </c>
      <c r="E128" s="14" t="s">
        <v>182</v>
      </c>
    </row>
    <row r="129" spans="1:5" ht="15">
      <c r="A129" s="12" t="s">
        <v>29</v>
      </c>
      <c r="E129" s="20" t="s">
        <v>183</v>
      </c>
    </row>
    <row r="130" spans="1:16" ht="15">
      <c r="A130" s="12" t="s">
        <v>22</v>
      </c>
      <c r="B130" s="12">
        <v>39</v>
      </c>
      <c r="C130" s="13" t="s">
        <v>184</v>
      </c>
      <c r="E130" s="14" t="s">
        <v>185</v>
      </c>
      <c r="F130" s="15" t="s">
        <v>26</v>
      </c>
      <c r="G130" s="16">
        <v>12</v>
      </c>
      <c r="H130" s="17">
        <v>0</v>
      </c>
      <c r="I130" s="17">
        <f>ROUND(G130*H130,P4)</f>
        <v>0</v>
      </c>
      <c r="O130" s="18">
        <f>I130*0.21</f>
        <v>0</v>
      </c>
      <c r="P130">
        <v>3</v>
      </c>
    </row>
    <row r="131" spans="1:5" ht="15">
      <c r="A131" s="12" t="s">
        <v>27</v>
      </c>
      <c r="E131" s="14" t="s">
        <v>186</v>
      </c>
    </row>
    <row r="132" spans="1:5" ht="15">
      <c r="A132" s="12" t="s">
        <v>29</v>
      </c>
      <c r="E132" s="20" t="s">
        <v>187</v>
      </c>
    </row>
    <row r="133" spans="1:16" ht="15">
      <c r="A133" s="12" t="s">
        <v>22</v>
      </c>
      <c r="B133" s="12">
        <v>40</v>
      </c>
      <c r="C133" s="13" t="s">
        <v>188</v>
      </c>
      <c r="E133" s="14" t="s">
        <v>189</v>
      </c>
      <c r="F133" s="15" t="s">
        <v>26</v>
      </c>
      <c r="G133" s="16">
        <v>0.96</v>
      </c>
      <c r="H133" s="17">
        <v>0</v>
      </c>
      <c r="I133" s="17">
        <f>ROUND(G133*H133,P4)</f>
        <v>0</v>
      </c>
      <c r="O133" s="18">
        <f>I133*0.21</f>
        <v>0</v>
      </c>
      <c r="P133">
        <v>3</v>
      </c>
    </row>
    <row r="134" spans="1:5" ht="15">
      <c r="A134" s="12" t="s">
        <v>27</v>
      </c>
      <c r="E134" s="14" t="s">
        <v>190</v>
      </c>
    </row>
    <row r="135" spans="1:5" ht="15">
      <c r="A135" s="12" t="s">
        <v>29</v>
      </c>
      <c r="E135" s="20" t="s">
        <v>191</v>
      </c>
    </row>
    <row r="136" spans="1:9" ht="15">
      <c r="A136" s="9" t="s">
        <v>19</v>
      </c>
      <c r="B136" s="9"/>
      <c r="C136" s="10" t="s">
        <v>192</v>
      </c>
      <c r="D136" s="9"/>
      <c r="E136" s="9" t="s">
        <v>193</v>
      </c>
      <c r="F136" s="9"/>
      <c r="G136" s="9"/>
      <c r="H136" s="9"/>
      <c r="I136" s="11">
        <f>SUMIFS(I137:I163,A137:A163,"P")</f>
        <v>0</v>
      </c>
    </row>
    <row r="137" spans="1:16" ht="15">
      <c r="A137" s="12" t="s">
        <v>22</v>
      </c>
      <c r="B137" s="12">
        <v>41</v>
      </c>
      <c r="C137" s="13" t="s">
        <v>194</v>
      </c>
      <c r="E137" s="14" t="s">
        <v>195</v>
      </c>
      <c r="F137" s="15" t="s">
        <v>57</v>
      </c>
      <c r="G137" s="16">
        <v>22</v>
      </c>
      <c r="H137" s="17">
        <v>0</v>
      </c>
      <c r="I137" s="17">
        <f>ROUND(G137*H137,P4)</f>
        <v>0</v>
      </c>
      <c r="O137" s="18">
        <f>I137*0.21</f>
        <v>0</v>
      </c>
      <c r="P137">
        <v>3</v>
      </c>
    </row>
    <row r="138" spans="1:5" ht="15">
      <c r="A138" s="12" t="s">
        <v>27</v>
      </c>
      <c r="E138" s="14" t="s">
        <v>196</v>
      </c>
    </row>
    <row r="139" spans="1:5" ht="15">
      <c r="A139" s="12" t="s">
        <v>29</v>
      </c>
      <c r="E139" s="20" t="s">
        <v>197</v>
      </c>
    </row>
    <row r="140" spans="1:16" ht="15">
      <c r="A140" s="12" t="s">
        <v>22</v>
      </c>
      <c r="B140" s="12">
        <v>42</v>
      </c>
      <c r="C140" s="13" t="s">
        <v>198</v>
      </c>
      <c r="E140" s="14" t="s">
        <v>199</v>
      </c>
      <c r="F140" s="15" t="s">
        <v>57</v>
      </c>
      <c r="G140" s="16">
        <v>22</v>
      </c>
      <c r="H140" s="17">
        <v>0</v>
      </c>
      <c r="I140" s="17">
        <f>ROUND(G140*H140,P4)</f>
        <v>0</v>
      </c>
      <c r="O140" s="18">
        <f>I140*0.21</f>
        <v>0</v>
      </c>
      <c r="P140">
        <v>3</v>
      </c>
    </row>
    <row r="141" spans="1:5" ht="15">
      <c r="A141" s="12" t="s">
        <v>27</v>
      </c>
      <c r="E141" s="14" t="s">
        <v>200</v>
      </c>
    </row>
    <row r="142" spans="1:5" ht="15">
      <c r="A142" s="12" t="s">
        <v>29</v>
      </c>
      <c r="E142" s="20" t="s">
        <v>197</v>
      </c>
    </row>
    <row r="143" spans="1:16" ht="15">
      <c r="A143" s="12" t="s">
        <v>22</v>
      </c>
      <c r="B143" s="12">
        <v>43</v>
      </c>
      <c r="C143" s="13" t="s">
        <v>201</v>
      </c>
      <c r="E143" s="14" t="s">
        <v>202</v>
      </c>
      <c r="F143" s="15" t="s">
        <v>57</v>
      </c>
      <c r="G143" s="16">
        <v>33</v>
      </c>
      <c r="H143" s="17">
        <v>0</v>
      </c>
      <c r="I143" s="17">
        <f>ROUND(G143*H143,P4)</f>
        <v>0</v>
      </c>
      <c r="O143" s="18">
        <f>I143*0.21</f>
        <v>0</v>
      </c>
      <c r="P143">
        <v>3</v>
      </c>
    </row>
    <row r="144" spans="1:5" ht="15">
      <c r="A144" s="12" t="s">
        <v>27</v>
      </c>
      <c r="E144" s="14" t="s">
        <v>203</v>
      </c>
    </row>
    <row r="145" spans="1:5" ht="15">
      <c r="A145" s="12" t="s">
        <v>29</v>
      </c>
      <c r="E145" s="20" t="s">
        <v>132</v>
      </c>
    </row>
    <row r="146" spans="1:16" ht="15">
      <c r="A146" s="12" t="s">
        <v>22</v>
      </c>
      <c r="B146" s="12">
        <v>44</v>
      </c>
      <c r="C146" s="13" t="s">
        <v>204</v>
      </c>
      <c r="E146" s="14" t="s">
        <v>205</v>
      </c>
      <c r="F146" s="15" t="s">
        <v>57</v>
      </c>
      <c r="G146" s="16">
        <v>33</v>
      </c>
      <c r="H146" s="17">
        <v>0</v>
      </c>
      <c r="I146" s="17">
        <f>ROUND(G146*H146,P4)</f>
        <v>0</v>
      </c>
      <c r="O146" s="18">
        <f>I146*0.21</f>
        <v>0</v>
      </c>
      <c r="P146">
        <v>3</v>
      </c>
    </row>
    <row r="147" spans="1:5" ht="15">
      <c r="A147" s="12" t="s">
        <v>27</v>
      </c>
      <c r="E147" s="14" t="s">
        <v>206</v>
      </c>
    </row>
    <row r="148" spans="1:5" ht="15">
      <c r="A148" s="12" t="s">
        <v>29</v>
      </c>
      <c r="E148" s="20" t="s">
        <v>132</v>
      </c>
    </row>
    <row r="149" spans="1:16" ht="15">
      <c r="A149" s="12" t="s">
        <v>22</v>
      </c>
      <c r="B149" s="12">
        <v>45</v>
      </c>
      <c r="C149" s="13" t="s">
        <v>207</v>
      </c>
      <c r="E149" s="14" t="s">
        <v>208</v>
      </c>
      <c r="F149" s="15" t="s">
        <v>57</v>
      </c>
      <c r="G149" s="16">
        <v>66</v>
      </c>
      <c r="H149" s="17">
        <v>0</v>
      </c>
      <c r="I149" s="17">
        <f>ROUND(G149*H149,P4)</f>
        <v>0</v>
      </c>
      <c r="O149" s="18">
        <f>I149*0.21</f>
        <v>0</v>
      </c>
      <c r="P149">
        <v>3</v>
      </c>
    </row>
    <row r="150" spans="1:5" ht="15">
      <c r="A150" s="12" t="s">
        <v>27</v>
      </c>
      <c r="E150" s="14" t="s">
        <v>209</v>
      </c>
    </row>
    <row r="151" spans="1:5" ht="15">
      <c r="A151" s="12" t="s">
        <v>29</v>
      </c>
      <c r="E151" s="20" t="s">
        <v>128</v>
      </c>
    </row>
    <row r="152" spans="1:16" ht="15">
      <c r="A152" s="12" t="s">
        <v>22</v>
      </c>
      <c r="B152" s="12">
        <v>46</v>
      </c>
      <c r="C152" s="13" t="s">
        <v>210</v>
      </c>
      <c r="E152" s="14" t="s">
        <v>211</v>
      </c>
      <c r="F152" s="15" t="s">
        <v>57</v>
      </c>
      <c r="G152" s="16">
        <v>220</v>
      </c>
      <c r="H152" s="17">
        <v>0</v>
      </c>
      <c r="I152" s="17">
        <f>ROUND(G152*H152,P4)</f>
        <v>0</v>
      </c>
      <c r="O152" s="18">
        <f>I152*0.21</f>
        <v>0</v>
      </c>
      <c r="P152">
        <v>3</v>
      </c>
    </row>
    <row r="153" spans="1:5" ht="15">
      <c r="A153" s="12" t="s">
        <v>27</v>
      </c>
      <c r="E153" s="14" t="s">
        <v>212</v>
      </c>
    </row>
    <row r="154" spans="1:5" ht="15">
      <c r="A154" s="12" t="s">
        <v>29</v>
      </c>
      <c r="E154" s="20" t="s">
        <v>213</v>
      </c>
    </row>
    <row r="155" spans="1:16" ht="15">
      <c r="A155" s="12" t="s">
        <v>22</v>
      </c>
      <c r="B155" s="12">
        <v>47</v>
      </c>
      <c r="C155" s="13" t="s">
        <v>214</v>
      </c>
      <c r="E155" s="14" t="s">
        <v>215</v>
      </c>
      <c r="F155" s="15" t="s">
        <v>57</v>
      </c>
      <c r="G155" s="16">
        <v>220</v>
      </c>
      <c r="H155" s="17">
        <v>0</v>
      </c>
      <c r="I155" s="17">
        <f>ROUND(G155*H155,P4)</f>
        <v>0</v>
      </c>
      <c r="O155" s="18">
        <f>I155*0.21</f>
        <v>0</v>
      </c>
      <c r="P155">
        <v>3</v>
      </c>
    </row>
    <row r="156" spans="1:5" ht="15">
      <c r="A156" s="12" t="s">
        <v>27</v>
      </c>
      <c r="E156" s="14" t="s">
        <v>216</v>
      </c>
    </row>
    <row r="157" spans="1:5" ht="15">
      <c r="A157" s="12" t="s">
        <v>29</v>
      </c>
      <c r="E157" s="20" t="s">
        <v>213</v>
      </c>
    </row>
    <row r="158" spans="1:16" ht="15">
      <c r="A158" s="12" t="s">
        <v>22</v>
      </c>
      <c r="B158" s="12">
        <v>48</v>
      </c>
      <c r="C158" s="13" t="s">
        <v>217</v>
      </c>
      <c r="E158" s="14" t="s">
        <v>218</v>
      </c>
      <c r="F158" s="15" t="s">
        <v>57</v>
      </c>
      <c r="G158" s="16">
        <v>28.05</v>
      </c>
      <c r="H158" s="17">
        <v>0</v>
      </c>
      <c r="I158" s="17">
        <f>ROUND(G158*H158,P4)</f>
        <v>0</v>
      </c>
      <c r="O158" s="18">
        <f>I158*0.21</f>
        <v>0</v>
      </c>
      <c r="P158">
        <v>3</v>
      </c>
    </row>
    <row r="159" spans="1:5" ht="15">
      <c r="A159" s="12" t="s">
        <v>27</v>
      </c>
      <c r="E159" s="14" t="s">
        <v>219</v>
      </c>
    </row>
    <row r="160" spans="1:5" ht="15">
      <c r="A160" s="12" t="s">
        <v>29</v>
      </c>
      <c r="E160" s="20" t="s">
        <v>220</v>
      </c>
    </row>
    <row r="161" spans="1:16" ht="15">
      <c r="A161" s="12" t="s">
        <v>22</v>
      </c>
      <c r="B161" s="12">
        <v>49</v>
      </c>
      <c r="C161" s="13" t="s">
        <v>221</v>
      </c>
      <c r="E161" s="14" t="s">
        <v>222</v>
      </c>
      <c r="F161" s="15" t="s">
        <v>69</v>
      </c>
      <c r="G161" s="16">
        <v>18</v>
      </c>
      <c r="H161" s="17">
        <v>0</v>
      </c>
      <c r="I161" s="17">
        <f>ROUND(G161*H161,P4)</f>
        <v>0</v>
      </c>
      <c r="O161" s="18">
        <f>I161*0.21</f>
        <v>0</v>
      </c>
      <c r="P161">
        <v>3</v>
      </c>
    </row>
    <row r="162" spans="1:5" ht="15">
      <c r="A162" s="12" t="s">
        <v>27</v>
      </c>
      <c r="E162" s="14" t="s">
        <v>223</v>
      </c>
    </row>
    <row r="163" spans="1:5" ht="15">
      <c r="A163" s="12" t="s">
        <v>29</v>
      </c>
      <c r="E163" s="20" t="s">
        <v>224</v>
      </c>
    </row>
    <row r="164" spans="1:9" ht="15">
      <c r="A164" s="9" t="s">
        <v>19</v>
      </c>
      <c r="B164" s="9"/>
      <c r="C164" s="10" t="s">
        <v>225</v>
      </c>
      <c r="D164" s="9"/>
      <c r="E164" s="9" t="s">
        <v>226</v>
      </c>
      <c r="F164" s="9"/>
      <c r="G164" s="9"/>
      <c r="H164" s="9"/>
      <c r="I164" s="11">
        <f>SUMIFS(I165:I167,A165:A167,"P")</f>
        <v>0</v>
      </c>
    </row>
    <row r="165" spans="1:16" ht="15">
      <c r="A165" s="12" t="s">
        <v>22</v>
      </c>
      <c r="B165" s="12">
        <v>50</v>
      </c>
      <c r="C165" s="13" t="s">
        <v>227</v>
      </c>
      <c r="E165" s="14" t="s">
        <v>228</v>
      </c>
      <c r="F165" s="15" t="s">
        <v>57</v>
      </c>
      <c r="G165" s="16">
        <v>12.6</v>
      </c>
      <c r="H165" s="17">
        <v>0</v>
      </c>
      <c r="I165" s="17">
        <f>ROUND(G165*H165,P4)</f>
        <v>0</v>
      </c>
      <c r="O165" s="18">
        <f>I165*0.21</f>
        <v>0</v>
      </c>
      <c r="P165">
        <v>3</v>
      </c>
    </row>
    <row r="166" spans="1:5" ht="15">
      <c r="A166" s="12" t="s">
        <v>27</v>
      </c>
      <c r="E166" s="14" t="s">
        <v>229</v>
      </c>
    </row>
    <row r="167" spans="1:5" ht="15">
      <c r="A167" s="12" t="s">
        <v>29</v>
      </c>
      <c r="E167" s="20" t="s">
        <v>230</v>
      </c>
    </row>
    <row r="168" spans="1:9" ht="15">
      <c r="A168" s="9" t="s">
        <v>19</v>
      </c>
      <c r="B168" s="9"/>
      <c r="C168" s="10" t="s">
        <v>231</v>
      </c>
      <c r="D168" s="9"/>
      <c r="E168" s="9" t="s">
        <v>232</v>
      </c>
      <c r="F168" s="9"/>
      <c r="G168" s="9"/>
      <c r="H168" s="9"/>
      <c r="I168" s="11">
        <f>SUMIFS(I169:I188,A169:A188,"P")</f>
        <v>0</v>
      </c>
    </row>
    <row r="169" spans="1:16" ht="28.8">
      <c r="A169" s="12" t="s">
        <v>22</v>
      </c>
      <c r="B169" s="12">
        <v>51</v>
      </c>
      <c r="C169" s="13" t="s">
        <v>233</v>
      </c>
      <c r="E169" s="14" t="s">
        <v>234</v>
      </c>
      <c r="F169" s="15" t="s">
        <v>57</v>
      </c>
      <c r="G169" s="16">
        <v>41.8</v>
      </c>
      <c r="H169" s="17">
        <v>0</v>
      </c>
      <c r="I169" s="17">
        <f>ROUND(G169*H169,P4)</f>
        <v>0</v>
      </c>
      <c r="O169" s="18">
        <f>I169*0.21</f>
        <v>0</v>
      </c>
      <c r="P169">
        <v>3</v>
      </c>
    </row>
    <row r="170" spans="1:5" ht="15">
      <c r="A170" s="12" t="s">
        <v>27</v>
      </c>
      <c r="E170" s="14" t="s">
        <v>235</v>
      </c>
    </row>
    <row r="171" spans="1:5" ht="15">
      <c r="A171" s="12" t="s">
        <v>29</v>
      </c>
      <c r="E171" s="20" t="s">
        <v>236</v>
      </c>
    </row>
    <row r="172" spans="1:16" ht="15">
      <c r="A172" s="12" t="s">
        <v>22</v>
      </c>
      <c r="B172" s="12">
        <v>52</v>
      </c>
      <c r="C172" s="13" t="s">
        <v>237</v>
      </c>
      <c r="E172" s="14" t="s">
        <v>238</v>
      </c>
      <c r="F172" s="15" t="s">
        <v>57</v>
      </c>
      <c r="G172" s="16">
        <v>35.88</v>
      </c>
      <c r="H172" s="17">
        <v>0</v>
      </c>
      <c r="I172" s="17">
        <f>ROUND(G172*H172,P4)</f>
        <v>0</v>
      </c>
      <c r="O172" s="18">
        <f>I172*0.21</f>
        <v>0</v>
      </c>
      <c r="P172">
        <v>3</v>
      </c>
    </row>
    <row r="173" spans="1:5" ht="15">
      <c r="A173" s="12" t="s">
        <v>27</v>
      </c>
      <c r="E173" s="14" t="s">
        <v>239</v>
      </c>
    </row>
    <row r="174" spans="1:5" ht="15">
      <c r="A174" s="12" t="s">
        <v>29</v>
      </c>
      <c r="E174" s="20" t="s">
        <v>240</v>
      </c>
    </row>
    <row r="175" spans="1:5" ht="15">
      <c r="A175" s="12" t="s">
        <v>29</v>
      </c>
      <c r="E175" s="20" t="s">
        <v>241</v>
      </c>
    </row>
    <row r="176" spans="1:5" ht="15">
      <c r="A176" s="12" t="s">
        <v>29</v>
      </c>
      <c r="E176" s="20" t="s">
        <v>242</v>
      </c>
    </row>
    <row r="177" spans="1:16" ht="15">
      <c r="A177" s="12" t="s">
        <v>22</v>
      </c>
      <c r="B177" s="12">
        <v>53</v>
      </c>
      <c r="C177" s="13" t="s">
        <v>243</v>
      </c>
      <c r="E177" s="14" t="s">
        <v>244</v>
      </c>
      <c r="F177" s="15" t="s">
        <v>57</v>
      </c>
      <c r="G177" s="16">
        <v>10.8</v>
      </c>
      <c r="H177" s="17">
        <v>0</v>
      </c>
      <c r="I177" s="17">
        <f>ROUND(G177*H177,P4)</f>
        <v>0</v>
      </c>
      <c r="O177" s="18">
        <f>I177*0.21</f>
        <v>0</v>
      </c>
      <c r="P177">
        <v>3</v>
      </c>
    </row>
    <row r="178" spans="1:5" ht="15">
      <c r="A178" s="12" t="s">
        <v>27</v>
      </c>
      <c r="E178" s="14" t="s">
        <v>245</v>
      </c>
    </row>
    <row r="179" spans="1:5" ht="15">
      <c r="A179" s="12" t="s">
        <v>29</v>
      </c>
      <c r="E179" s="20" t="s">
        <v>246</v>
      </c>
    </row>
    <row r="180" spans="1:16" ht="15">
      <c r="A180" s="12" t="s">
        <v>22</v>
      </c>
      <c r="B180" s="12">
        <v>54</v>
      </c>
      <c r="C180" s="13" t="s">
        <v>247</v>
      </c>
      <c r="E180" s="14" t="s">
        <v>248</v>
      </c>
      <c r="F180" s="15" t="s">
        <v>57</v>
      </c>
      <c r="G180" s="16">
        <v>69.8</v>
      </c>
      <c r="H180" s="17">
        <v>0</v>
      </c>
      <c r="I180" s="17">
        <f>ROUND(G180*H180,P4)</f>
        <v>0</v>
      </c>
      <c r="O180" s="18">
        <f>I180*0.21</f>
        <v>0</v>
      </c>
      <c r="P180">
        <v>3</v>
      </c>
    </row>
    <row r="181" spans="1:5" ht="15">
      <c r="A181" s="12" t="s">
        <v>27</v>
      </c>
      <c r="E181" s="14" t="s">
        <v>249</v>
      </c>
    </row>
    <row r="182" spans="1:5" ht="15">
      <c r="A182" s="12" t="s">
        <v>29</v>
      </c>
      <c r="E182" s="20" t="s">
        <v>250</v>
      </c>
    </row>
    <row r="183" spans="1:5" ht="15">
      <c r="A183" s="12" t="s">
        <v>29</v>
      </c>
      <c r="E183" s="20" t="s">
        <v>251</v>
      </c>
    </row>
    <row r="184" spans="1:5" ht="15">
      <c r="A184" s="12" t="s">
        <v>29</v>
      </c>
      <c r="E184" s="20" t="s">
        <v>252</v>
      </c>
    </row>
    <row r="185" spans="1:5" ht="15">
      <c r="A185" s="12" t="s">
        <v>29</v>
      </c>
      <c r="E185" s="20" t="s">
        <v>253</v>
      </c>
    </row>
    <row r="186" spans="1:16" ht="15">
      <c r="A186" s="12" t="s">
        <v>22</v>
      </c>
      <c r="B186" s="12">
        <v>55</v>
      </c>
      <c r="C186" s="13" t="s">
        <v>254</v>
      </c>
      <c r="E186" s="14" t="s">
        <v>255</v>
      </c>
      <c r="F186" s="15" t="s">
        <v>57</v>
      </c>
      <c r="G186" s="16">
        <v>5.4</v>
      </c>
      <c r="H186" s="17">
        <v>0</v>
      </c>
      <c r="I186" s="17">
        <f>ROUND(G186*H186,P4)</f>
        <v>0</v>
      </c>
      <c r="O186" s="18">
        <f>I186*0.21</f>
        <v>0</v>
      </c>
      <c r="P186">
        <v>3</v>
      </c>
    </row>
    <row r="187" spans="1:5" ht="15">
      <c r="A187" s="12" t="s">
        <v>27</v>
      </c>
      <c r="E187" s="14" t="s">
        <v>256</v>
      </c>
    </row>
    <row r="188" spans="1:5" ht="15">
      <c r="A188" s="12" t="s">
        <v>29</v>
      </c>
      <c r="E188" s="20" t="s">
        <v>257</v>
      </c>
    </row>
    <row r="189" spans="1:9" ht="15">
      <c r="A189" s="9" t="s">
        <v>19</v>
      </c>
      <c r="B189" s="9"/>
      <c r="C189" s="10" t="s">
        <v>258</v>
      </c>
      <c r="D189" s="9"/>
      <c r="E189" s="9" t="s">
        <v>259</v>
      </c>
      <c r="F189" s="9"/>
      <c r="G189" s="9"/>
      <c r="H189" s="9"/>
      <c r="I189" s="11">
        <f>SUMIFS(I190:I192,A190:A192,"P")</f>
        <v>0</v>
      </c>
    </row>
    <row r="190" spans="1:16" ht="15">
      <c r="A190" s="12" t="s">
        <v>22</v>
      </c>
      <c r="B190" s="12">
        <v>56</v>
      </c>
      <c r="C190" s="13" t="s">
        <v>260</v>
      </c>
      <c r="E190" s="14" t="s">
        <v>261</v>
      </c>
      <c r="F190" s="15" t="s">
        <v>69</v>
      </c>
      <c r="G190" s="16">
        <v>11</v>
      </c>
      <c r="H190" s="17">
        <v>0</v>
      </c>
      <c r="I190" s="17">
        <f>ROUND(G190*H190,P4)</f>
        <v>0</v>
      </c>
      <c r="O190" s="18">
        <f>I190*0.21</f>
        <v>0</v>
      </c>
      <c r="P190">
        <v>3</v>
      </c>
    </row>
    <row r="191" spans="1:5" ht="15">
      <c r="A191" s="12" t="s">
        <v>27</v>
      </c>
      <c r="E191" s="14" t="s">
        <v>262</v>
      </c>
    </row>
    <row r="192" spans="1:5" ht="15">
      <c r="A192" s="12" t="s">
        <v>29</v>
      </c>
      <c r="E192" s="20" t="s">
        <v>263</v>
      </c>
    </row>
    <row r="193" spans="1:9" ht="15">
      <c r="A193" s="9" t="s">
        <v>19</v>
      </c>
      <c r="B193" s="9"/>
      <c r="C193" s="10" t="s">
        <v>264</v>
      </c>
      <c r="D193" s="9"/>
      <c r="E193" s="9" t="s">
        <v>265</v>
      </c>
      <c r="F193" s="9"/>
      <c r="G193" s="9"/>
      <c r="H193" s="9"/>
      <c r="I193" s="11">
        <f>SUMIFS(I194:I232,A194:A232,"P")</f>
        <v>0</v>
      </c>
    </row>
    <row r="194" spans="1:16" ht="15">
      <c r="A194" s="12" t="s">
        <v>22</v>
      </c>
      <c r="B194" s="12">
        <v>57</v>
      </c>
      <c r="C194" s="13" t="s">
        <v>266</v>
      </c>
      <c r="E194" s="14" t="s">
        <v>267</v>
      </c>
      <c r="F194" s="15" t="s">
        <v>69</v>
      </c>
      <c r="G194" s="16">
        <v>13</v>
      </c>
      <c r="H194" s="17">
        <v>0</v>
      </c>
      <c r="I194" s="17">
        <f>ROUND(G194*H194,P4)</f>
        <v>0</v>
      </c>
      <c r="O194" s="18">
        <f>I194*0.21</f>
        <v>0</v>
      </c>
      <c r="P194">
        <v>3</v>
      </c>
    </row>
    <row r="195" spans="1:5" ht="28.8">
      <c r="A195" s="12" t="s">
        <v>27</v>
      </c>
      <c r="E195" s="14" t="s">
        <v>268</v>
      </c>
    </row>
    <row r="196" spans="1:5" ht="15">
      <c r="A196" s="12" t="s">
        <v>29</v>
      </c>
      <c r="E196" s="20" t="s">
        <v>269</v>
      </c>
    </row>
    <row r="197" spans="1:16" ht="28.8">
      <c r="A197" s="12" t="s">
        <v>22</v>
      </c>
      <c r="B197" s="12">
        <v>58</v>
      </c>
      <c r="C197" s="13" t="s">
        <v>270</v>
      </c>
      <c r="E197" s="14" t="s">
        <v>271</v>
      </c>
      <c r="F197" s="15" t="s">
        <v>69</v>
      </c>
      <c r="G197" s="16">
        <v>36</v>
      </c>
      <c r="H197" s="17">
        <v>0</v>
      </c>
      <c r="I197" s="17">
        <f>ROUND(G197*H197,P4)</f>
        <v>0</v>
      </c>
      <c r="O197" s="18">
        <f>I197*0.21</f>
        <v>0</v>
      </c>
      <c r="P197">
        <v>3</v>
      </c>
    </row>
    <row r="198" spans="1:5" ht="15">
      <c r="A198" s="12" t="s">
        <v>27</v>
      </c>
      <c r="E198" s="14" t="s">
        <v>272</v>
      </c>
    </row>
    <row r="199" spans="1:5" ht="15">
      <c r="A199" s="12" t="s">
        <v>29</v>
      </c>
      <c r="E199" s="20" t="s">
        <v>273</v>
      </c>
    </row>
    <row r="200" spans="1:16" ht="15">
      <c r="A200" s="12" t="s">
        <v>22</v>
      </c>
      <c r="B200" s="12">
        <v>59</v>
      </c>
      <c r="C200" s="13" t="s">
        <v>274</v>
      </c>
      <c r="E200" s="14" t="s">
        <v>275</v>
      </c>
      <c r="F200" s="15" t="s">
        <v>69</v>
      </c>
      <c r="G200" s="16">
        <v>18</v>
      </c>
      <c r="H200" s="17">
        <v>0</v>
      </c>
      <c r="I200" s="17">
        <f>ROUND(G200*H200,P4)</f>
        <v>0</v>
      </c>
      <c r="O200" s="18">
        <f>I200*0.21</f>
        <v>0</v>
      </c>
      <c r="P200">
        <v>3</v>
      </c>
    </row>
    <row r="201" spans="1:5" ht="15">
      <c r="A201" s="12" t="s">
        <v>27</v>
      </c>
      <c r="E201" s="14" t="s">
        <v>276</v>
      </c>
    </row>
    <row r="202" spans="1:5" ht="15">
      <c r="A202" s="12" t="s">
        <v>29</v>
      </c>
      <c r="E202" s="20" t="s">
        <v>224</v>
      </c>
    </row>
    <row r="203" spans="1:16" ht="28.8">
      <c r="A203" s="12" t="s">
        <v>22</v>
      </c>
      <c r="B203" s="12">
        <v>60</v>
      </c>
      <c r="C203" s="13" t="s">
        <v>277</v>
      </c>
      <c r="E203" s="14" t="s">
        <v>278</v>
      </c>
      <c r="F203" s="15" t="s">
        <v>45</v>
      </c>
      <c r="G203" s="16">
        <v>10</v>
      </c>
      <c r="H203" s="17">
        <v>0</v>
      </c>
      <c r="I203" s="17">
        <f>ROUND(G203*H203,P4)</f>
        <v>0</v>
      </c>
      <c r="O203" s="18">
        <f>I203*0.21</f>
        <v>0</v>
      </c>
      <c r="P203">
        <v>3</v>
      </c>
    </row>
    <row r="204" spans="1:5" ht="15">
      <c r="A204" s="12" t="s">
        <v>27</v>
      </c>
      <c r="E204" s="14" t="s">
        <v>279</v>
      </c>
    </row>
    <row r="205" spans="1:5" ht="15">
      <c r="A205" s="12" t="s">
        <v>29</v>
      </c>
      <c r="E205" s="20" t="s">
        <v>280</v>
      </c>
    </row>
    <row r="206" spans="1:16" ht="15">
      <c r="A206" s="12" t="s">
        <v>22</v>
      </c>
      <c r="B206" s="12">
        <v>61</v>
      </c>
      <c r="C206" s="13" t="s">
        <v>281</v>
      </c>
      <c r="E206" s="14" t="s">
        <v>282</v>
      </c>
      <c r="F206" s="15" t="s">
        <v>45</v>
      </c>
      <c r="G206" s="16">
        <v>4</v>
      </c>
      <c r="H206" s="17">
        <v>0</v>
      </c>
      <c r="I206" s="17">
        <f>ROUND(G206*H206,P4)</f>
        <v>0</v>
      </c>
      <c r="O206" s="18">
        <f>I206*0.21</f>
        <v>0</v>
      </c>
      <c r="P206">
        <v>3</v>
      </c>
    </row>
    <row r="207" spans="1:5" ht="15">
      <c r="A207" s="12" t="s">
        <v>27</v>
      </c>
      <c r="E207" s="14" t="s">
        <v>283</v>
      </c>
    </row>
    <row r="208" spans="1:5" ht="15">
      <c r="A208" s="12" t="s">
        <v>29</v>
      </c>
      <c r="E208" s="20" t="s">
        <v>284</v>
      </c>
    </row>
    <row r="209" spans="1:16" ht="15">
      <c r="A209" s="12" t="s">
        <v>22</v>
      </c>
      <c r="B209" s="12">
        <v>62</v>
      </c>
      <c r="C209" s="13" t="s">
        <v>285</v>
      </c>
      <c r="E209" s="14" t="s">
        <v>286</v>
      </c>
      <c r="F209" s="15" t="s">
        <v>45</v>
      </c>
      <c r="G209" s="16">
        <v>2</v>
      </c>
      <c r="H209" s="17">
        <v>0</v>
      </c>
      <c r="I209" s="17">
        <f>ROUND(G209*H209,P4)</f>
        <v>0</v>
      </c>
      <c r="O209" s="18">
        <f>I209*0.21</f>
        <v>0</v>
      </c>
      <c r="P209">
        <v>3</v>
      </c>
    </row>
    <row r="210" spans="1:5" ht="15">
      <c r="A210" s="12" t="s">
        <v>27</v>
      </c>
      <c r="E210" s="21" t="s">
        <v>24</v>
      </c>
    </row>
    <row r="211" spans="1:16" ht="28.8">
      <c r="A211" s="12" t="s">
        <v>22</v>
      </c>
      <c r="B211" s="12">
        <v>63</v>
      </c>
      <c r="C211" s="13" t="s">
        <v>287</v>
      </c>
      <c r="E211" s="14" t="s">
        <v>288</v>
      </c>
      <c r="F211" s="15" t="s">
        <v>57</v>
      </c>
      <c r="G211" s="16">
        <v>10</v>
      </c>
      <c r="H211" s="17">
        <v>0</v>
      </c>
      <c r="I211" s="17">
        <f>ROUND(G211*H211,P4)</f>
        <v>0</v>
      </c>
      <c r="O211" s="18">
        <f>I211*0.21</f>
        <v>0</v>
      </c>
      <c r="P211">
        <v>3</v>
      </c>
    </row>
    <row r="212" spans="1:5" ht="15">
      <c r="A212" s="12" t="s">
        <v>27</v>
      </c>
      <c r="E212" s="14" t="s">
        <v>289</v>
      </c>
    </row>
    <row r="213" spans="1:5" ht="15">
      <c r="A213" s="12" t="s">
        <v>29</v>
      </c>
      <c r="E213" s="20" t="s">
        <v>290</v>
      </c>
    </row>
    <row r="214" spans="1:16" ht="15">
      <c r="A214" s="12" t="s">
        <v>22</v>
      </c>
      <c r="B214" s="12">
        <v>64</v>
      </c>
      <c r="C214" s="13" t="s">
        <v>291</v>
      </c>
      <c r="E214" s="14" t="s">
        <v>292</v>
      </c>
      <c r="F214" s="15" t="s">
        <v>69</v>
      </c>
      <c r="G214" s="16">
        <v>20</v>
      </c>
      <c r="H214" s="17">
        <v>0</v>
      </c>
      <c r="I214" s="17">
        <f>ROUND(G214*H214,P4)</f>
        <v>0</v>
      </c>
      <c r="O214" s="18">
        <f>I214*0.21</f>
        <v>0</v>
      </c>
      <c r="P214">
        <v>3</v>
      </c>
    </row>
    <row r="215" spans="1:5" ht="15">
      <c r="A215" s="12" t="s">
        <v>27</v>
      </c>
      <c r="E215" s="14" t="s">
        <v>293</v>
      </c>
    </row>
    <row r="216" spans="1:16" ht="15">
      <c r="A216" s="12" t="s">
        <v>22</v>
      </c>
      <c r="B216" s="12">
        <v>65</v>
      </c>
      <c r="C216" s="13" t="s">
        <v>294</v>
      </c>
      <c r="E216" s="14" t="s">
        <v>295</v>
      </c>
      <c r="F216" s="15" t="s">
        <v>69</v>
      </c>
      <c r="G216" s="16">
        <v>4</v>
      </c>
      <c r="H216" s="17">
        <v>0</v>
      </c>
      <c r="I216" s="17">
        <f>ROUND(G216*H216,P4)</f>
        <v>0</v>
      </c>
      <c r="O216" s="18">
        <f>I216*0.21</f>
        <v>0</v>
      </c>
      <c r="P216">
        <v>3</v>
      </c>
    </row>
    <row r="217" spans="1:5" ht="15">
      <c r="A217" s="12" t="s">
        <v>27</v>
      </c>
      <c r="E217" s="14" t="s">
        <v>296</v>
      </c>
    </row>
    <row r="218" spans="1:16" ht="15">
      <c r="A218" s="12" t="s">
        <v>22</v>
      </c>
      <c r="B218" s="12">
        <v>66</v>
      </c>
      <c r="C218" s="13" t="s">
        <v>297</v>
      </c>
      <c r="E218" s="14" t="s">
        <v>298</v>
      </c>
      <c r="F218" s="15" t="s">
        <v>69</v>
      </c>
      <c r="G218" s="16">
        <v>22</v>
      </c>
      <c r="H218" s="17">
        <v>0</v>
      </c>
      <c r="I218" s="17">
        <f>ROUND(G218*H218,P4)</f>
        <v>0</v>
      </c>
      <c r="O218" s="18">
        <f>I218*0.21</f>
        <v>0</v>
      </c>
      <c r="P218">
        <v>3</v>
      </c>
    </row>
    <row r="219" spans="1:5" ht="15">
      <c r="A219" s="12" t="s">
        <v>27</v>
      </c>
      <c r="E219" s="14" t="s">
        <v>299</v>
      </c>
    </row>
    <row r="220" spans="1:5" ht="15">
      <c r="A220" s="12" t="s">
        <v>29</v>
      </c>
      <c r="E220" s="20" t="s">
        <v>300</v>
      </c>
    </row>
    <row r="221" spans="1:16" ht="15">
      <c r="A221" s="12" t="s">
        <v>22</v>
      </c>
      <c r="B221" s="12">
        <v>67</v>
      </c>
      <c r="C221" s="13" t="s">
        <v>301</v>
      </c>
      <c r="E221" s="14" t="s">
        <v>302</v>
      </c>
      <c r="F221" s="15" t="s">
        <v>69</v>
      </c>
      <c r="G221" s="16">
        <v>22</v>
      </c>
      <c r="H221" s="17">
        <v>0</v>
      </c>
      <c r="I221" s="17">
        <f>ROUND(G221*H221,P4)</f>
        <v>0</v>
      </c>
      <c r="O221" s="18">
        <f>I221*0.21</f>
        <v>0</v>
      </c>
      <c r="P221">
        <v>3</v>
      </c>
    </row>
    <row r="222" spans="1:5" ht="15">
      <c r="A222" s="12" t="s">
        <v>27</v>
      </c>
      <c r="E222" s="14" t="s">
        <v>303</v>
      </c>
    </row>
    <row r="223" spans="1:5" ht="15">
      <c r="A223" s="12" t="s">
        <v>29</v>
      </c>
      <c r="E223" s="20" t="s">
        <v>300</v>
      </c>
    </row>
    <row r="224" spans="1:16" ht="28.8">
      <c r="A224" s="12" t="s">
        <v>22</v>
      </c>
      <c r="B224" s="12">
        <v>68</v>
      </c>
      <c r="C224" s="13" t="s">
        <v>304</v>
      </c>
      <c r="E224" s="14" t="s">
        <v>305</v>
      </c>
      <c r="F224" s="15" t="s">
        <v>69</v>
      </c>
      <c r="G224" s="16">
        <v>3</v>
      </c>
      <c r="H224" s="17">
        <v>0</v>
      </c>
      <c r="I224" s="17">
        <f>ROUND(G224*H224,P4)</f>
        <v>0</v>
      </c>
      <c r="O224" s="18">
        <f>I224*0.21</f>
        <v>0</v>
      </c>
      <c r="P224">
        <v>3</v>
      </c>
    </row>
    <row r="225" spans="1:5" ht="15">
      <c r="A225" s="12" t="s">
        <v>27</v>
      </c>
      <c r="E225" s="21" t="s">
        <v>24</v>
      </c>
    </row>
    <row r="226" spans="1:5" ht="15">
      <c r="A226" s="12" t="s">
        <v>29</v>
      </c>
      <c r="E226" s="20" t="s">
        <v>306</v>
      </c>
    </row>
    <row r="227" spans="1:16" ht="15">
      <c r="A227" s="12" t="s">
        <v>22</v>
      </c>
      <c r="B227" s="12">
        <v>69</v>
      </c>
      <c r="C227" s="13" t="s">
        <v>307</v>
      </c>
      <c r="E227" s="14" t="s">
        <v>308</v>
      </c>
      <c r="F227" s="15" t="s">
        <v>26</v>
      </c>
      <c r="G227" s="16">
        <v>36</v>
      </c>
      <c r="H227" s="17">
        <v>0</v>
      </c>
      <c r="I227" s="17">
        <f>ROUND(G227*H227,P4)</f>
        <v>0</v>
      </c>
      <c r="O227" s="18">
        <f>I227*0.21</f>
        <v>0</v>
      </c>
      <c r="P227">
        <v>3</v>
      </c>
    </row>
    <row r="228" spans="1:5" ht="15">
      <c r="A228" s="12" t="s">
        <v>27</v>
      </c>
      <c r="E228" s="14" t="s">
        <v>309</v>
      </c>
    </row>
    <row r="229" spans="1:5" ht="15">
      <c r="A229" s="12" t="s">
        <v>29</v>
      </c>
      <c r="E229" s="20" t="s">
        <v>310</v>
      </c>
    </row>
    <row r="230" spans="1:16" ht="15">
      <c r="A230" s="12" t="s">
        <v>22</v>
      </c>
      <c r="B230" s="12">
        <v>70</v>
      </c>
      <c r="C230" s="13" t="s">
        <v>311</v>
      </c>
      <c r="E230" s="14" t="s">
        <v>312</v>
      </c>
      <c r="F230" s="15" t="s">
        <v>26</v>
      </c>
      <c r="G230" s="16">
        <v>1.95</v>
      </c>
      <c r="H230" s="17">
        <v>0</v>
      </c>
      <c r="I230" s="17">
        <f>ROUND(G230*H230,P4)</f>
        <v>0</v>
      </c>
      <c r="O230" s="18">
        <f>I230*0.21</f>
        <v>0</v>
      </c>
      <c r="P230">
        <v>3</v>
      </c>
    </row>
    <row r="231" spans="1:5" ht="15">
      <c r="A231" s="12" t="s">
        <v>27</v>
      </c>
      <c r="E231" s="14" t="s">
        <v>313</v>
      </c>
    </row>
    <row r="232" spans="1:5" ht="15">
      <c r="A232" s="12" t="s">
        <v>29</v>
      </c>
      <c r="E232" s="20" t="s">
        <v>314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PACHL\user</dc:creator>
  <cp:keywords/>
  <dc:description/>
  <cp:lastModifiedBy>Drozenova Dagmar</cp:lastModifiedBy>
  <dcterms:created xsi:type="dcterms:W3CDTF">2023-05-10T10:26:16Z</dcterms:created>
  <dcterms:modified xsi:type="dcterms:W3CDTF">2023-05-30T11:22:33Z</dcterms:modified>
  <cp:category/>
  <cp:version/>
  <cp:contentType/>
  <cp:contentStatus/>
</cp:coreProperties>
</file>