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227"/>
  <workbookPr/>
  <bookViews>
    <workbookView xWindow="65416" yWindow="65416" windowWidth="29040" windowHeight="15840" activeTab="0"/>
  </bookViews>
  <sheets>
    <sheet name="VZ" sheetId="14" r:id="rId1"/>
  </sheets>
  <definedNames/>
  <calcPr calcId="191029"/>
  <extLst/>
</workbook>
</file>

<file path=xl/sharedStrings.xml><?xml version="1.0" encoding="utf-8"?>
<sst xmlns="http://schemas.openxmlformats.org/spreadsheetml/2006/main" count="40" uniqueCount="34">
  <si>
    <t>Název požadovaného výrobku</t>
  </si>
  <si>
    <t>technická specifikace požadovaného výrobku</t>
  </si>
  <si>
    <t>množství</t>
  </si>
  <si>
    <t>jednotka</t>
  </si>
  <si>
    <t>cena celkem včetně DPH</t>
  </si>
  <si>
    <t>NABÍDKA</t>
  </si>
  <si>
    <t>ks</t>
  </si>
  <si>
    <t>maximální možná cena včetně DPH/jednotka</t>
  </si>
  <si>
    <t>maximální možná cena bez DPH/jednotka</t>
  </si>
  <si>
    <t>jednotková cena bez DPH</t>
  </si>
  <si>
    <t>cena celkem bez DPH</t>
  </si>
  <si>
    <t>Moderní učebny výpočetní techniky - inovativní medoty ve výuce II.</t>
  </si>
  <si>
    <t>Výsuvný stůl - žákovský</t>
  </si>
  <si>
    <t>Výsuvný stůl - katedra</t>
  </si>
  <si>
    <t>Židle bez područek</t>
  </si>
  <si>
    <t>Židle s područkami</t>
  </si>
  <si>
    <t>• nastavení výšky opěradla pomocí šroubu
• zablokování opěradla pomocí šroubu
• nastavení výšky sedáku pomocí plynového pístu
• sklon opěradla v poměru od + 17° do - 6°
• nastavení hloubky sedadla pomocí šroubu
• maximální nosnost 130 kg
• čalouněná</t>
  </si>
  <si>
    <t>PC stůl s nástavcem na monitor</t>
  </si>
  <si>
    <t>Skřín policová</t>
  </si>
  <si>
    <t>Nábytek do učeben</t>
  </si>
  <si>
    <t>Cena celkem bez DPH</t>
  </si>
  <si>
    <t>Cena celkem včetně DPH</t>
  </si>
  <si>
    <r>
      <t xml:space="preserve">Maximální cena Nýbytku do učeben s DPH </t>
    </r>
    <r>
      <rPr>
        <b/>
        <sz val="11"/>
        <color theme="1"/>
        <rFont val="Calibri"/>
        <family val="2"/>
        <scheme val="minor"/>
      </rPr>
      <t xml:space="preserve">980 000 Kč </t>
    </r>
    <r>
      <rPr>
        <sz val="11"/>
        <color theme="1"/>
        <rFont val="Calibri"/>
        <family val="2"/>
        <scheme val="minor"/>
      </rPr>
      <t xml:space="preserve">všechny položky jsou </t>
    </r>
    <r>
      <rPr>
        <b/>
        <sz val="11"/>
        <color theme="1"/>
        <rFont val="Calibri"/>
        <family val="2"/>
        <scheme val="minor"/>
      </rPr>
      <t>NEINVESTIČNÍ.</t>
    </r>
  </si>
  <si>
    <t>DODÁVKA MUSÍ ZAHRNOVAT DOPRAVU, ODBORNOU MONTÁŽ, INSTALACI A ZAŠKOLENÍ V UŽÍVÁNÍ V MÍSTĚ PLNĚNÍ</t>
  </si>
  <si>
    <t>Název a parametry nabízeného výrobku</t>
  </si>
  <si>
    <t>Cena celkem za celou zakázku bez DPH</t>
  </si>
  <si>
    <t>Cena celkem za celou zakázku s DPH</t>
  </si>
  <si>
    <t>Celková cena za NEINVESTIČNÍ zakázku   980 000 Kč  včetně DPH je maximální a nepřekročitelná.</t>
  </si>
  <si>
    <t>• nastavení výšky sedáku pomocí plynového pístu
• pevná ocelová konstrukce z plochooválného profilu 38x20 mm
• lakovaná práškovými barvami
• dřevěná, provedení buk</t>
  </si>
  <si>
    <t>• 2x úložný prostor pro monitor, klávesnici a myš - elektricky výsuvný
• rozměry: 1400x600x820mm
• pracovní deska: 1400x600mm, tloušťka min.15mm, ABS hrana 2mm, provedení buk
• kovová konstrukce zakončená plastovými kluzáky
• otvor na kabeláž</t>
  </si>
  <si>
    <t>• 1x úložný prostor pro monitor, klávesnici a myš - elektricky výsuvný
• rozměry: 1400x600x820mm
• pracovní deska: 1400x600mm,tloušťka min.15mm, ABS hrana 2mm, provedení buk
• kovová konstrukce zakončená plastovými kluzáky
• otvor na kabeláž</t>
  </si>
  <si>
    <t>• rozměry: 1300x600x760mm, tloušťka min.15mm, ABS hrana 2mm, provedení buk
• kovová konstrukce
• nástavec na monitor 1100mm
• průchodka na kabely</t>
  </si>
  <si>
    <t>• rozměry: šxvxh 800x1820x400 / 4 police, tloušťka min.15mm, ABS hrana 2mm, provedení buk
• zámek: ano</t>
  </si>
  <si>
    <t>Ve Slaném dne 18.5.2023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</si>
</sst>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44" formatCode="_-* #,##0.00\ &quot;Kč&quot;_-;\-* #,##0.00\ &quot;Kč&quot;_-;_-* &quot;-&quot;??\ &quot;Kč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/>
      <right style="thin">
        <color theme="0" tint="-0.4999699890613556"/>
      </right>
      <top style="medium"/>
      <bottom style="medium"/>
    </border>
    <border>
      <left style="thin">
        <color theme="0" tint="-0.4999699890613556"/>
      </left>
      <right style="thin">
        <color theme="0" tint="-0.4999699890613556"/>
      </right>
      <top style="medium"/>
      <bottom style="medium"/>
    </border>
    <border>
      <left style="thin">
        <color theme="0" tint="-0.4999699890613556"/>
      </left>
      <right style="medium"/>
      <top style="medium"/>
      <bottom style="medium"/>
    </border>
    <border>
      <left style="thin">
        <color theme="0" tint="-0.4999699890613556"/>
      </left>
      <right/>
      <top style="medium"/>
      <bottom style="medium"/>
    </border>
    <border>
      <left style="thin"/>
      <right/>
      <top/>
      <bottom style="thin"/>
    </border>
    <border>
      <left style="thin"/>
      <right/>
      <top/>
      <bottom style="medium"/>
    </border>
    <border>
      <left style="medium"/>
      <right style="thin">
        <color theme="0" tint="-0.4999699890613556"/>
      </right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/>
      <top style="medium"/>
      <bottom style="medium">
        <color theme="0" tint="-0.4999699890613556"/>
      </bottom>
    </border>
    <border>
      <left/>
      <right/>
      <top style="medium"/>
      <bottom style="medium">
        <color theme="0" tint="-0.4999699890613556"/>
      </bottom>
    </border>
    <border>
      <left style="medium"/>
      <right/>
      <top style="medium">
        <color theme="0" tint="-0.4999699890613556"/>
      </top>
      <bottom style="medium"/>
    </border>
    <border>
      <left/>
      <right/>
      <top style="medium">
        <color theme="0" tint="-0.4999699890613556"/>
      </top>
      <bottom style="medium"/>
    </border>
    <border>
      <left style="medium"/>
      <right style="medium"/>
      <top style="medium"/>
      <bottom style="medium">
        <color theme="0" tint="-0.4999699890613556"/>
      </bottom>
    </border>
    <border>
      <left style="medium"/>
      <right style="medium"/>
      <top style="medium">
        <color theme="0" tint="-0.4999699890613556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 locked="0"/>
    </xf>
  </cellStyleXfs>
  <cellXfs count="70">
    <xf numFmtId="0" fontId="0" fillId="0" borderId="0" xfId="0"/>
    <xf numFmtId="0" fontId="5" fillId="0" borderId="0" xfId="0" applyFont="1" applyAlignment="1">
      <alignment vertical="top" wrapText="1"/>
    </xf>
    <xf numFmtId="44" fontId="0" fillId="2" borderId="1" xfId="0" applyNumberFormat="1" applyFill="1" applyBorder="1" applyAlignment="1">
      <alignment vertical="center"/>
    </xf>
    <xf numFmtId="4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4" fontId="0" fillId="2" borderId="2" xfId="0" applyNumberFormat="1" applyFill="1" applyBorder="1" applyAlignment="1">
      <alignment vertical="center"/>
    </xf>
    <xf numFmtId="44" fontId="0" fillId="2" borderId="3" xfId="0" applyNumberFormat="1" applyFill="1" applyBorder="1" applyAlignment="1">
      <alignment vertical="center"/>
    </xf>
    <xf numFmtId="0" fontId="4" fillId="3" borderId="3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0" fillId="3" borderId="3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0" fillId="3" borderId="4" xfId="0" applyFill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 wrapText="1"/>
    </xf>
    <xf numFmtId="0" fontId="0" fillId="3" borderId="5" xfId="0" applyFill="1" applyBorder="1" applyAlignment="1">
      <alignment horizontal="center" vertical="center"/>
    </xf>
    <xf numFmtId="6" fontId="0" fillId="3" borderId="3" xfId="0" applyNumberFormat="1" applyFill="1" applyBorder="1" applyAlignment="1">
      <alignment horizontal="center" vertical="center"/>
    </xf>
    <xf numFmtId="6" fontId="0" fillId="3" borderId="4" xfId="0" applyNumberFormat="1" applyFill="1" applyBorder="1" applyAlignment="1">
      <alignment horizontal="center" vertical="center"/>
    </xf>
    <xf numFmtId="6" fontId="0" fillId="3" borderId="5" xfId="0" applyNumberForma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44" fontId="0" fillId="2" borderId="6" xfId="0" applyNumberFormat="1" applyFill="1" applyBorder="1" applyAlignment="1">
      <alignment vertical="center"/>
    </xf>
    <xf numFmtId="44" fontId="0" fillId="2" borderId="7" xfId="0" applyNumberFormat="1" applyFill="1" applyBorder="1" applyAlignment="1">
      <alignment vertical="center"/>
    </xf>
    <xf numFmtId="44" fontId="0" fillId="2" borderId="8" xfId="0" applyNumberForma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4" fillId="5" borderId="0" xfId="0" applyFont="1" applyFill="1" applyAlignment="1">
      <alignment horizontal="center"/>
    </xf>
    <xf numFmtId="0" fontId="0" fillId="4" borderId="13" xfId="0" applyFill="1" applyBorder="1" applyAlignment="1">
      <alignment horizontal="center" vertical="center" textRotation="255"/>
    </xf>
    <xf numFmtId="0" fontId="7" fillId="4" borderId="14" xfId="0" applyFont="1" applyFill="1" applyBorder="1" applyAlignment="1">
      <alignment horizontal="left" vertical="center"/>
    </xf>
    <xf numFmtId="0" fontId="7" fillId="4" borderId="15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/>
    </xf>
    <xf numFmtId="0" fontId="4" fillId="4" borderId="15" xfId="0" applyFont="1" applyFill="1" applyBorder="1" applyAlignment="1" applyProtection="1">
      <alignment vertical="center" wrapText="1"/>
      <protection locked="0"/>
    </xf>
    <xf numFmtId="0" fontId="4" fillId="4" borderId="16" xfId="0" applyFont="1" applyFill="1" applyBorder="1" applyAlignment="1" applyProtection="1">
      <alignment vertical="center" wrapText="1"/>
      <protection locked="0"/>
    </xf>
    <xf numFmtId="0" fontId="4" fillId="4" borderId="17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4" fillId="4" borderId="20" xfId="0" applyFont="1" applyFill="1" applyBorder="1" applyAlignment="1" applyProtection="1">
      <alignment vertical="center" wrapText="1"/>
      <protection locked="0"/>
    </xf>
    <xf numFmtId="0" fontId="0" fillId="2" borderId="21" xfId="0" applyFill="1" applyBorder="1"/>
    <xf numFmtId="0" fontId="0" fillId="2" borderId="22" xfId="0" applyFill="1" applyBorder="1"/>
    <xf numFmtId="0" fontId="0" fillId="2" borderId="23" xfId="0" applyFill="1" applyBorder="1"/>
    <xf numFmtId="0" fontId="4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44" fontId="0" fillId="0" borderId="25" xfId="0" applyNumberFormat="1" applyBorder="1"/>
    <xf numFmtId="0" fontId="4" fillId="0" borderId="26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44" fontId="0" fillId="0" borderId="27" xfId="0" applyNumberFormat="1" applyBorder="1"/>
    <xf numFmtId="44" fontId="4" fillId="2" borderId="28" xfId="0" applyNumberFormat="1" applyFont="1" applyFill="1" applyBorder="1"/>
    <xf numFmtId="44" fontId="4" fillId="2" borderId="29" xfId="0" applyNumberFormat="1" applyFont="1" applyFill="1" applyBorder="1"/>
    <xf numFmtId="44" fontId="0" fillId="2" borderId="9" xfId="0" applyNumberFormat="1" applyFill="1" applyBorder="1"/>
    <xf numFmtId="0" fontId="6" fillId="6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0" fillId="0" borderId="31" xfId="0" applyBorder="1"/>
    <xf numFmtId="0" fontId="0" fillId="0" borderId="32" xfId="0" applyBorder="1"/>
    <xf numFmtId="0" fontId="4" fillId="3" borderId="33" xfId="0" applyFont="1" applyFill="1" applyBorder="1" applyAlignment="1">
      <alignment horizontal="center" vertical="center" textRotation="255"/>
    </xf>
    <xf numFmtId="0" fontId="4" fillId="3" borderId="34" xfId="0" applyFont="1" applyFill="1" applyBorder="1" applyAlignment="1">
      <alignment horizontal="center" vertical="center" textRotation="255"/>
    </xf>
    <xf numFmtId="0" fontId="4" fillId="3" borderId="23" xfId="0" applyFont="1" applyFill="1" applyBorder="1" applyAlignment="1">
      <alignment horizontal="center" vertical="center" textRotation="255"/>
    </xf>
    <xf numFmtId="0" fontId="4" fillId="4" borderId="35" xfId="0" applyFont="1" applyFill="1" applyBorder="1" applyAlignment="1">
      <alignment horizontal="left" vertical="center"/>
    </xf>
    <xf numFmtId="0" fontId="4" fillId="4" borderId="36" xfId="0" applyFont="1" applyFill="1" applyBorder="1" applyAlignment="1">
      <alignment horizontal="left" vertical="center"/>
    </xf>
    <xf numFmtId="0" fontId="4" fillId="2" borderId="37" xfId="0" applyFont="1" applyFill="1" applyBorder="1" applyAlignment="1">
      <alignment horizontal="left" vertical="center"/>
    </xf>
    <xf numFmtId="0" fontId="0" fillId="2" borderId="38" xfId="0" applyFill="1" applyBorder="1"/>
    <xf numFmtId="0" fontId="0" fillId="2" borderId="39" xfId="0" applyFill="1" applyBorder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3" xfId="21"/>
    <cellStyle name="Normální 2" xfId="22"/>
    <cellStyle name="normální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34"/>
  <sheetViews>
    <sheetView showGridLines="0" tabSelected="1" workbookViewId="0" topLeftCell="A6">
      <selection activeCell="C19" sqref="C19"/>
    </sheetView>
  </sheetViews>
  <sheetFormatPr defaultColWidth="9.140625" defaultRowHeight="15"/>
  <cols>
    <col min="1" max="1" width="5.7109375" style="0" customWidth="1"/>
    <col min="2" max="2" width="27.7109375" style="5" customWidth="1"/>
    <col min="3" max="3" width="82.421875" style="0" customWidth="1"/>
    <col min="4" max="5" width="25.00390625" style="4" customWidth="1"/>
    <col min="6" max="6" width="21.8515625" style="4" customWidth="1"/>
    <col min="7" max="7" width="9.140625" style="4" customWidth="1"/>
    <col min="8" max="8" width="16.7109375" style="0" customWidth="1"/>
    <col min="9" max="9" width="15.28125" style="0" customWidth="1"/>
    <col min="10" max="10" width="19.7109375" style="0" customWidth="1"/>
    <col min="11" max="11" width="44.421875" style="0" customWidth="1"/>
  </cols>
  <sheetData>
    <row r="2" spans="1:11" ht="18.75">
      <c r="A2" s="56" t="s">
        <v>11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 thickBot="1">
      <c r="A3" s="58" t="s">
        <v>23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6:11" ht="15.75" thickBot="1">
      <c r="F4" s="31"/>
      <c r="G4" s="31"/>
      <c r="H4" s="59" t="s">
        <v>5</v>
      </c>
      <c r="I4" s="60"/>
      <c r="J4" s="60"/>
      <c r="K4" s="61"/>
    </row>
    <row r="5" spans="1:11" ht="30.75" customHeight="1" thickBot="1">
      <c r="A5" s="32"/>
      <c r="B5" s="33" t="s">
        <v>0</v>
      </c>
      <c r="C5" s="34" t="s">
        <v>1</v>
      </c>
      <c r="D5" s="35" t="s">
        <v>8</v>
      </c>
      <c r="E5" s="35" t="s">
        <v>7</v>
      </c>
      <c r="F5" s="36" t="s">
        <v>2</v>
      </c>
      <c r="G5" s="39" t="s">
        <v>3</v>
      </c>
      <c r="H5" s="43" t="s">
        <v>9</v>
      </c>
      <c r="I5" s="37" t="s">
        <v>10</v>
      </c>
      <c r="J5" s="38" t="s">
        <v>4</v>
      </c>
      <c r="K5" s="27" t="s">
        <v>24</v>
      </c>
    </row>
    <row r="6" spans="1:11" ht="72" customHeight="1">
      <c r="A6" s="62" t="s">
        <v>19</v>
      </c>
      <c r="B6" s="8" t="s">
        <v>12</v>
      </c>
      <c r="C6" s="9" t="s">
        <v>29</v>
      </c>
      <c r="D6" s="20">
        <f aca="true" t="shared" si="0" ref="D6:D11">E6/1.21</f>
        <v>33057.85123966942</v>
      </c>
      <c r="E6" s="20">
        <v>40000</v>
      </c>
      <c r="F6" s="10">
        <v>24</v>
      </c>
      <c r="G6" s="40" t="s">
        <v>6</v>
      </c>
      <c r="H6" s="45"/>
      <c r="I6" s="7">
        <f aca="true" t="shared" si="1" ref="I6:I11">F6*H6</f>
        <v>0</v>
      </c>
      <c r="J6" s="26">
        <f aca="true" t="shared" si="2" ref="J6:J11">I6*1.21</f>
        <v>0</v>
      </c>
      <c r="K6" s="28"/>
    </row>
    <row r="7" spans="1:11" ht="69.75" customHeight="1">
      <c r="A7" s="63"/>
      <c r="B7" s="11" t="s">
        <v>13</v>
      </c>
      <c r="C7" s="12" t="s">
        <v>30</v>
      </c>
      <c r="D7" s="21">
        <f t="shared" si="0"/>
        <v>33057.85123966942</v>
      </c>
      <c r="E7" s="21">
        <v>40000</v>
      </c>
      <c r="F7" s="13">
        <v>2</v>
      </c>
      <c r="G7" s="41" t="s">
        <v>6</v>
      </c>
      <c r="H7" s="44"/>
      <c r="I7" s="2">
        <f t="shared" si="1"/>
        <v>0</v>
      </c>
      <c r="J7" s="24">
        <f t="shared" si="2"/>
        <v>0</v>
      </c>
      <c r="K7" s="29"/>
    </row>
    <row r="8" spans="1:11" ht="48">
      <c r="A8" s="63"/>
      <c r="B8" s="14" t="s">
        <v>14</v>
      </c>
      <c r="C8" s="15" t="s">
        <v>28</v>
      </c>
      <c r="D8" s="21">
        <f t="shared" si="0"/>
        <v>33057.85123966942</v>
      </c>
      <c r="E8" s="21">
        <v>40000</v>
      </c>
      <c r="F8" s="13">
        <v>72</v>
      </c>
      <c r="G8" s="41" t="s">
        <v>6</v>
      </c>
      <c r="H8" s="44"/>
      <c r="I8" s="2">
        <f t="shared" si="1"/>
        <v>0</v>
      </c>
      <c r="J8" s="24">
        <f t="shared" si="2"/>
        <v>0</v>
      </c>
      <c r="K8" s="29"/>
    </row>
    <row r="9" spans="1:11" ht="99" customHeight="1">
      <c r="A9" s="63"/>
      <c r="B9" s="16" t="s">
        <v>15</v>
      </c>
      <c r="C9" s="12" t="s">
        <v>16</v>
      </c>
      <c r="D9" s="21">
        <f t="shared" si="0"/>
        <v>33057.85123966942</v>
      </c>
      <c r="E9" s="21">
        <v>40000</v>
      </c>
      <c r="F9" s="13">
        <v>3</v>
      </c>
      <c r="G9" s="41" t="s">
        <v>6</v>
      </c>
      <c r="H9" s="44"/>
      <c r="I9" s="2">
        <f t="shared" si="1"/>
        <v>0</v>
      </c>
      <c r="J9" s="24">
        <f t="shared" si="2"/>
        <v>0</v>
      </c>
      <c r="K9" s="29"/>
    </row>
    <row r="10" spans="1:11" ht="75" customHeight="1">
      <c r="A10" s="63"/>
      <c r="B10" s="11" t="s">
        <v>17</v>
      </c>
      <c r="C10" s="12" t="s">
        <v>31</v>
      </c>
      <c r="D10" s="21">
        <f t="shared" si="0"/>
        <v>33057.85123966942</v>
      </c>
      <c r="E10" s="21">
        <v>40000</v>
      </c>
      <c r="F10" s="13">
        <v>12</v>
      </c>
      <c r="G10" s="41" t="s">
        <v>6</v>
      </c>
      <c r="H10" s="44"/>
      <c r="I10" s="2">
        <f t="shared" si="1"/>
        <v>0</v>
      </c>
      <c r="J10" s="24">
        <f t="shared" si="2"/>
        <v>0</v>
      </c>
      <c r="K10" s="29"/>
    </row>
    <row r="11" spans="1:11" ht="33.75" customHeight="1" thickBot="1">
      <c r="A11" s="64"/>
      <c r="B11" s="17" t="s">
        <v>18</v>
      </c>
      <c r="C11" s="18" t="s">
        <v>32</v>
      </c>
      <c r="D11" s="22">
        <f t="shared" si="0"/>
        <v>33057.85123966942</v>
      </c>
      <c r="E11" s="22">
        <v>40000</v>
      </c>
      <c r="F11" s="19">
        <v>3</v>
      </c>
      <c r="G11" s="42" t="s">
        <v>6</v>
      </c>
      <c r="H11" s="46"/>
      <c r="I11" s="6">
        <f t="shared" si="1"/>
        <v>0</v>
      </c>
      <c r="J11" s="25">
        <f t="shared" si="2"/>
        <v>0</v>
      </c>
      <c r="K11" s="30"/>
    </row>
    <row r="12" spans="8:10" ht="15">
      <c r="H12" s="3"/>
      <c r="I12" s="3"/>
      <c r="J12" s="3"/>
    </row>
    <row r="13" spans="8:10" ht="15.75" thickBot="1">
      <c r="H13" s="3"/>
      <c r="I13" s="3"/>
      <c r="J13" s="3"/>
    </row>
    <row r="14" spans="2:10" ht="15.75" thickBot="1">
      <c r="B14" s="5" t="s">
        <v>22</v>
      </c>
      <c r="C14" s="1"/>
      <c r="E14" s="65" t="s">
        <v>19</v>
      </c>
      <c r="F14" s="47" t="s">
        <v>20</v>
      </c>
      <c r="G14" s="48"/>
      <c r="H14" s="49"/>
      <c r="I14" s="49"/>
      <c r="J14" s="53">
        <f>SUM(I6:I11)</f>
        <v>0</v>
      </c>
    </row>
    <row r="15" spans="2:10" ht="19.5" thickBot="1">
      <c r="B15" s="23" t="s">
        <v>27</v>
      </c>
      <c r="C15" s="1"/>
      <c r="E15" s="66"/>
      <c r="F15" s="50" t="s">
        <v>21</v>
      </c>
      <c r="G15" s="51"/>
      <c r="H15" s="52"/>
      <c r="I15" s="52"/>
      <c r="J15" s="54">
        <f>SUM(J6:J11)</f>
        <v>0</v>
      </c>
    </row>
    <row r="16" spans="3:10" ht="15.75" thickBot="1">
      <c r="C16" s="1"/>
      <c r="E16" s="67" t="s">
        <v>25</v>
      </c>
      <c r="F16" s="68"/>
      <c r="G16" s="68"/>
      <c r="H16" s="68"/>
      <c r="I16" s="69"/>
      <c r="J16" s="55">
        <f>J14</f>
        <v>0</v>
      </c>
    </row>
    <row r="17" spans="5:10" ht="15.75" thickBot="1">
      <c r="E17" s="67" t="s">
        <v>26</v>
      </c>
      <c r="F17" s="68"/>
      <c r="G17" s="68"/>
      <c r="H17" s="68"/>
      <c r="I17" s="69"/>
      <c r="J17" s="55">
        <f>J15</f>
        <v>0</v>
      </c>
    </row>
    <row r="18" ht="15">
      <c r="B18" s="5" t="s">
        <v>33</v>
      </c>
    </row>
    <row r="20" ht="15">
      <c r="C20" s="1"/>
    </row>
    <row r="25" ht="103.15" customHeight="1">
      <c r="C25" s="1"/>
    </row>
    <row r="26" ht="16.15" customHeight="1">
      <c r="C26" s="1"/>
    </row>
    <row r="27" ht="16.9" customHeight="1">
      <c r="C27" s="1"/>
    </row>
    <row r="28" ht="15">
      <c r="C28" s="1"/>
    </row>
    <row r="29" ht="15">
      <c r="C29" s="1"/>
    </row>
    <row r="30" ht="15">
      <c r="C30" s="1"/>
    </row>
    <row r="31" ht="15">
      <c r="C31" s="1"/>
    </row>
    <row r="32" ht="15">
      <c r="C32" s="1"/>
    </row>
    <row r="33" ht="15">
      <c r="C33" s="1"/>
    </row>
    <row r="34" ht="15">
      <c r="C34" s="1"/>
    </row>
  </sheetData>
  <mergeCells count="7">
    <mergeCell ref="E16:I16"/>
    <mergeCell ref="E17:I17"/>
    <mergeCell ref="A2:K2"/>
    <mergeCell ref="A3:K3"/>
    <mergeCell ref="H4:K4"/>
    <mergeCell ref="A6:A11"/>
    <mergeCell ref="E14:E15"/>
  </mergeCells>
  <printOptions/>
  <pageMargins left="0.2362204724409449" right="0.2362204724409449" top="0.15748031496062992" bottom="0.15748031496062992" header="0.31496062992125984" footer="0.31496062992125984"/>
  <pageSetup fitToHeight="1" fitToWidth="1" horizontalDpi="600" verticalDpi="600" orientation="portrait" paperSize="8" scale="45" r:id="rId1"/>
  <headerFooter>
    <oddHeader>&amp;CObchodní akademie Dr. Edvarda Beneše, Slaný, Smetanovo nám. 1200
Smetanovo nám. 1200, 274 01  Slaný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Blažíčková Jolana</dc:creator>
  <cp:keywords/>
  <dc:description/>
  <cp:lastModifiedBy>Michaela Rosická</cp:lastModifiedBy>
  <cp:lastPrinted>2023-05-16T08:03:19Z</cp:lastPrinted>
  <dcterms:created xsi:type="dcterms:W3CDTF">2017-01-23T02:45:31Z</dcterms:created>
  <dcterms:modified xsi:type="dcterms:W3CDTF">2023-05-18T07:54:02Z</dcterms:modified>
  <cp:category/>
  <cp:version/>
  <cp:contentType/>
  <cp:contentStatus/>
</cp:coreProperties>
</file>