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Krycí list rozpočtu" sheetId="1" r:id="rId1"/>
    <sheet name="rozpočet" sheetId="2" r:id="rId2"/>
  </sheets>
  <definedNames>
    <definedName name="_xlnm.Print_Area" localSheetId="1">'rozpočet'!$A$4:$F$30</definedName>
  </definedNames>
  <calcPr fullCalcOnLoad="1"/>
</workbook>
</file>

<file path=xl/sharedStrings.xml><?xml version="1.0" encoding="utf-8"?>
<sst xmlns="http://schemas.openxmlformats.org/spreadsheetml/2006/main" count="130" uniqueCount="99">
  <si>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</si>
  <si>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</si>
  <si>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</si>
  <si>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</si>
  <si>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</si>
  <si>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</si>
  <si>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</si>
  <si>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</si>
  <si>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</si>
  <si>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</si>
  <si>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</si>
  <si>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</si>
  <si>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</si>
  <si>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</si>
  <si>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</si>
  <si>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</si>
  <si>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</si>
  <si>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</si>
  <si>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</si>
  <si>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</si>
  <si>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</si>
  <si>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</si>
  <si>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</si>
  <si>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</si>
  <si>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</si>
  <si>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</si>
  <si>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</si>
  <si>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</si>
  <si>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</si>
  <si>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</si>
  <si>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</si>
  <si>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</si>
  <si>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</si>
  <si>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</si>
  <si>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</si>
  <si>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</si>
  <si>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</si>
  <si>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</si>
  <si>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</si>
  <si>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</si>
  <si>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</si>
  <si>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</si>
  <si>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</si>
  <si>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</si>
  <si>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</si>
  <si>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</si>
  <si>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</si>
  <si>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</si>
  <si>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</si>
  <si>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</si>
  <si>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</si>
  <si>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</si>
  <si>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</si>
  <si>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</si>
  <si>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</si>
  <si>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</si>
  <si>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</si>
  <si>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</si>
  <si>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</si>
  <si>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</si>
  <si>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</si>
  <si>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</si>
  <si>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</si>
  <si>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</si>
  <si>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</si>
  <si>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</si>
  <si>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</si>
  <si>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</si>
  <si>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</si>
  <si>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</si>
  <si>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</si>
  <si>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</si>
  <si>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</si>
  <si>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</si>
  <si>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</si>
  <si>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</si>
  <si>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</si>
  <si>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</si>
  <si>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</si>
  <si>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</si>
  <si>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 xml:space="preserve">Zalévání spár dilatační asf. zálivkou  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</si>
  <si>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</si>
  <si>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</si>
  <si>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</si>
  <si>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</si>
  <si>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</si>
  <si>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</si>
  <si>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</si>
  <si>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</si>
  <si>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</si>
  <si>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 xml:space="preserve">Stavba:    III/25919 Skalsko - Kovanec      </t>
  </si>
  <si>
    <t>Objekt:    sil.    III/25919                km  2,968 - 4,208</t>
  </si>
  <si>
    <r>
      <t>Datum</t>
    </r>
    <r>
      <rPr>
        <sz val="9"/>
        <rFont val="Arial CE"/>
        <family val="0"/>
      </rPr>
      <t>:   24.3.2023</t>
    </r>
  </si>
  <si>
    <r>
      <t>Zpr</t>
    </r>
    <r>
      <rPr>
        <sz val="9"/>
        <rFont val="Arial CE"/>
        <family val="0"/>
      </rPr>
      <t>acoval:   Tomáš Pecka</t>
    </r>
  </si>
  <si>
    <t xml:space="preserve">III/25919 Skalsko - Kovanec      </t>
  </si>
  <si>
    <t>staničení km 2,968 - 4,208</t>
  </si>
  <si>
    <t>Tomáš Pecka</t>
  </si>
  <si>
    <t>Jaroslav Hejduk</t>
  </si>
  <si>
    <t>poplatky za likvidaci odpadu nebezpečných, kontaminovaných (recyklát)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</si>
</sst>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3" xfId="0" applyNumberFormat="1" applyFont="1" applyBorder="1" applyAlignment="1" applyProtection="1">
      <alignment horizontal="center" vertical="top"/>
      <protection/>
    </xf>
    <xf numFmtId="3" fontId="19" fillId="0" borderId="13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center" vertical="top"/>
      <protection/>
    </xf>
    <xf numFmtId="4" fontId="19" fillId="0" borderId="13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3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horizontal="right" vertical="top"/>
      <protection/>
    </xf>
    <xf numFmtId="0" fontId="10" fillId="33" borderId="29" xfId="0" applyFont="1" applyFill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4" fontId="10" fillId="0" borderId="30" xfId="0" applyNumberFormat="1" applyFont="1" applyFill="1" applyBorder="1" applyAlignment="1" applyProtection="1">
      <alignment vertical="top"/>
      <protection/>
    </xf>
    <xf numFmtId="39" fontId="9" fillId="0" borderId="16" xfId="0" applyNumberFormat="1" applyFont="1" applyFill="1" applyBorder="1" applyAlignment="1" applyProtection="1">
      <alignment vertical="top"/>
      <protection/>
    </xf>
    <xf numFmtId="2" fontId="9" fillId="35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0" fontId="23" fillId="0" borderId="0" xfId="0" applyFont="1" applyBorder="1" applyAlignment="1" applyProtection="1">
      <alignment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33" xfId="0" applyNumberFormat="1" applyFont="1" applyFill="1" applyBorder="1" applyAlignment="1" applyProtection="1">
      <alignment horizontal="left" vertical="center"/>
      <protection/>
    </xf>
    <xf numFmtId="49" fontId="65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36" xfId="0" applyNumberFormat="1" applyFont="1" applyFill="1" applyBorder="1" applyAlignment="1" applyProtection="1">
      <alignment horizontal="left" vertical="center"/>
      <protection/>
    </xf>
    <xf numFmtId="49" fontId="18" fillId="34" borderId="25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49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49" fontId="18" fillId="0" borderId="25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49" fontId="15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66" fillId="0" borderId="13" xfId="0" applyNumberFormat="1" applyFont="1" applyFill="1" applyBorder="1" applyAlignment="1" applyProtection="1">
      <alignment horizontal="left" vertical="center"/>
      <protection/>
    </xf>
    <xf numFmtId="0" fontId="66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9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4" fontId="66" fillId="0" borderId="37" xfId="0" applyNumberFormat="1" applyFont="1" applyFill="1" applyBorder="1" applyAlignment="1" applyProtection="1">
      <alignment horizontal="center" vertical="center"/>
      <protection/>
    </xf>
    <xf numFmtId="14" fontId="66" fillId="0" borderId="45" xfId="0" applyNumberFormat="1" applyFont="1" applyFill="1" applyBorder="1" applyAlignment="1" applyProtection="1">
      <alignment horizontal="center" vertical="center"/>
      <protection/>
    </xf>
    <xf numFmtId="14" fontId="66" fillId="0" borderId="46" xfId="0" applyNumberFormat="1" applyFont="1" applyFill="1" applyBorder="1" applyAlignment="1" applyProtection="1">
      <alignment horizontal="center" vertical="center"/>
      <protection/>
    </xf>
    <xf numFmtId="14" fontId="66" fillId="0" borderId="47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49" fontId="2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49" fontId="67" fillId="0" borderId="14" xfId="0" applyNumberFormat="1" applyFont="1" applyFill="1" applyBorder="1" applyAlignment="1" applyProtection="1">
      <alignment horizontal="left" vertical="center"/>
      <protection/>
    </xf>
    <xf numFmtId="0" fontId="67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49" fontId="66" fillId="0" borderId="14" xfId="0" applyNumberFormat="1" applyFont="1" applyFill="1" applyBorder="1" applyAlignment="1" applyProtection="1">
      <alignment horizontal="left" vertical="center"/>
      <protection/>
    </xf>
    <xf numFmtId="0" fontId="66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66" fillId="0" borderId="26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/>
      <protection/>
    </xf>
    <xf numFmtId="0" fontId="66" fillId="0" borderId="45" xfId="0" applyNumberFormat="1" applyFont="1" applyFill="1" applyBorder="1" applyAlignment="1" applyProtection="1">
      <alignment horizontal="center" vertical="center"/>
      <protection/>
    </xf>
    <xf numFmtId="0" fontId="66" fillId="0" borderId="46" xfId="0" applyNumberFormat="1" applyFont="1" applyFill="1" applyBorder="1" applyAlignment="1" applyProtection="1">
      <alignment horizontal="center" vertical="center"/>
      <protection/>
    </xf>
    <xf numFmtId="0" fontId="66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48" xfId="0" applyNumberFormat="1" applyFont="1" applyFill="1" applyBorder="1" applyAlignment="1" applyProtection="1">
      <alignment horizontal="left" vertical="center"/>
      <protection/>
    </xf>
    <xf numFmtId="49" fontId="20" fillId="36" borderId="38" xfId="0" applyNumberFormat="1" applyFont="1" applyFill="1" applyBorder="1" applyAlignment="1" applyProtection="1">
      <alignment horizontal="center" vertical="center"/>
      <protection/>
    </xf>
    <xf numFmtId="49" fontId="20" fillId="36" borderId="45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67" fillId="0" borderId="52" xfId="0" applyFont="1" applyBorder="1" applyAlignment="1" applyProtection="1">
      <alignment horizontal="center" vertical="center" wrapText="1"/>
      <protection/>
    </xf>
    <xf numFmtId="0" fontId="67" fillId="0" borderId="46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49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8">
      <selection activeCell="L6" sqref="L6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7.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96" t="s">
        <v>18</v>
      </c>
      <c r="B1" s="197"/>
      <c r="C1" s="197"/>
      <c r="D1" s="197"/>
      <c r="E1" s="197"/>
      <c r="F1" s="197"/>
      <c r="G1" s="197"/>
      <c r="H1" s="197"/>
      <c r="I1" s="197"/>
    </row>
    <row r="2" spans="1:10" ht="12.75" customHeight="1">
      <c r="A2" s="198" t="s">
        <v>19</v>
      </c>
      <c r="B2" s="199"/>
      <c r="C2" s="200" t="s">
        <v>94</v>
      </c>
      <c r="D2" s="201"/>
      <c r="E2" s="176" t="s">
        <v>20</v>
      </c>
      <c r="F2" s="204" t="s">
        <v>83</v>
      </c>
      <c r="G2" s="205"/>
      <c r="H2" s="176" t="s">
        <v>21</v>
      </c>
      <c r="I2" s="177"/>
      <c r="J2" s="36"/>
    </row>
    <row r="3" spans="1:10" ht="12.75">
      <c r="A3" s="154"/>
      <c r="B3" s="153"/>
      <c r="C3" s="202"/>
      <c r="D3" s="203"/>
      <c r="E3" s="153"/>
      <c r="F3" s="206"/>
      <c r="G3" s="207"/>
      <c r="H3" s="153"/>
      <c r="I3" s="175"/>
      <c r="J3" s="36"/>
    </row>
    <row r="4" spans="1:10" ht="12.75" customHeight="1">
      <c r="A4" s="152" t="s">
        <v>22</v>
      </c>
      <c r="B4" s="153"/>
      <c r="C4" s="178" t="s">
        <v>88</v>
      </c>
      <c r="D4" s="179"/>
      <c r="E4" s="157" t="s">
        <v>23</v>
      </c>
      <c r="F4" s="157"/>
      <c r="G4" s="153"/>
      <c r="H4" s="157" t="s">
        <v>21</v>
      </c>
      <c r="I4" s="182"/>
      <c r="J4" s="36"/>
    </row>
    <row r="5" spans="1:10" ht="12.75" customHeight="1">
      <c r="A5" s="154"/>
      <c r="B5" s="153"/>
      <c r="C5" s="180"/>
      <c r="D5" s="181"/>
      <c r="E5" s="153"/>
      <c r="F5" s="153"/>
      <c r="G5" s="153"/>
      <c r="H5" s="153"/>
      <c r="I5" s="160"/>
      <c r="J5" s="36"/>
    </row>
    <row r="6" spans="1:10" ht="12.75" customHeight="1">
      <c r="A6" s="152" t="s">
        <v>24</v>
      </c>
      <c r="B6" s="153"/>
      <c r="C6" s="170" t="s">
        <v>95</v>
      </c>
      <c r="D6" s="171"/>
      <c r="E6" s="157" t="s">
        <v>25</v>
      </c>
      <c r="F6" s="155"/>
      <c r="G6" s="156"/>
      <c r="H6" s="157" t="s">
        <v>21</v>
      </c>
      <c r="I6" s="174"/>
      <c r="J6" s="36"/>
    </row>
    <row r="7" spans="1:10" ht="12.75">
      <c r="A7" s="154"/>
      <c r="B7" s="153"/>
      <c r="C7" s="172"/>
      <c r="D7" s="173"/>
      <c r="E7" s="153"/>
      <c r="F7" s="156"/>
      <c r="G7" s="156"/>
      <c r="H7" s="153"/>
      <c r="I7" s="175"/>
      <c r="J7" s="36"/>
    </row>
    <row r="8" spans="1:10" ht="12.75">
      <c r="A8" s="152" t="s">
        <v>84</v>
      </c>
      <c r="B8" s="153"/>
      <c r="C8" s="161"/>
      <c r="D8" s="162"/>
      <c r="E8" s="157" t="s">
        <v>85</v>
      </c>
      <c r="F8" s="165" t="s">
        <v>97</v>
      </c>
      <c r="G8" s="156"/>
      <c r="H8" s="166" t="s">
        <v>86</v>
      </c>
      <c r="I8" s="168"/>
      <c r="J8" s="36"/>
    </row>
    <row r="9" spans="1:10" ht="12.75">
      <c r="A9" s="154"/>
      <c r="B9" s="153"/>
      <c r="C9" s="163"/>
      <c r="D9" s="164"/>
      <c r="E9" s="153"/>
      <c r="F9" s="156"/>
      <c r="G9" s="156"/>
      <c r="H9" s="167"/>
      <c r="I9" s="169"/>
      <c r="J9" s="36"/>
    </row>
    <row r="10" spans="1:10" ht="12.75">
      <c r="A10" s="152" t="s">
        <v>87</v>
      </c>
      <c r="B10" s="153"/>
      <c r="C10" s="155"/>
      <c r="D10" s="156"/>
      <c r="E10" s="157" t="s">
        <v>26</v>
      </c>
      <c r="F10" s="158" t="s">
        <v>96</v>
      </c>
      <c r="G10" s="156"/>
      <c r="H10" s="157" t="s">
        <v>27</v>
      </c>
      <c r="I10" s="159"/>
      <c r="J10" s="36"/>
    </row>
    <row r="11" spans="1:10" ht="12.75">
      <c r="A11" s="154"/>
      <c r="B11" s="153"/>
      <c r="C11" s="156"/>
      <c r="D11" s="156"/>
      <c r="E11" s="153"/>
      <c r="F11" s="156"/>
      <c r="G11" s="156"/>
      <c r="H11" s="153"/>
      <c r="I11" s="160"/>
      <c r="J11" s="36"/>
    </row>
    <row r="12" spans="1:9" ht="23.25" customHeight="1" thickBot="1">
      <c r="A12" s="144" t="s">
        <v>28</v>
      </c>
      <c r="B12" s="145"/>
      <c r="C12" s="145"/>
      <c r="D12" s="145"/>
      <c r="E12" s="145"/>
      <c r="F12" s="145"/>
      <c r="G12" s="145"/>
      <c r="H12" s="145"/>
      <c r="I12" s="146"/>
    </row>
    <row r="13" spans="1:10" ht="26.25" customHeight="1">
      <c r="A13" s="37" t="s">
        <v>29</v>
      </c>
      <c r="B13" s="147" t="s">
        <v>30</v>
      </c>
      <c r="C13" s="148"/>
      <c r="D13" s="38" t="s">
        <v>31</v>
      </c>
      <c r="E13" s="149" t="s">
        <v>32</v>
      </c>
      <c r="F13" s="150"/>
      <c r="G13" s="38" t="s">
        <v>33</v>
      </c>
      <c r="H13" s="149" t="s">
        <v>34</v>
      </c>
      <c r="I13" s="151"/>
      <c r="J13" s="36"/>
    </row>
    <row r="14" spans="1:10" ht="15" customHeight="1">
      <c r="A14" s="39" t="s">
        <v>35</v>
      </c>
      <c r="B14" s="40" t="s">
        <v>36</v>
      </c>
      <c r="C14" s="41">
        <f>SUM(rozpočet!F27)</f>
        <v>0</v>
      </c>
      <c r="D14" s="137" t="s">
        <v>37</v>
      </c>
      <c r="E14" s="138"/>
      <c r="F14" s="41">
        <v>0</v>
      </c>
      <c r="G14" s="139" t="s">
        <v>38</v>
      </c>
      <c r="H14" s="140"/>
      <c r="I14" s="42">
        <v>0</v>
      </c>
      <c r="J14" s="36"/>
    </row>
    <row r="15" spans="1:11" ht="15" customHeight="1">
      <c r="A15" s="39"/>
      <c r="B15" s="40" t="s">
        <v>39</v>
      </c>
      <c r="C15" s="41">
        <v>0</v>
      </c>
      <c r="D15" s="137" t="s">
        <v>40</v>
      </c>
      <c r="E15" s="138"/>
      <c r="F15" s="41">
        <v>0</v>
      </c>
      <c r="G15" s="139" t="s">
        <v>41</v>
      </c>
      <c r="H15" s="140"/>
      <c r="I15" s="42">
        <v>0</v>
      </c>
      <c r="J15" s="36"/>
      <c r="K15" s="43"/>
    </row>
    <row r="16" spans="1:10" ht="15" customHeight="1">
      <c r="A16" s="39" t="s">
        <v>42</v>
      </c>
      <c r="B16" s="40" t="s">
        <v>36</v>
      </c>
      <c r="C16" s="41">
        <v>0</v>
      </c>
      <c r="D16" s="137" t="s">
        <v>43</v>
      </c>
      <c r="E16" s="138"/>
      <c r="F16" s="41">
        <v>0</v>
      </c>
      <c r="G16" s="139" t="s">
        <v>44</v>
      </c>
      <c r="H16" s="140"/>
      <c r="I16" s="42">
        <v>0</v>
      </c>
      <c r="J16" s="36"/>
    </row>
    <row r="17" spans="1:10" ht="15" customHeight="1">
      <c r="A17" s="39"/>
      <c r="B17" s="40" t="s">
        <v>39</v>
      </c>
      <c r="C17" s="41">
        <v>0</v>
      </c>
      <c r="D17" s="137"/>
      <c r="E17" s="138"/>
      <c r="F17" s="44"/>
      <c r="G17" s="139" t="s">
        <v>45</v>
      </c>
      <c r="H17" s="140"/>
      <c r="I17" s="42">
        <v>0</v>
      </c>
      <c r="J17" s="36"/>
    </row>
    <row r="18" spans="1:10" ht="15" customHeight="1">
      <c r="A18" s="39" t="s">
        <v>46</v>
      </c>
      <c r="B18" s="40" t="s">
        <v>36</v>
      </c>
      <c r="C18" s="41">
        <v>0</v>
      </c>
      <c r="D18" s="137"/>
      <c r="E18" s="138"/>
      <c r="F18" s="44"/>
      <c r="G18" s="139" t="s">
        <v>47</v>
      </c>
      <c r="H18" s="140"/>
      <c r="I18" s="42">
        <v>0</v>
      </c>
      <c r="J18" s="36"/>
    </row>
    <row r="19" spans="1:10" ht="15" customHeight="1">
      <c r="A19" s="39"/>
      <c r="B19" s="40" t="s">
        <v>39</v>
      </c>
      <c r="C19" s="41">
        <v>0</v>
      </c>
      <c r="D19" s="137"/>
      <c r="E19" s="138"/>
      <c r="F19" s="44"/>
      <c r="G19" s="139" t="s">
        <v>48</v>
      </c>
      <c r="H19" s="140"/>
      <c r="I19" s="42">
        <v>0</v>
      </c>
      <c r="J19" s="36"/>
    </row>
    <row r="20" spans="1:10" ht="15" customHeight="1">
      <c r="A20" s="135" t="s">
        <v>49</v>
      </c>
      <c r="B20" s="136"/>
      <c r="C20" s="41">
        <v>0</v>
      </c>
      <c r="D20" s="137"/>
      <c r="E20" s="138"/>
      <c r="F20" s="44"/>
      <c r="G20" s="139"/>
      <c r="H20" s="140"/>
      <c r="I20" s="45"/>
      <c r="J20" s="36"/>
    </row>
    <row r="21" spans="1:10" ht="15" customHeight="1">
      <c r="A21" s="135" t="s">
        <v>50</v>
      </c>
      <c r="B21" s="136"/>
      <c r="C21" s="41">
        <v>0</v>
      </c>
      <c r="D21" s="137"/>
      <c r="E21" s="138"/>
      <c r="F21" s="44"/>
      <c r="G21" s="139"/>
      <c r="H21" s="140"/>
      <c r="I21" s="45"/>
      <c r="J21" s="36"/>
    </row>
    <row r="22" spans="1:10" ht="16.5" customHeight="1">
      <c r="A22" s="135" t="s">
        <v>51</v>
      </c>
      <c r="B22" s="136"/>
      <c r="C22" s="41">
        <f>SUM(C14:C21)</f>
        <v>0</v>
      </c>
      <c r="D22" s="141" t="s">
        <v>52</v>
      </c>
      <c r="E22" s="142"/>
      <c r="F22" s="41">
        <f>SUM(F14:F21)</f>
        <v>0</v>
      </c>
      <c r="G22" s="143" t="s">
        <v>53</v>
      </c>
      <c r="H22" s="136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27" t="s">
        <v>54</v>
      </c>
      <c r="B24" s="128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27" t="s">
        <v>55</v>
      </c>
      <c r="B25" s="128"/>
      <c r="C25" s="49">
        <v>0</v>
      </c>
      <c r="D25" s="129" t="s">
        <v>56</v>
      </c>
      <c r="E25" s="130"/>
      <c r="F25" s="49">
        <f>ROUND(C25*(14/100),2)</f>
        <v>0</v>
      </c>
      <c r="G25" s="131" t="s">
        <v>13</v>
      </c>
      <c r="H25" s="128"/>
      <c r="I25" s="51">
        <f>SUM(C24:C26)</f>
        <v>0</v>
      </c>
      <c r="J25" s="36"/>
    </row>
    <row r="26" spans="1:10" ht="15" customHeight="1">
      <c r="A26" s="127" t="s">
        <v>57</v>
      </c>
      <c r="B26" s="128"/>
      <c r="C26" s="49">
        <f>C22+F22*I22</f>
        <v>0</v>
      </c>
      <c r="D26" s="129" t="s">
        <v>6</v>
      </c>
      <c r="E26" s="130"/>
      <c r="F26" s="49">
        <f>ROUND(C26*(21/100),2)</f>
        <v>0</v>
      </c>
      <c r="G26" s="131" t="s">
        <v>58</v>
      </c>
      <c r="H26" s="128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87"/>
      <c r="B28" s="188"/>
      <c r="C28" s="189"/>
      <c r="D28" s="132"/>
      <c r="E28" s="185"/>
      <c r="F28" s="186"/>
      <c r="G28" s="132" t="s">
        <v>59</v>
      </c>
      <c r="H28" s="133"/>
      <c r="I28" s="134"/>
      <c r="J28" s="36"/>
    </row>
    <row r="29" spans="1:10" ht="14.25" customHeight="1">
      <c r="A29" s="190"/>
      <c r="B29" s="191"/>
      <c r="C29" s="192"/>
      <c r="D29" s="124"/>
      <c r="E29" s="125"/>
      <c r="F29" s="126"/>
      <c r="G29" s="124"/>
      <c r="H29" s="122"/>
      <c r="I29" s="123"/>
      <c r="J29" s="36"/>
    </row>
    <row r="30" spans="1:10" ht="14.25" customHeight="1">
      <c r="A30" s="190"/>
      <c r="B30" s="191"/>
      <c r="C30" s="192"/>
      <c r="D30" s="124"/>
      <c r="E30" s="125"/>
      <c r="F30" s="126"/>
      <c r="G30" s="121"/>
      <c r="H30" s="122"/>
      <c r="I30" s="123"/>
      <c r="J30" s="36"/>
    </row>
    <row r="31" spans="1:10" ht="14.25" customHeight="1">
      <c r="A31" s="190"/>
      <c r="B31" s="191"/>
      <c r="C31" s="192"/>
      <c r="D31" s="124"/>
      <c r="E31" s="125"/>
      <c r="F31" s="126"/>
      <c r="G31" s="124"/>
      <c r="H31" s="122"/>
      <c r="I31" s="123"/>
      <c r="J31" s="36"/>
    </row>
    <row r="32" spans="1:10" ht="14.25" customHeight="1" thickBot="1">
      <c r="A32" s="193"/>
      <c r="B32" s="194"/>
      <c r="C32" s="195"/>
      <c r="D32" s="118"/>
      <c r="E32" s="183"/>
      <c r="F32" s="184"/>
      <c r="G32" s="118"/>
      <c r="H32" s="119"/>
      <c r="I32" s="120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  <row r="34" spans="2:5" ht="12.75">
      <c r="B34" s="107"/>
      <c r="C34" s="107"/>
      <c r="D34" s="107"/>
      <c r="E34" s="107"/>
    </row>
    <row r="35" spans="1:5" ht="12.75">
      <c r="A35" s="108"/>
      <c r="B35" s="107"/>
      <c r="C35" s="107"/>
      <c r="D35" s="107"/>
      <c r="E35" s="107"/>
    </row>
    <row r="36" spans="1:5" ht="12.75">
      <c r="A36" s="109"/>
      <c r="B36" s="108"/>
      <c r="C36" s="108"/>
      <c r="D36" s="108"/>
      <c r="E36" s="108"/>
    </row>
    <row r="37" spans="1:5" ht="12.75">
      <c r="A37" s="109"/>
      <c r="B37" s="108"/>
      <c r="C37" s="108"/>
      <c r="D37" s="108"/>
      <c r="E37" s="108"/>
    </row>
    <row r="38" spans="1:5" ht="12.75">
      <c r="A38" s="109"/>
      <c r="B38" s="108"/>
      <c r="C38" s="108"/>
      <c r="D38" s="108"/>
      <c r="E38" s="108"/>
    </row>
    <row r="39" spans="1:5" ht="12.75">
      <c r="A39" s="109"/>
      <c r="B39" s="108"/>
      <c r="C39" s="108"/>
      <c r="D39" s="108"/>
      <c r="E39" s="108"/>
    </row>
    <row r="40" spans="1:5" ht="12.75">
      <c r="A40" s="109"/>
      <c r="B40" s="108"/>
      <c r="C40" s="108"/>
      <c r="D40" s="108"/>
      <c r="E40" s="108"/>
    </row>
    <row r="41" spans="2:5" ht="12.75">
      <c r="B41" s="107"/>
      <c r="C41" s="107"/>
      <c r="D41" s="107"/>
      <c r="E41" s="107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D32" sqref="D3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3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8" t="s">
        <v>5</v>
      </c>
      <c r="B1" s="208"/>
      <c r="C1" s="208"/>
      <c r="D1" s="208"/>
      <c r="E1" s="208"/>
      <c r="F1" s="208"/>
      <c r="H1" s="58"/>
    </row>
    <row r="2" spans="1:8" s="6" customFormat="1" ht="12.75" customHeight="1">
      <c r="A2" s="19" t="s">
        <v>90</v>
      </c>
      <c r="B2" s="7"/>
      <c r="C2" s="20" t="s">
        <v>5</v>
      </c>
      <c r="D2" s="7"/>
      <c r="E2" s="7"/>
      <c r="F2" s="7"/>
      <c r="G2" s="59"/>
      <c r="H2" s="58"/>
    </row>
    <row r="3" spans="1:8" s="6" customFormat="1" ht="12.75" customHeight="1">
      <c r="A3" s="7" t="s">
        <v>91</v>
      </c>
      <c r="B3" s="7"/>
      <c r="C3" s="7"/>
      <c r="D3" s="7"/>
      <c r="E3" s="14"/>
      <c r="F3" s="7"/>
      <c r="G3" s="59"/>
      <c r="H3" s="58"/>
    </row>
    <row r="4" spans="1:8" s="6" customFormat="1" ht="12.75" customHeight="1">
      <c r="A4" s="8"/>
      <c r="B4" s="7"/>
      <c r="C4" s="8"/>
      <c r="D4" s="7"/>
      <c r="E4" s="7"/>
      <c r="F4" s="7"/>
      <c r="G4" s="59"/>
      <c r="H4" s="58"/>
    </row>
    <row r="5" spans="1:8" s="6" customFormat="1" ht="1.5" customHeight="1">
      <c r="A5" s="9"/>
      <c r="B5" s="10"/>
      <c r="C5" s="11"/>
      <c r="D5" s="10"/>
      <c r="E5" s="12"/>
      <c r="F5" s="13"/>
      <c r="G5" s="60"/>
      <c r="H5" s="58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1"/>
      <c r="H6" s="58"/>
    </row>
    <row r="7" spans="1:8" s="6" customFormat="1" ht="12.75" customHeight="1">
      <c r="A7" s="14" t="s">
        <v>1</v>
      </c>
      <c r="B7" s="14"/>
      <c r="C7" s="17"/>
      <c r="D7" s="14" t="s">
        <v>93</v>
      </c>
      <c r="E7" s="14"/>
      <c r="F7" s="56" t="s">
        <v>5</v>
      </c>
      <c r="G7" s="61" t="s">
        <v>60</v>
      </c>
      <c r="H7" s="58"/>
    </row>
    <row r="8" spans="1:8" s="6" customFormat="1" ht="12.75" customHeight="1">
      <c r="A8" s="14" t="s">
        <v>89</v>
      </c>
      <c r="B8" s="15"/>
      <c r="C8" s="18"/>
      <c r="D8" s="111" t="s">
        <v>92</v>
      </c>
      <c r="E8" s="110" t="s">
        <v>5</v>
      </c>
      <c r="F8" s="57" t="s">
        <v>5</v>
      </c>
      <c r="G8" s="61" t="s">
        <v>61</v>
      </c>
      <c r="H8" s="58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2"/>
      <c r="H9" s="58"/>
    </row>
    <row r="10" ht="24" customHeight="1" thickBot="1"/>
    <row r="11" spans="1:10" s="21" customFormat="1" ht="35.25" customHeight="1" thickBot="1">
      <c r="A11" s="106" t="s">
        <v>82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65" t="s">
        <v>75</v>
      </c>
      <c r="H11" s="66" t="s">
        <v>76</v>
      </c>
      <c r="I11" s="54"/>
      <c r="J11" s="54" t="s">
        <v>62</v>
      </c>
    </row>
    <row r="12" spans="1:10" s="21" customFormat="1" ht="15">
      <c r="A12" s="80" t="s">
        <v>11</v>
      </c>
      <c r="B12" s="81" t="s">
        <v>16</v>
      </c>
      <c r="C12" s="82" t="s">
        <v>12</v>
      </c>
      <c r="D12" s="83">
        <v>1</v>
      </c>
      <c r="E12" s="84"/>
      <c r="F12" s="85">
        <f aca="true" t="shared" si="0" ref="F12:F26">E12*D12</f>
        <v>0</v>
      </c>
      <c r="G12" s="67"/>
      <c r="H12" s="68"/>
      <c r="I12" s="69"/>
      <c r="J12" s="54"/>
    </row>
    <row r="13" spans="1:10" s="21" customFormat="1" ht="15">
      <c r="A13" s="86">
        <v>113728</v>
      </c>
      <c r="B13" s="87" t="s">
        <v>73</v>
      </c>
      <c r="C13" s="88" t="s">
        <v>64</v>
      </c>
      <c r="D13" s="89">
        <v>2.82</v>
      </c>
      <c r="E13" s="79"/>
      <c r="F13" s="90">
        <f t="shared" si="0"/>
        <v>0</v>
      </c>
      <c r="G13" s="70" t="s">
        <v>5</v>
      </c>
      <c r="H13" s="71" t="s">
        <v>5</v>
      </c>
      <c r="I13" s="72"/>
      <c r="J13" s="55"/>
    </row>
    <row r="14" spans="1:10" s="21" customFormat="1" ht="15">
      <c r="A14" s="86">
        <v>919111</v>
      </c>
      <c r="B14" s="87" t="s">
        <v>72</v>
      </c>
      <c r="C14" s="88" t="s">
        <v>17</v>
      </c>
      <c r="D14" s="89">
        <v>11.3</v>
      </c>
      <c r="E14" s="79"/>
      <c r="F14" s="90">
        <f t="shared" si="0"/>
        <v>0</v>
      </c>
      <c r="G14" s="70"/>
      <c r="H14" s="73"/>
      <c r="I14" s="72"/>
      <c r="J14" s="55" t="s">
        <v>5</v>
      </c>
    </row>
    <row r="15" spans="1:10" s="21" customFormat="1" ht="15">
      <c r="A15" s="86">
        <v>93818</v>
      </c>
      <c r="B15" s="87" t="s">
        <v>71</v>
      </c>
      <c r="C15" s="88" t="s">
        <v>2</v>
      </c>
      <c r="D15" s="89">
        <v>14012</v>
      </c>
      <c r="E15" s="79"/>
      <c r="F15" s="90">
        <f t="shared" si="0"/>
        <v>0</v>
      </c>
      <c r="G15" s="70"/>
      <c r="H15" s="73"/>
      <c r="I15" s="72"/>
      <c r="J15" s="55" t="s">
        <v>5</v>
      </c>
    </row>
    <row r="16" spans="1:15" s="21" customFormat="1" ht="15">
      <c r="A16" s="86" t="s">
        <v>79</v>
      </c>
      <c r="B16" s="87" t="s">
        <v>78</v>
      </c>
      <c r="C16" s="88" t="s">
        <v>64</v>
      </c>
      <c r="D16" s="89">
        <v>280.24</v>
      </c>
      <c r="E16" s="79"/>
      <c r="F16" s="90">
        <f t="shared" si="0"/>
        <v>0</v>
      </c>
      <c r="G16" s="70"/>
      <c r="H16" s="73"/>
      <c r="I16" s="72"/>
      <c r="J16" s="55"/>
      <c r="O16" s="117"/>
    </row>
    <row r="17" spans="1:15" s="21" customFormat="1" ht="15">
      <c r="A17" s="86">
        <v>572223</v>
      </c>
      <c r="B17" s="87" t="s">
        <v>66</v>
      </c>
      <c r="C17" s="88" t="s">
        <v>2</v>
      </c>
      <c r="D17" s="89">
        <v>14012</v>
      </c>
      <c r="E17" s="79"/>
      <c r="F17" s="90">
        <f t="shared" si="0"/>
        <v>0</v>
      </c>
      <c r="G17" s="70"/>
      <c r="H17" s="73"/>
      <c r="I17" s="72"/>
      <c r="J17" s="55"/>
      <c r="O17" s="117"/>
    </row>
    <row r="18" spans="1:10" s="53" customFormat="1" ht="15">
      <c r="A18" s="91" t="s">
        <v>65</v>
      </c>
      <c r="B18" s="92" t="s">
        <v>69</v>
      </c>
      <c r="C18" s="88" t="s">
        <v>2</v>
      </c>
      <c r="D18" s="93">
        <v>7006</v>
      </c>
      <c r="E18" s="94"/>
      <c r="F18" s="95">
        <f t="shared" si="0"/>
        <v>0</v>
      </c>
      <c r="G18" s="70"/>
      <c r="H18" s="73"/>
      <c r="I18" s="72"/>
      <c r="J18" s="55"/>
    </row>
    <row r="19" spans="1:10" s="21" customFormat="1" ht="15">
      <c r="A19" s="86">
        <v>113761</v>
      </c>
      <c r="B19" s="87" t="s">
        <v>70</v>
      </c>
      <c r="C19" s="88" t="s">
        <v>4</v>
      </c>
      <c r="D19" s="89">
        <v>1252</v>
      </c>
      <c r="E19" s="79"/>
      <c r="F19" s="90">
        <f t="shared" si="0"/>
        <v>0</v>
      </c>
      <c r="G19" s="70"/>
      <c r="H19" s="73"/>
      <c r="I19" s="72"/>
      <c r="J19" s="55" t="s">
        <v>5</v>
      </c>
    </row>
    <row r="20" spans="1:10" s="21" customFormat="1" ht="15">
      <c r="A20" s="86">
        <v>931312</v>
      </c>
      <c r="B20" s="87" t="s">
        <v>80</v>
      </c>
      <c r="C20" s="88" t="s">
        <v>4</v>
      </c>
      <c r="D20" s="89">
        <v>1252</v>
      </c>
      <c r="E20" s="79"/>
      <c r="F20" s="90">
        <f t="shared" si="0"/>
        <v>0</v>
      </c>
      <c r="G20" s="70"/>
      <c r="H20" s="73"/>
      <c r="I20" s="72"/>
      <c r="J20" s="55" t="s">
        <v>5</v>
      </c>
    </row>
    <row r="21" spans="1:10" s="21" customFormat="1" ht="15">
      <c r="A21" s="86">
        <v>12922</v>
      </c>
      <c r="B21" s="87" t="s">
        <v>77</v>
      </c>
      <c r="C21" s="88" t="s">
        <v>2</v>
      </c>
      <c r="D21" s="89">
        <v>1240</v>
      </c>
      <c r="E21" s="96"/>
      <c r="F21" s="90">
        <f t="shared" si="0"/>
        <v>0</v>
      </c>
      <c r="G21" s="70">
        <v>0.126</v>
      </c>
      <c r="H21" s="71">
        <f>D21*G21</f>
        <v>156.24</v>
      </c>
      <c r="I21" s="72"/>
      <c r="J21" s="55"/>
    </row>
    <row r="22" spans="1:10" s="21" customFormat="1" ht="15">
      <c r="A22" s="86">
        <v>56962</v>
      </c>
      <c r="B22" s="87" t="s">
        <v>67</v>
      </c>
      <c r="C22" s="88" t="s">
        <v>2</v>
      </c>
      <c r="D22" s="89">
        <v>1240</v>
      </c>
      <c r="E22" s="96"/>
      <c r="F22" s="90">
        <f t="shared" si="0"/>
        <v>0</v>
      </c>
      <c r="G22" s="70"/>
      <c r="H22" s="73"/>
      <c r="I22" s="72"/>
      <c r="J22" s="55"/>
    </row>
    <row r="23" spans="1:10" s="21" customFormat="1" ht="15">
      <c r="A23" s="86">
        <v>12932</v>
      </c>
      <c r="B23" s="87" t="s">
        <v>74</v>
      </c>
      <c r="C23" s="88" t="s">
        <v>4</v>
      </c>
      <c r="D23" s="89">
        <v>1240</v>
      </c>
      <c r="E23" s="96"/>
      <c r="F23" s="90">
        <f t="shared" si="0"/>
        <v>0</v>
      </c>
      <c r="G23" s="70">
        <v>0.63</v>
      </c>
      <c r="H23" s="74">
        <f>D23*G23</f>
        <v>781.2</v>
      </c>
      <c r="I23" s="72"/>
      <c r="J23" s="55"/>
    </row>
    <row r="24" spans="1:10" s="21" customFormat="1" ht="15">
      <c r="A24" s="97" t="s">
        <v>81</v>
      </c>
      <c r="B24" s="87" t="s">
        <v>68</v>
      </c>
      <c r="C24" s="88" t="s">
        <v>3</v>
      </c>
      <c r="D24" s="89">
        <v>1753.36</v>
      </c>
      <c r="E24" s="96"/>
      <c r="F24" s="90">
        <f t="shared" si="0"/>
        <v>0</v>
      </c>
      <c r="G24" s="70"/>
      <c r="H24" s="73"/>
      <c r="I24" s="72"/>
      <c r="J24" s="55"/>
    </row>
    <row r="25" spans="1:10" s="21" customFormat="1" ht="15">
      <c r="A25" s="25">
        <v>15670</v>
      </c>
      <c r="B25" s="26" t="s">
        <v>98</v>
      </c>
      <c r="C25" s="27" t="s">
        <v>3</v>
      </c>
      <c r="D25" s="114">
        <v>6.78</v>
      </c>
      <c r="E25" s="115"/>
      <c r="F25" s="116">
        <f t="shared" si="0"/>
        <v>0</v>
      </c>
      <c r="G25" s="70"/>
      <c r="H25" s="73"/>
      <c r="I25" s="72"/>
      <c r="J25" s="55"/>
    </row>
    <row r="26" spans="1:10" s="21" customFormat="1" ht="15" thickBot="1">
      <c r="A26" s="98">
        <v>915111</v>
      </c>
      <c r="B26" s="99" t="s">
        <v>63</v>
      </c>
      <c r="C26" s="100" t="s">
        <v>2</v>
      </c>
      <c r="D26" s="101">
        <v>310</v>
      </c>
      <c r="E26" s="113"/>
      <c r="F26" s="102">
        <f t="shared" si="0"/>
        <v>0</v>
      </c>
      <c r="G26" s="67"/>
      <c r="H26" s="68"/>
      <c r="I26" s="69"/>
      <c r="J26" s="54"/>
    </row>
    <row r="27" spans="1:10" s="21" customFormat="1" ht="15">
      <c r="A27" s="103"/>
      <c r="B27" s="104" t="s">
        <v>13</v>
      </c>
      <c r="C27" s="104"/>
      <c r="D27" s="104"/>
      <c r="E27" s="105" t="s">
        <v>5</v>
      </c>
      <c r="F27" s="112">
        <f>SUM(F12:F26)</f>
        <v>0</v>
      </c>
      <c r="G27" s="76"/>
      <c r="H27" s="76"/>
      <c r="I27" s="77"/>
      <c r="J27" s="78"/>
    </row>
    <row r="28" spans="1:10" s="21" customFormat="1" ht="15">
      <c r="A28" s="28"/>
      <c r="B28" s="26" t="s">
        <v>6</v>
      </c>
      <c r="C28" s="26"/>
      <c r="D28" s="26"/>
      <c r="E28" s="29" t="s">
        <v>5</v>
      </c>
      <c r="F28" s="30">
        <f>F27*0.21</f>
        <v>0</v>
      </c>
      <c r="G28" s="76"/>
      <c r="H28" s="76"/>
      <c r="I28" s="77"/>
      <c r="J28" s="78"/>
    </row>
    <row r="29" spans="1:10" s="21" customFormat="1" ht="15" thickBot="1">
      <c r="A29" s="31"/>
      <c r="B29" s="32" t="s">
        <v>14</v>
      </c>
      <c r="C29" s="32"/>
      <c r="D29" s="32"/>
      <c r="E29" s="33" t="s">
        <v>5</v>
      </c>
      <c r="F29" s="34">
        <f>F28+F27</f>
        <v>0</v>
      </c>
      <c r="G29" s="76"/>
      <c r="H29" s="76"/>
      <c r="I29" s="77"/>
      <c r="J29" s="78"/>
    </row>
    <row r="30" spans="7:10" ht="24" customHeight="1">
      <c r="G30" s="76"/>
      <c r="H30" s="76"/>
      <c r="I30" s="77"/>
      <c r="J30" s="78"/>
    </row>
    <row r="31" spans="7:10" ht="12" customHeight="1">
      <c r="G31" s="76"/>
      <c r="H31" s="76"/>
      <c r="I31" s="77"/>
      <c r="J31" s="78"/>
    </row>
    <row r="32" spans="7:10" ht="12" customHeight="1">
      <c r="G32" s="76"/>
      <c r="H32" s="76"/>
      <c r="I32" s="77"/>
      <c r="J32" s="78"/>
    </row>
    <row r="33" spans="7:10" ht="12" customHeight="1">
      <c r="G33" s="75"/>
      <c r="H33" s="75"/>
      <c r="I33" s="21"/>
      <c r="J33" s="21"/>
    </row>
    <row r="34" spans="7:10" ht="12" customHeight="1">
      <c r="G34" s="75"/>
      <c r="H34" s="75"/>
      <c r="I34" s="21"/>
      <c r="J34" s="21"/>
    </row>
    <row r="35" spans="7:10" ht="12" customHeight="1">
      <c r="G35" s="75"/>
      <c r="H35" s="75"/>
      <c r="I35" s="21"/>
      <c r="J35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Drozenova Dagmar</cp:lastModifiedBy>
  <cp:lastPrinted>2021-01-29T05:24:56Z</cp:lastPrinted>
  <dcterms:created xsi:type="dcterms:W3CDTF">2014-05-16T09:31:30Z</dcterms:created>
  <dcterms:modified xsi:type="dcterms:W3CDTF">2023-04-11T08:11:14Z</dcterms:modified>
  <cp:category/>
  <cp:version/>
  <cp:contentType/>
  <cp:contentStatus/>
</cp:coreProperties>
</file>