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9260" windowHeight="5951" activeTab="0"/>
  </bookViews>
  <sheets>
    <sheet name="Zakazka" sheetId="1" r:id="rId1"/>
  </sheets>
  <definedNames>
    <definedName name="__CENA__">'Zakazka'!$P$6:$P$6</definedName>
    <definedName name="__MAIN__">'Zakazka'!$F$1:$CU$6</definedName>
    <definedName name="__MAIN2__">#REF!</definedName>
    <definedName name="__MAIN3__">#REF!</definedName>
    <definedName name="__SAZBA__">'Zakazka'!#REF!</definedName>
    <definedName name="__T0__">'Zakazka'!$F$5:$S$6</definedName>
    <definedName name="__T1__">'Zakazka'!$F$6:$S$6</definedName>
    <definedName name="__T2__">'Zakazka'!#REF!</definedName>
    <definedName name="__T3__">'Zakazka'!#REF!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xlnm.Print_Titles" localSheetId="0">'Zakazka'!$3:$4</definedName>
  </definedNames>
  <calcPr fullCalcOnLoad="1"/>
</workbook>
</file>

<file path=xl/sharedStrings.xml><?xml version="1.0" encoding="utf-8"?>
<sst xmlns="http://schemas.openxmlformats.org/spreadsheetml/2006/main" count="50" uniqueCount="35">
  <si>
    <t>B</t>
  </si>
  <si>
    <t>_</t>
  </si>
  <si>
    <t>MJ</t>
  </si>
  <si>
    <t>SP</t>
  </si>
  <si>
    <t>m2</t>
  </si>
  <si>
    <t>Kód</t>
  </si>
  <si>
    <t>Typ</t>
  </si>
  <si>
    <t>Cena</t>
  </si>
  <si>
    <t>Popis</t>
  </si>
  <si>
    <t>Ztratné</t>
  </si>
  <si>
    <t>Poř.</t>
  </si>
  <si>
    <t>931976111</t>
  </si>
  <si>
    <t>931976112</t>
  </si>
  <si>
    <t>931996111</t>
  </si>
  <si>
    <t>Alter. kód</t>
  </si>
  <si>
    <t>Jedn. cena</t>
  </si>
  <si>
    <t>Výměra</t>
  </si>
  <si>
    <t>##T2##PRO_ITEM_catID</t>
  </si>
  <si>
    <t>##T2##PRO_ITEM_iteCode</t>
  </si>
  <si>
    <t>##T2##PRO_ITEM_szvCode</t>
  </si>
  <si>
    <t>##T2##PRO_ITEM_tevCode</t>
  </si>
  <si>
    <t>##T2##N_Catalog_catGUID</t>
  </si>
  <si>
    <t>Výměra bez ztr.</t>
  </si>
  <si>
    <t>SO 201: Rekonstrukce mostu ev. č. 11515-1</t>
  </si>
  <si>
    <t>Úprava dilatační spáry z asfaltové lepenky dvojité</t>
  </si>
  <si>
    <t>Úprava dilatační spáry z asfaltové lepenky jednoduché</t>
  </si>
  <si>
    <t>Úprava dilatační spáry gumovým pásem profilovaným tl do 7 mm</t>
  </si>
  <si>
    <t xml:space="preserve">Řezání ŽB konstrukcí kotoučovou pilou </t>
  </si>
  <si>
    <t>977211190R</t>
  </si>
  <si>
    <t>-</t>
  </si>
  <si>
    <t>SO 202: Rekonstrukce mostu ev.č. 11515-2</t>
  </si>
  <si>
    <t>(7,42+7,98)*0,40 (dilatační rohový elastomerový pás "Lyra")</t>
  </si>
  <si>
    <t>9,8*1,34+8,93*1,21 (kluzná vložka pod základy tl. 10mm)</t>
  </si>
  <si>
    <t>2*0,75*(9,8+8,93) (pružná vložka z boku základů tl 5mm)</t>
  </si>
  <si>
    <t>3*0,5*2,2 (řez ve stávajících křídlech)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</si>
</sst>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  <numFmt numFmtId="178" formatCode="#,##0.000_ ;\-#,##0.000\ 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7"/>
      <name val="Arial"/>
      <family val="2"/>
    </font>
    <font>
      <sz val="8"/>
      <color indexed="17"/>
      <name val="Courier New"/>
      <family val="3"/>
    </font>
    <font>
      <sz val="8"/>
      <color indexed="9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166" fontId="5" fillId="0" borderId="10" xfId="0" applyNumberFormat="1" applyFont="1" applyBorder="1" applyAlignment="1">
      <alignment horizontal="right" vertical="top"/>
    </xf>
    <xf numFmtId="167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7" fillId="0" borderId="0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165" fontId="9" fillId="0" borderId="10" xfId="0" applyNumberFormat="1" applyFont="1" applyFill="1" applyBorder="1" applyAlignment="1">
      <alignment horizontal="right" vertical="top"/>
    </xf>
    <xf numFmtId="0" fontId="2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left" vertical="top" wrapText="1"/>
    </xf>
    <xf numFmtId="164" fontId="28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left" vertical="top" wrapText="1"/>
    </xf>
    <xf numFmtId="0" fontId="28" fillId="0" borderId="0" xfId="0" applyNumberFormat="1" applyFont="1" applyAlignment="1">
      <alignment horizontal="left" vertical="top" wrapText="1"/>
    </xf>
    <xf numFmtId="166" fontId="28" fillId="0" borderId="0" xfId="0" applyNumberFormat="1" applyFont="1" applyAlignment="1">
      <alignment horizontal="left" vertical="top" wrapText="1"/>
    </xf>
    <xf numFmtId="165" fontId="28" fillId="0" borderId="0" xfId="0" applyNumberFormat="1" applyFont="1" applyFill="1" applyBorder="1" applyAlignment="1">
      <alignment horizontal="left" vertical="top" wrapText="1"/>
    </xf>
    <xf numFmtId="167" fontId="28" fillId="0" borderId="0" xfId="0" applyNumberFormat="1" applyFont="1" applyAlignment="1">
      <alignment horizontal="left" vertical="top" wrapText="1"/>
    </xf>
    <xf numFmtId="168" fontId="28" fillId="0" borderId="0" xfId="0" applyNumberFormat="1" applyFont="1" applyAlignment="1">
      <alignment horizontal="left" vertical="top" wrapText="1"/>
    </xf>
    <xf numFmtId="177" fontId="47" fillId="0" borderId="0" xfId="0" applyNumberFormat="1" applyFont="1" applyAlignment="1">
      <alignment horizontal="left" vertical="top" wrapText="1"/>
    </xf>
    <xf numFmtId="178" fontId="9" fillId="0" borderId="10" xfId="0" applyNumberFormat="1" applyFont="1" applyFill="1" applyBorder="1" applyAlignment="1">
      <alignment horizontal="right" vertical="top"/>
    </xf>
    <xf numFmtId="178" fontId="7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14"/>
  <sheetViews>
    <sheetView tabSelected="1" zoomScaleSheetLayoutView="100" zoomScalePageLayoutView="0" workbookViewId="0" topLeftCell="F1">
      <pane ySplit="3" topLeftCell="A4" activePane="bottomLeft" state="frozen"/>
      <selection pane="topLeft" activeCell="A1" sqref="A1"/>
      <selection pane="bottomLeft" activeCell="L14" sqref="L14"/>
    </sheetView>
  </sheetViews>
  <sheetFormatPr defaultColWidth="9.140625" defaultRowHeight="12.75" outlineLevelRow="3"/>
  <cols>
    <col min="1" max="5" width="0" style="0" hidden="1" customWidth="1"/>
    <col min="6" max="6" width="5.421875" style="1" customWidth="1"/>
    <col min="7" max="7" width="4.28125" style="4" customWidth="1"/>
    <col min="8" max="8" width="14.28125" style="3" customWidth="1"/>
    <col min="9" max="9" width="10.00390625" style="3" customWidth="1"/>
    <col min="10" max="10" width="57.140625" style="5" customWidth="1"/>
    <col min="11" max="11" width="4.28125" style="4" customWidth="1"/>
    <col min="12" max="12" width="13.7109375" style="7" customWidth="1"/>
    <col min="13" max="13" width="6.8515625" style="8" customWidth="1"/>
    <col min="14" max="14" width="13.421875" style="7" customWidth="1"/>
    <col min="15" max="15" width="12.421875" style="8" customWidth="1"/>
    <col min="16" max="16" width="15.7109375" style="9" customWidth="1"/>
    <col min="17" max="17" width="9.421875" style="0" customWidth="1"/>
  </cols>
  <sheetData>
    <row r="1" spans="6:16" ht="21" customHeight="1">
      <c r="F1" s="10"/>
      <c r="G1" s="11"/>
      <c r="H1" s="11"/>
      <c r="I1" s="11"/>
      <c r="J1" s="11"/>
      <c r="K1" s="11"/>
      <c r="L1" s="12"/>
      <c r="M1" s="13"/>
      <c r="N1" s="12"/>
      <c r="O1" s="13"/>
      <c r="P1" s="14"/>
    </row>
    <row r="2" spans="6:16" ht="21" customHeight="1">
      <c r="F2" s="10"/>
      <c r="G2" s="11"/>
      <c r="H2" s="11"/>
      <c r="I2" s="11"/>
      <c r="J2" s="11"/>
      <c r="K2" s="11"/>
      <c r="L2" s="12"/>
      <c r="M2" s="13"/>
      <c r="N2" s="12"/>
      <c r="O2" s="13"/>
      <c r="P2" s="14"/>
    </row>
    <row r="3" spans="6:16" s="19" customFormat="1" ht="12.75" thickBot="1">
      <c r="F3" s="20" t="s">
        <v>10</v>
      </c>
      <c r="G3" s="20" t="s">
        <v>6</v>
      </c>
      <c r="H3" s="20" t="s">
        <v>5</v>
      </c>
      <c r="I3" s="20" t="s">
        <v>14</v>
      </c>
      <c r="J3" s="34" t="s">
        <v>8</v>
      </c>
      <c r="K3" s="20" t="s">
        <v>2</v>
      </c>
      <c r="L3" s="20" t="s">
        <v>22</v>
      </c>
      <c r="M3" s="20" t="s">
        <v>9</v>
      </c>
      <c r="N3" s="20" t="s">
        <v>16</v>
      </c>
      <c r="O3" s="20" t="s">
        <v>15</v>
      </c>
      <c r="P3" s="20" t="s">
        <v>7</v>
      </c>
    </row>
    <row r="4" spans="6:16" ht="11.25" customHeight="1">
      <c r="F4" s="2"/>
      <c r="G4" s="6"/>
      <c r="H4" s="21"/>
      <c r="I4" s="21"/>
      <c r="J4" s="22"/>
      <c r="K4" s="6"/>
      <c r="L4" s="2"/>
      <c r="M4" s="2"/>
      <c r="N4" s="2"/>
      <c r="O4" s="2"/>
      <c r="P4" s="2"/>
    </row>
    <row r="5" spans="6:16" s="23" customFormat="1" ht="18.75" customHeight="1">
      <c r="F5" s="24"/>
      <c r="G5" s="25"/>
      <c r="H5" s="26"/>
      <c r="I5" s="26"/>
      <c r="J5" s="26" t="s">
        <v>23</v>
      </c>
      <c r="K5" s="25"/>
      <c r="L5" s="27"/>
      <c r="M5" s="28"/>
      <c r="N5" s="27"/>
      <c r="O5" s="28"/>
      <c r="P5" s="29"/>
    </row>
    <row r="6" spans="6:16" s="30" customFormat="1" ht="11.25" outlineLevel="2">
      <c r="F6" s="15" t="s">
        <v>29</v>
      </c>
      <c r="G6" s="16" t="s">
        <v>3</v>
      </c>
      <c r="H6" s="31" t="s">
        <v>13</v>
      </c>
      <c r="I6" s="31"/>
      <c r="J6" s="32" t="s">
        <v>26</v>
      </c>
      <c r="K6" s="16" t="s">
        <v>4</v>
      </c>
      <c r="L6" s="44">
        <f>+L7</f>
        <v>6.16</v>
      </c>
      <c r="M6" s="17">
        <v>0</v>
      </c>
      <c r="N6" s="33">
        <f>L6*(1+M6/100)</f>
        <v>6.16</v>
      </c>
      <c r="O6" s="17" t="s">
        <v>29</v>
      </c>
      <c r="P6" s="18"/>
    </row>
    <row r="7" spans="6:26" s="35" customFormat="1" ht="10.5" outlineLevel="3">
      <c r="F7" s="36"/>
      <c r="G7" s="37"/>
      <c r="H7" s="37"/>
      <c r="I7" s="37"/>
      <c r="J7" s="38" t="s">
        <v>31</v>
      </c>
      <c r="K7" s="37"/>
      <c r="L7" s="46">
        <f>+(7.42+7.98)*0.4</f>
        <v>6.16</v>
      </c>
      <c r="M7" s="39"/>
      <c r="N7" s="40"/>
      <c r="O7" s="39"/>
      <c r="P7" s="41"/>
      <c r="Q7" s="42"/>
      <c r="R7" s="39"/>
      <c r="S7" s="39"/>
      <c r="T7" s="39"/>
      <c r="U7" s="43" t="s">
        <v>1</v>
      </c>
      <c r="V7" s="39"/>
      <c r="W7" s="39"/>
      <c r="X7" s="38"/>
      <c r="Y7" s="37"/>
      <c r="Z7" s="37"/>
    </row>
    <row r="8" spans="6:16" s="23" customFormat="1" ht="18.75" customHeight="1">
      <c r="F8" s="24"/>
      <c r="G8" s="25"/>
      <c r="H8" s="26"/>
      <c r="I8" s="26"/>
      <c r="J8" s="26" t="s">
        <v>30</v>
      </c>
      <c r="K8" s="25"/>
      <c r="L8" s="45"/>
      <c r="M8" s="28"/>
      <c r="N8" s="27"/>
      <c r="O8" s="28"/>
      <c r="P8" s="29"/>
    </row>
    <row r="9" spans="1:16" s="30" customFormat="1" ht="11.25" outlineLevel="2">
      <c r="A9" s="30" t="s">
        <v>21</v>
      </c>
      <c r="B9" s="30" t="s">
        <v>17</v>
      </c>
      <c r="C9" s="30" t="s">
        <v>18</v>
      </c>
      <c r="D9" s="30" t="s">
        <v>19</v>
      </c>
      <c r="E9" s="30" t="s">
        <v>20</v>
      </c>
      <c r="F9" s="15" t="s">
        <v>29</v>
      </c>
      <c r="G9" s="16" t="s">
        <v>3</v>
      </c>
      <c r="H9" s="31" t="s">
        <v>11</v>
      </c>
      <c r="I9" s="31"/>
      <c r="J9" s="32" t="s">
        <v>25</v>
      </c>
      <c r="K9" s="16" t="s">
        <v>4</v>
      </c>
      <c r="L9" s="44">
        <f>+L10</f>
        <v>28.095</v>
      </c>
      <c r="M9" s="17">
        <v>0</v>
      </c>
      <c r="N9" s="33">
        <f>L9*(1+M9/100)</f>
        <v>28.095</v>
      </c>
      <c r="O9" s="17" t="s">
        <v>29</v>
      </c>
      <c r="P9" s="18"/>
    </row>
    <row r="10" spans="6:26" s="35" customFormat="1" ht="10.5" outlineLevel="3">
      <c r="F10" s="36"/>
      <c r="G10" s="37"/>
      <c r="H10" s="37"/>
      <c r="I10" s="37"/>
      <c r="J10" s="38" t="s">
        <v>33</v>
      </c>
      <c r="K10" s="37"/>
      <c r="L10" s="46">
        <f>2*0.75*(9.8+8.93)</f>
        <v>28.095</v>
      </c>
      <c r="M10" s="39"/>
      <c r="N10" s="40"/>
      <c r="O10" s="39"/>
      <c r="P10" s="41"/>
      <c r="Q10" s="42"/>
      <c r="R10" s="39"/>
      <c r="S10" s="39"/>
      <c r="T10" s="39"/>
      <c r="U10" s="43" t="s">
        <v>1</v>
      </c>
      <c r="V10" s="39"/>
      <c r="W10" s="39"/>
      <c r="X10" s="38"/>
      <c r="Y10" s="37"/>
      <c r="Z10" s="37"/>
    </row>
    <row r="11" spans="6:16" s="30" customFormat="1" ht="11.25" outlineLevel="2">
      <c r="F11" s="15" t="s">
        <v>29</v>
      </c>
      <c r="G11" s="16" t="s">
        <v>3</v>
      </c>
      <c r="H11" s="31" t="s">
        <v>12</v>
      </c>
      <c r="I11" s="31"/>
      <c r="J11" s="32" t="s">
        <v>24</v>
      </c>
      <c r="K11" s="16" t="s">
        <v>4</v>
      </c>
      <c r="L11" s="44">
        <f>+L12</f>
        <v>23.9373</v>
      </c>
      <c r="M11" s="17">
        <v>0</v>
      </c>
      <c r="N11" s="33">
        <f>L11*(1+M11/100)</f>
        <v>23.9373</v>
      </c>
      <c r="O11" s="17" t="s">
        <v>29</v>
      </c>
      <c r="P11" s="18"/>
    </row>
    <row r="12" spans="6:26" s="35" customFormat="1" ht="10.5" outlineLevel="3">
      <c r="F12" s="36"/>
      <c r="G12" s="37"/>
      <c r="H12" s="37"/>
      <c r="I12" s="37"/>
      <c r="J12" s="38" t="s">
        <v>32</v>
      </c>
      <c r="K12" s="37"/>
      <c r="L12" s="46">
        <f>9.8*1.34+8.93*1.21</f>
        <v>23.9373</v>
      </c>
      <c r="M12" s="39"/>
      <c r="N12" s="40"/>
      <c r="O12" s="39"/>
      <c r="P12" s="41"/>
      <c r="Q12" s="42"/>
      <c r="R12" s="39"/>
      <c r="S12" s="39"/>
      <c r="T12" s="39"/>
      <c r="U12" s="43" t="s">
        <v>1</v>
      </c>
      <c r="V12" s="39"/>
      <c r="W12" s="39"/>
      <c r="X12" s="38"/>
      <c r="Y12" s="37"/>
      <c r="Z12" s="37"/>
    </row>
    <row r="13" spans="6:16" s="30" customFormat="1" ht="11.25" outlineLevel="2">
      <c r="F13" s="15" t="s">
        <v>29</v>
      </c>
      <c r="G13" s="16" t="s">
        <v>0</v>
      </c>
      <c r="H13" s="31" t="s">
        <v>28</v>
      </c>
      <c r="I13" s="31"/>
      <c r="J13" s="32" t="s">
        <v>27</v>
      </c>
      <c r="K13" s="16" t="s">
        <v>4</v>
      </c>
      <c r="L13" s="44">
        <f>+L14</f>
        <v>3.3000000000000003</v>
      </c>
      <c r="M13" s="17">
        <v>0</v>
      </c>
      <c r="N13" s="33">
        <f>L13*(1+M13/100)</f>
        <v>3.3000000000000003</v>
      </c>
      <c r="O13" s="17" t="s">
        <v>29</v>
      </c>
      <c r="P13" s="18"/>
    </row>
    <row r="14" spans="6:26" s="35" customFormat="1" ht="10.5" outlineLevel="3">
      <c r="F14" s="36"/>
      <c r="G14" s="37"/>
      <c r="H14" s="37"/>
      <c r="I14" s="37"/>
      <c r="J14" s="38" t="s">
        <v>34</v>
      </c>
      <c r="K14" s="37"/>
      <c r="L14" s="46">
        <f>3*0.5*2.2</f>
        <v>3.3000000000000003</v>
      </c>
      <c r="M14" s="39"/>
      <c r="N14" s="40"/>
      <c r="O14" s="39"/>
      <c r="P14" s="41"/>
      <c r="Q14" s="42"/>
      <c r="R14" s="39"/>
      <c r="S14" s="39"/>
      <c r="T14" s="39"/>
      <c r="U14" s="43" t="s">
        <v>1</v>
      </c>
      <c r="V14" s="39"/>
      <c r="W14" s="39"/>
      <c r="X14" s="38"/>
      <c r="Y14" s="37"/>
      <c r="Z14" s="37"/>
    </row>
  </sheetData>
  <sheetProtection/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Zika Petr Ing.</cp:lastModifiedBy>
  <cp:lastPrinted>2008-10-14T10:44:21Z</cp:lastPrinted>
  <dcterms:created xsi:type="dcterms:W3CDTF">2007-10-16T11:08:58Z</dcterms:created>
  <dcterms:modified xsi:type="dcterms:W3CDTF">2015-02-20T08:21:12Z</dcterms:modified>
  <cp:category/>
  <cp:version/>
  <cp:contentType/>
  <cp:contentStatus/>
</cp:coreProperties>
</file>