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<sst xmlns="http://schemas.openxmlformats.org/spreadsheetml/2006/main" count="309" uniqueCount="223">
  <si>
    <t>Položka č.</t>
  </si>
  <si>
    <t>Produkt</t>
  </si>
  <si>
    <t>Specifikace parametrů</t>
  </si>
  <si>
    <t>Počet                         ks</t>
  </si>
  <si>
    <t>Cena za ks bez  DPH</t>
  </si>
  <si>
    <t>DPH za ks v Kč</t>
  </si>
  <si>
    <t>Cena za ks vč. DPH</t>
  </si>
  <si>
    <t xml:space="preserve">Středoformátová kamera vč zákl. objektivu </t>
  </si>
  <si>
    <t>Velikost čipu minimálně 50 MPx , formát 4:3, záznam na SD karty, možnost RAW/DNG, možnost dálkového ovládání, výměnná optika , objektiv 55 mm</t>
  </si>
  <si>
    <t>Macro objektiv 90 mm</t>
  </si>
  <si>
    <t>AF 1:1 - min.rozlišení 120 čar/mm</t>
  </si>
  <si>
    <t>Kabelová spoušť</t>
  </si>
  <si>
    <t>ovládání kamery bez dotyku s přístrojem - eliminace otřesů</t>
  </si>
  <si>
    <t>Cirkulární, průměr 67 mm, Ms objímka , nano vrstvy, útlum do 1,5EV</t>
  </si>
  <si>
    <t xml:space="preserve">Náhradní baterie </t>
  </si>
  <si>
    <t>celkem za kategorii včetně DPH</t>
  </si>
  <si>
    <t xml:space="preserve">            KATEGORIE ZAŘÍZENÍ                                            OSVĚTLOVACÍ TECHNIKA</t>
  </si>
  <si>
    <t>LED osvětlovací panel rozptylného charakteru</t>
  </si>
  <si>
    <t>240V, proměnlivá barevná teplota, CRI větší než 95, provoz z baterií, příkon menší než 100W, světelný výkon min. 1000 luxů/ 1m/3200°K , úhel 120° režim soft</t>
  </si>
  <si>
    <t>LED kruhové světlo s proměnlivou barevnou teplotou malé</t>
  </si>
  <si>
    <t>Úhel vyzařování cca 50°, CRI větší než 95, provoz z baterií, příkon menší než 20W</t>
  </si>
  <si>
    <t>Zábleskové zařízení 500 Ws</t>
  </si>
  <si>
    <t>Síťový zdroj pro napájení LED</t>
  </si>
  <si>
    <t>Pro výkon 50W / 15V , napájecí konektor 5,5/2,1</t>
  </si>
  <si>
    <t>Pro výkon20W / 15V , napájecí konektor 5,5/21</t>
  </si>
  <si>
    <t>LED kruhové světlo s proměnlivou barevnou teplotou velké</t>
  </si>
  <si>
    <t>Úhel vyzařování cca 50°, CRI větší než 95, provoz z baterií, příkon menší než 50W</t>
  </si>
  <si>
    <t xml:space="preserve">            KATEGORIE ZAŘÍZENÍ                   PŘÍSLUŠENSTVÍ K ZAŘÍZENÍ OSVĚTLOVACÍ TECHNIKY</t>
  </si>
  <si>
    <t>Radiový přijímač 2,4 GHz pro dálkové spouštění</t>
  </si>
  <si>
    <t>bezdrátová synchronizace systému světel ( 2,4 GHz )</t>
  </si>
  <si>
    <t>Radiový vysílač  2,4 GHz pro dálkové spouštění</t>
  </si>
  <si>
    <t>centrální spouštění systému světel</t>
  </si>
  <si>
    <t>Reflektor 21 cm</t>
  </si>
  <si>
    <t>univerzální nástavec</t>
  </si>
  <si>
    <t>Sada voštin</t>
  </si>
  <si>
    <t>Komínkový reflektor   s voštinovým filtrem</t>
  </si>
  <si>
    <t>lokalizace světla s malým prostorovým úhlem - zdůraznění struktur</t>
  </si>
  <si>
    <t>Sestava kolejových dílů pro stropní montáž</t>
  </si>
  <si>
    <t xml:space="preserve">            KATEGORIE ZAŘÍZENÍ                                       FOTOGRAFICKÁ POZADÍ</t>
  </si>
  <si>
    <t>Motorové zařízení pro ovládání 3 rolí pozadí</t>
  </si>
  <si>
    <t>Dálkové ovládání pomocí radiového systému, set</t>
  </si>
  <si>
    <t xml:space="preserve">Papírové pozadí 2,75 x 11 m </t>
  </si>
  <si>
    <t>Nosná trubka fotografického pozadí</t>
  </si>
  <si>
    <t xml:space="preserve">            KATEGORIE ZAŘÍZENÍ                           MĚŘÍCÍ TECHNIKA A COLOR MANAGEMENT</t>
  </si>
  <si>
    <t>Měřič osvětlení</t>
  </si>
  <si>
    <t>Pro měření zábleskového i trvalého osvětlení,odraženého i dopadajícíhol</t>
  </si>
  <si>
    <t>Kalibrační tabulky typu Color Checker</t>
  </si>
  <si>
    <t>Pro exaktní stanovení ICC profilu při daných podmínkách snímání</t>
  </si>
  <si>
    <t>Šedá tabulka</t>
  </si>
  <si>
    <t>Měřící pomůcka pro stanovení správné expozice</t>
  </si>
  <si>
    <t>Barevná tabulka Kodak</t>
  </si>
  <si>
    <t>Měřící pomůcka pro konfrontaci správnosti barev</t>
  </si>
  <si>
    <t xml:space="preserve">            KATEGORIE ZAŘÍZENÍ                              POMOCNÉ STUDIOVÉ VYBAVENÍ</t>
  </si>
  <si>
    <t>Deska PERSPEX pro velký fotografický stůl</t>
  </si>
  <si>
    <t>Plastová pracovní plocha stolu s jemně matovaným bílým povrchem</t>
  </si>
  <si>
    <t>Kamerový stativ s nosností    min. 10 kg</t>
  </si>
  <si>
    <t>Kamerová hlava</t>
  </si>
  <si>
    <t>Třícestná hlava s upínací deskou pro kamery do 5 kg - fluidní</t>
  </si>
  <si>
    <t>Stativ nízký</t>
  </si>
  <si>
    <t>Držák odrazné plochy</t>
  </si>
  <si>
    <t>Mechanický držák odrazné plochy, instalované na běžný osvětl.stativ</t>
  </si>
  <si>
    <t>Univerzální odrazná sada - obdelníková</t>
  </si>
  <si>
    <t>Skládací odrazná plocha s výměnnými potahy 5v1</t>
  </si>
  <si>
    <t>Odrazná sada kruhová</t>
  </si>
  <si>
    <t>Polarizační folie</t>
  </si>
  <si>
    <t>Materiál pro výrobu individuálních filtrů na osvětlovací zařízení</t>
  </si>
  <si>
    <t>Frostová folie</t>
  </si>
  <si>
    <t>Materiál pro ochranu pracovní plochy stolu, případně k rozptylu světla</t>
  </si>
  <si>
    <t>Stativ pro pomocné účely ( držáky odrazné plochy )</t>
  </si>
  <si>
    <t xml:space="preserve">Kamerová panoramat. hlava </t>
  </si>
  <si>
    <t xml:space="preserve">            KATEGORIE ZAŘÍZENÍ                                          DALŠÍ ROZPOČTOVÉ NÁKLADY</t>
  </si>
  <si>
    <t>Montáž, testování, servis a zaškolení</t>
  </si>
  <si>
    <t>K a t e g o r i e  CELKEM</t>
  </si>
  <si>
    <t>cena vč. DPH</t>
  </si>
  <si>
    <t>Snímací technika</t>
  </si>
  <si>
    <t>Osvětlovací technika</t>
  </si>
  <si>
    <t>Příslušenství k zařízení osvětlovací techniky</t>
  </si>
  <si>
    <t>Závěsný kolejový stropní systém</t>
  </si>
  <si>
    <t>Fotografická pozadí</t>
  </si>
  <si>
    <t>Měřící technika a color management</t>
  </si>
  <si>
    <t>Pomocné studiové vybavení</t>
  </si>
  <si>
    <t>Další rozpočtové náklady</t>
  </si>
  <si>
    <t>Součet (cena celkem včetně DPH za všechny kategorie)</t>
  </si>
  <si>
    <t xml:space="preserve">v ceně poptáváme nejen dodání komponent dle tabulky ale též </t>
  </si>
  <si>
    <t>1.</t>
  </si>
  <si>
    <t>montáž komponent do funkčních celků a jejich uvedení do provozu</t>
  </si>
  <si>
    <t>2.</t>
  </si>
  <si>
    <t>dostatečné zaškolení pracovníků digitalizačního pracoviště pro práci se zařízeními</t>
  </si>
  <si>
    <t>3.</t>
  </si>
  <si>
    <t>poskytnutí záruky min. 2 roky na komponenty (bez spotřebního materiálu jako je např. papírové pozadí) a práci</t>
  </si>
  <si>
    <t>4.</t>
  </si>
  <si>
    <t>další upřesnění jsou uvedena v kupní smlouvě a výzvě</t>
  </si>
  <si>
    <t>Důležitá upozornění:</t>
  </si>
  <si>
    <t>a/</t>
  </si>
  <si>
    <t>Cena nabízená účastníkem v sobě obsahuje veškeré náklady s realizací zakázky (tj. recyklační poplatek, náklady na dopravu na místo převzetí včetně přenosu vybavení do budovy resp. do místnosti k tomu určené, náklady na balné, montáž, zaškolení personálu a náklady související s případným reklamačním řízením apod.). Předpokládaná cena v sobě taktéž zahrnuje instalaci, uvedení do chodu a zaškolení na obsluhu, jakož i zisk dodavatele. Součástí předmětu je rovněž likvidace veškerých odpadů vzniklých činností dodavatele.</t>
  </si>
  <si>
    <t>b/</t>
  </si>
  <si>
    <t>Účastník ocení všechny položky rozpočtu veřejné zakázky, není přípustné uvádět nulovou hodnotu jakékoliv položky či uvádět, že cena položky je zahrnuta či součástí jiné položky. Takové jednání povede k vyřazení nabídky z hodnocení a vyloučení účastníka z výběrového řízení.</t>
  </si>
  <si>
    <t>c/</t>
  </si>
  <si>
    <t xml:space="preserve">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a účastník jej může v nabídce nahradit i dodávkou či službou srovnatelnou nebo lepší. Obsahují-li zadávací podmínky specifická označení zboží a služeb, která platí pro určitou osobou, popřípadě její organizační složku za příznačné, patenty na vynálezy, užitné vzory, průmyslové vzory, ochranné známky nebo označení původu, je tomu tak výhradně z důvodu dostatečně přesného vymezení předmětu veřejné zakázky či zajištění kompatibility se stávajícím vybavením zadavatele. Zadavatel však pro plnění veřejné zakázky výslovně připouští použitých jiných, kvalitativně a technicky obdobných řešení. </t>
  </si>
  <si>
    <t>SDHC karta 128 GB</t>
  </si>
  <si>
    <t>sada redukčních kroužků pro filtry na různé typy objektivů</t>
  </si>
  <si>
    <t>Vysoká rychlost komunikace pro kamerový záznam</t>
  </si>
  <si>
    <t>Vybavení stropního systému pomocnými prvky pro instalaci deseti osvětlovacích zdrojů</t>
  </si>
  <si>
    <t>Kolejová dráha pro prostor studia o rozměrech cca 6 x 10 m, s možností přemístění zařízení na jednotlivá pracoviště: kolejnice cca 45 m ( 9ks po 5 m)</t>
  </si>
  <si>
    <t>Manuální ovládání</t>
  </si>
  <si>
    <t xml:space="preserve">Zatěžovací tyč  pro fotografické pozadí </t>
  </si>
  <si>
    <t>závaží pro ideální vypnutí zavěšené role pozadí o šíři 2,75</t>
  </si>
  <si>
    <t>závaží pro ideální vypnutí zavěšené role pozadí o šíři 3,6</t>
  </si>
  <si>
    <t>středový Al prvek pro instalaci role pozadí šíře 3,6m zabraňující průhybu</t>
  </si>
  <si>
    <t>pro role papíru</t>
  </si>
  <si>
    <t>Bíla, šedá, zelená/modrá (dle výběru zadavatele)</t>
  </si>
  <si>
    <t>Zábleskové zařízení 700 Ws</t>
  </si>
  <si>
    <t>Zábleskové zařízení 1200 Ws</t>
  </si>
  <si>
    <t>Bajonet Bowens S, možnost napojení na centrální PC, možnost dálkového ovládání z PC a radiové spouštění, vlastní bateriové napájení</t>
  </si>
  <si>
    <t>Softbox 60 x 60 cm</t>
  </si>
  <si>
    <t>Softbox 140 x 200 cm</t>
  </si>
  <si>
    <t>Adapter softbox</t>
  </si>
  <si>
    <r>
      <t xml:space="preserve">Softbox OCTA </t>
    </r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140 cm</t>
    </r>
  </si>
  <si>
    <t>prvek pro propojení softboxu se zábleskovými světly</t>
  </si>
  <si>
    <r>
      <t xml:space="preserve">Voštinový filtr pro OCTA box </t>
    </r>
    <r>
      <rPr>
        <sz val="11"/>
        <color theme="1"/>
        <rFont val="Calibri"/>
        <family val="2"/>
      </rPr>
      <t>Ø 120 cm</t>
    </r>
  </si>
  <si>
    <t>měkké plošné osvětlení - horní případně stranové dominantní světlo</t>
  </si>
  <si>
    <r>
      <t xml:space="preserve">Softbox OCTA </t>
    </r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 xml:space="preserve">120 cm </t>
    </r>
  </si>
  <si>
    <t xml:space="preserve">pro definici prostoru svícení </t>
  </si>
  <si>
    <r>
      <t>sada 4 různých voštinových filtrů pro vymezení úhlu osvětlení 10-40</t>
    </r>
    <r>
      <rPr>
        <vertAlign val="superscript"/>
        <sz val="11"/>
        <color theme="1"/>
        <rFont val="Calibri"/>
        <family val="2"/>
        <scheme val="minor"/>
      </rPr>
      <t>o</t>
    </r>
  </si>
  <si>
    <t>Univerzální klapky čtyřdílné k reflektoru 21cm</t>
  </si>
  <si>
    <t>Univerzální klapky čtyřdílné k reflektoru 16,5cm</t>
  </si>
  <si>
    <t>Beauty dish 43 cm</t>
  </si>
  <si>
    <t>zdroj měkkého plošného osvětlení</t>
  </si>
  <si>
    <t>Sada barevných filtrů 16,5 cm</t>
  </si>
  <si>
    <t xml:space="preserve">Sada 7 ks barevných želatinových filtrů pro obarvení dopadajícího světla studiových blesků </t>
  </si>
  <si>
    <t>Reflektor 16,5 cm pro bateriové blesky</t>
  </si>
  <si>
    <t>Držák boxů a reflektorů</t>
  </si>
  <si>
    <t>Velký fotografický stůl  cca 120 x 160 cm</t>
  </si>
  <si>
    <t>Výztuha stolu</t>
  </si>
  <si>
    <t>Stativ univerzální s pneumatickým tlumením</t>
  </si>
  <si>
    <t>Stativ těžší pro pomocné účely s nosností cca 10 kg pro světla</t>
  </si>
  <si>
    <t>Stativ osvětlovací</t>
  </si>
  <si>
    <t>Stativ  lehký pro pomocné účely (pro blesky)</t>
  </si>
  <si>
    <t xml:space="preserve">            KATEGORIE ZAŘÍZENÍ                                          MONITOROVACÍ PRACOVIŠTĚ PRO FOTOGRAFOVÁNÍ</t>
  </si>
  <si>
    <t>Stativ na kolečkách</t>
  </si>
  <si>
    <t>Kabeláž</t>
  </si>
  <si>
    <t>Televizor 4K</t>
  </si>
  <si>
    <t>pro monitorování snímaného objektu, rozměr úhlopříčky televizoru min. 43"</t>
  </si>
  <si>
    <t xml:space="preserve">            KATEGORIE ZAŘÍZENÍ                                          SNÍMACÍ TECHNIKA</t>
  </si>
  <si>
    <t>Li-ion - systémová pro středoformátovou kameru</t>
  </si>
  <si>
    <t>Li-ion - systémová pro FF kameru</t>
  </si>
  <si>
    <t xml:space="preserve">v kombinaci se Softboxem poskytuje plně polarizované osvětlení, opatřené lineárním polarizačním filtrem </t>
  </si>
  <si>
    <t xml:space="preserve">            KATEGORIE ZAŘÍZENÍ                                 ZÁVĚSNÝ KOLEJOVÝ STROPNÍ SYSTÉM PRO 3 PRACOVIŠTĚ</t>
  </si>
  <si>
    <t>stativ s pojezdovým adapterem na 3 kolečkách</t>
  </si>
  <si>
    <t xml:space="preserve">Rozlišení snímače minimálně 33 MPx , formát variabilní, záznam na SD karty, možnost RAW, možnost dálkového ovládání, výměnná optika </t>
  </si>
  <si>
    <t>Brašna</t>
  </si>
  <si>
    <t>Držák kabelů pro středoformát.kameru</t>
  </si>
  <si>
    <t>mechanická fixace připojených kabelů k tělu kamery</t>
  </si>
  <si>
    <t>Pro FF kameru s příslušenstvím</t>
  </si>
  <si>
    <t>Základní sada optiky pro foto i video aplikace</t>
  </si>
  <si>
    <t>Set pro práci s videem</t>
  </si>
  <si>
    <t>Sada polarizačních filtrů pro FF kamery</t>
  </si>
  <si>
    <t>Rozměry podle zvolených typů objektivů viz. Ad/5</t>
  </si>
  <si>
    <t>Polarizační filtr pro střední formát</t>
  </si>
  <si>
    <t>Redukční kroužek - sada podle typů objektivů</t>
  </si>
  <si>
    <t>Bajonet Bowens S, možnost napojení na centrální PC, možnost dálkového ovládání z PC a radiové spouštění</t>
  </si>
  <si>
    <t>Voštinové filtry pro LED panel</t>
  </si>
  <si>
    <t>Softbox cca 50x50 cm pro LED panel</t>
  </si>
  <si>
    <t>Přídavné klapky na LED panel</t>
  </si>
  <si>
    <t>Pro užší směrování světla</t>
  </si>
  <si>
    <t>Pro změkčení světla</t>
  </si>
  <si>
    <t>Pro vymezení osvětlené plochy</t>
  </si>
  <si>
    <t>Softbox 60 x 85 cm</t>
  </si>
  <si>
    <t>kruhový reflektor s clonou středu světla</t>
  </si>
  <si>
    <t>pro snadnou manipulaci</t>
  </si>
  <si>
    <t>Náhradní baterie  pro bateriové záblesky</t>
  </si>
  <si>
    <t>Síťový zdroj pro bateriové záblesky</t>
  </si>
  <si>
    <t>Bateriová světla  záblesk ) s výkonem min. 600 Ws</t>
  </si>
  <si>
    <t>Pro rychlou výměnu zdroje v exterieru</t>
  </si>
  <si>
    <t>Pro studiové použití bateriových záblesků</t>
  </si>
  <si>
    <t>Polarizační filtry pro Softbox 60 x 85 cm</t>
  </si>
  <si>
    <t>pro usměrnění světla a zvýšení plastičnosti osvětlení</t>
  </si>
  <si>
    <t>k uchycení boxů a reflektorů na stěnu studia</t>
  </si>
  <si>
    <t>Ruční zařízení pro ovládání 3 rolí pozadí</t>
  </si>
  <si>
    <t>Bíla, šedá, zelená/modrá, černá (dle výběru zadavatele)</t>
  </si>
  <si>
    <t>SW pro úpravy obrazu, komunikaci s kamerou a světly</t>
  </si>
  <si>
    <t>Mechanický interface mezi TV a stativem</t>
  </si>
  <si>
    <t>držák TV na kolečkovém stativu</t>
  </si>
  <si>
    <t>pro propojení televize s kamerovou technikou</t>
  </si>
  <si>
    <r>
      <rPr>
        <sz val="11"/>
        <rFont val="Calibri"/>
        <family val="2"/>
        <scheme val="minor"/>
      </rPr>
      <t>Osvětlení pracoviště normovaným světlem s vysokým CRI kolem 5000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K ( vč. náhradních LED trubic )</t>
    </r>
  </si>
  <si>
    <t>Zpracování obrazu, proostření prostoru, ovládání zábleskových světel studia, komunikace s kamerovou technikou</t>
  </si>
  <si>
    <t>Monitorovací pracoviště</t>
  </si>
  <si>
    <t>Zářivka 1500 mm s normovaným světlem</t>
  </si>
  <si>
    <t>Stůl s možností spodního podsvícení pracovní plochy</t>
  </si>
  <si>
    <t>Výztuha desky stolu pro zvýšení nosnosti horizontální části stolu, např. mléčné sklo vč.mechanického uchycení</t>
  </si>
  <si>
    <t>Studiový sloupový stativ s vyšší nosností a odkládacím stolkem</t>
  </si>
  <si>
    <t xml:space="preserve">  Vybavení kolejové dráhy pro instalaci deseti osvělovacích zdrojů: 10 křížových vozíků,                                                  10 jednoduchých vozíků, 40 kabelových vozíků, 10 nůžkových závěsů, montážní prvky, kabeláž</t>
  </si>
  <si>
    <t>FF bezzrcadlová kamera I vč. zákl. zoom objektivu pro foto</t>
  </si>
  <si>
    <t>IR spoušť pro středoformát.kameru</t>
  </si>
  <si>
    <t xml:space="preserve">Bezkontaktní  ( dálkové ) spouštění kamery </t>
  </si>
  <si>
    <t>Držáky papírového pozadí ( pár )</t>
  </si>
  <si>
    <t xml:space="preserve">Držák rolí ( montáž na stěnu ) </t>
  </si>
  <si>
    <t>pro uložení a vertikální fixaci záložních papírových pozadí</t>
  </si>
  <si>
    <t>Osvětlovací těleso pro dvě trubice 1500mm T8</t>
  </si>
  <si>
    <t>Pro instalaci LED trubic ( okolní osvětlení )</t>
  </si>
  <si>
    <t>Reflektor na pozadí</t>
  </si>
  <si>
    <t>směrové nasvětlení pozadí</t>
  </si>
  <si>
    <r>
      <t xml:space="preserve">Deštník odrazný </t>
    </r>
    <r>
      <rPr>
        <sz val="11"/>
        <color theme="1"/>
        <rFont val="Calibri"/>
        <family val="2"/>
      </rPr>
      <t>Ø cca 100 cm</t>
    </r>
  </si>
  <si>
    <t>Pro práci s videem</t>
  </si>
  <si>
    <t>Video stativ</t>
  </si>
  <si>
    <t>Pojezdový adapter</t>
  </si>
  <si>
    <t>Nástěnný držák stativů</t>
  </si>
  <si>
    <t>Foto stativ ( tripod )</t>
  </si>
  <si>
    <t>Pro lehkou práci ve studiu i exterieru</t>
  </si>
  <si>
    <t>Kulová hlava foto</t>
  </si>
  <si>
    <t>Pro snadné směrování kamery</t>
  </si>
  <si>
    <t>Kolečka pro video stativ</t>
  </si>
  <si>
    <t>Pro stěnovou montáž a zavěšení 10 ks osvětlovacích stativů</t>
  </si>
  <si>
    <t>Podlahový stativ pro spodní svícení fotografického stolu s nástavným teleskopem</t>
  </si>
  <si>
    <t>středový Al prvek pro instalaci role pozadí šíře 2,7 m zabraňující průhybu</t>
  </si>
  <si>
    <t xml:space="preserve">Papírové pozadí 3,6 x 15 m </t>
  </si>
  <si>
    <t>Objektivy 20, 24, 85 a 90 makro</t>
  </si>
  <si>
    <t>FF bezzrcadlová kamera II vč. zákl. zoom objektivu pro video, držák , hledáček, zvuk.díl, rekordér, monitor ..</t>
  </si>
  <si>
    <t>Studiová galanterie</t>
  </si>
  <si>
    <t>Svěrky, objímky, držáky, flexi držáky, upínací desky ….. Set</t>
  </si>
  <si>
    <t>Cena celkem vč. DPH</t>
  </si>
  <si>
    <r>
      <t xml:space="preserve">Příloha č. 5 Položkový rozpočet </t>
    </r>
    <r>
      <rPr>
        <sz val="12"/>
        <color theme="1"/>
        <rFont val="Calibri"/>
        <family val="2"/>
        <scheme val="minor"/>
      </rPr>
      <t>(VZMR s názvem "Vybavení fotoateliéru SŠD Lysá n.L. fotografickou a další související technikou"</t>
    </r>
    <r>
      <rPr>
        <b/>
        <sz val="12"/>
        <color theme="1"/>
        <rFont val="Calibri"/>
        <family val="2"/>
        <scheme val="minor"/>
      </rPr>
      <t>)</t>
    </r>
  </si>
  <si>
    <t>Uchazeč vyplňuje pouze zeleně podbarvené buňky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</si>
</sst>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22"/>
      <color theme="0"/>
      <name val="Calibri (Základní text)"/>
      <family val="2"/>
    </font>
    <font>
      <b/>
      <sz val="11"/>
      <color theme="1"/>
      <name val="Calibri (Základní text)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center" vertical="center" wrapText="1"/>
    </xf>
    <xf numFmtId="4" fontId="9" fillId="4" borderId="8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/>
    </xf>
    <xf numFmtId="0" fontId="10" fillId="5" borderId="8" xfId="0" applyFont="1" applyFill="1" applyBorder="1"/>
    <xf numFmtId="0" fontId="8" fillId="2" borderId="8" xfId="0" applyFont="1" applyFill="1" applyBorder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4" fontId="0" fillId="4" borderId="8" xfId="0" applyNumberFormat="1" applyFill="1" applyBorder="1"/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10" fillId="5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10" fillId="0" borderId="8" xfId="0" applyFont="1" applyBorder="1"/>
    <xf numFmtId="0" fontId="11" fillId="0" borderId="0" xfId="0" applyFont="1"/>
    <xf numFmtId="0" fontId="5" fillId="0" borderId="0" xfId="0" applyFont="1"/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7" fontId="10" fillId="5" borderId="10" xfId="0" applyNumberFormat="1" applyFont="1" applyFill="1" applyBorder="1" applyAlignment="1">
      <alignment horizontal="right" indent="1"/>
    </xf>
    <xf numFmtId="0" fontId="0" fillId="0" borderId="8" xfId="0" applyBorder="1" applyAlignment="1">
      <alignment horizontal="left" wrapText="1" indent="1"/>
    </xf>
    <xf numFmtId="7" fontId="10" fillId="5" borderId="8" xfId="0" applyNumberFormat="1" applyFont="1" applyFill="1" applyBorder="1" applyAlignment="1">
      <alignment horizontal="right" indent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/>
    <xf numFmtId="7" fontId="10" fillId="5" borderId="0" xfId="0" applyNumberFormat="1" applyFont="1" applyFill="1" applyBorder="1" applyAlignment="1">
      <alignment horizontal="right" indent="1"/>
    </xf>
    <xf numFmtId="0" fontId="0" fillId="5" borderId="0" xfId="0" applyFill="1" applyBorder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7" fontId="15" fillId="5" borderId="0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0" borderId="0" xfId="0" applyFont="1"/>
    <xf numFmtId="7" fontId="5" fillId="5" borderId="0" xfId="0" applyNumberFormat="1" applyFont="1" applyFill="1" applyBorder="1" applyAlignment="1">
      <alignment horizontal="right" indent="1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0" xfId="0" applyFont="1" applyFill="1"/>
    <xf numFmtId="0" fontId="0" fillId="6" borderId="8" xfId="0" applyFont="1" applyFill="1" applyBorder="1"/>
    <xf numFmtId="0" fontId="0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0" xfId="0" applyFill="1"/>
    <xf numFmtId="0" fontId="0" fillId="6" borderId="11" xfId="0" applyFont="1" applyFill="1" applyBorder="1" applyAlignment="1">
      <alignment horizontal="left" indent="1"/>
    </xf>
    <xf numFmtId="0" fontId="0" fillId="6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/>
    </xf>
    <xf numFmtId="1" fontId="0" fillId="0" borderId="0" xfId="0" applyNumberFormat="1"/>
    <xf numFmtId="1" fontId="8" fillId="2" borderId="12" xfId="0" applyNumberFormat="1" applyFont="1" applyFill="1" applyBorder="1"/>
    <xf numFmtId="1" fontId="0" fillId="3" borderId="7" xfId="0" applyNumberFormat="1" applyFill="1" applyBorder="1" applyAlignment="1">
      <alignment horizontal="center" vertical="center" wrapText="1"/>
    </xf>
    <xf numFmtId="1" fontId="8" fillId="2" borderId="8" xfId="0" applyNumberFormat="1" applyFont="1" applyFill="1" applyBorder="1"/>
    <xf numFmtId="1" fontId="0" fillId="5" borderId="0" xfId="0" applyNumberFormat="1" applyFill="1" applyBorder="1"/>
    <xf numFmtId="1" fontId="0" fillId="5" borderId="0" xfId="0" applyNumberFormat="1" applyFont="1" applyFill="1" applyBorder="1"/>
    <xf numFmtId="1" fontId="8" fillId="2" borderId="2" xfId="0" applyNumberFormat="1" applyFont="1" applyFill="1" applyBorder="1"/>
    <xf numFmtId="0" fontId="0" fillId="6" borderId="11" xfId="0" applyFont="1" applyFill="1" applyBorder="1" applyAlignment="1">
      <alignment horizontal="left" vertical="top" wrapText="1"/>
    </xf>
    <xf numFmtId="7" fontId="18" fillId="0" borderId="8" xfId="0" applyNumberFormat="1" applyFont="1" applyBorder="1"/>
    <xf numFmtId="7" fontId="19" fillId="0" borderId="8" xfId="0" applyNumberFormat="1" applyFont="1" applyBorder="1"/>
    <xf numFmtId="0" fontId="0" fillId="0" borderId="8" xfId="0" applyBorder="1" applyAlignment="1">
      <alignment vertical="center"/>
    </xf>
    <xf numFmtId="4" fontId="10" fillId="5" borderId="8" xfId="0" applyNumberFormat="1" applyFont="1" applyFill="1" applyBorder="1"/>
    <xf numFmtId="7" fontId="10" fillId="5" borderId="13" xfId="0" applyNumberFormat="1" applyFont="1" applyFill="1" applyBorder="1" applyAlignment="1">
      <alignment horizontal="right" indent="1"/>
    </xf>
    <xf numFmtId="4" fontId="9" fillId="6" borderId="8" xfId="0" applyNumberFormat="1" applyFont="1" applyFill="1" applyBorder="1"/>
    <xf numFmtId="4" fontId="9" fillId="0" borderId="8" xfId="0" applyNumberFormat="1" applyFont="1" applyBorder="1"/>
    <xf numFmtId="4" fontId="0" fillId="5" borderId="8" xfId="0" applyNumberFormat="1" applyFill="1" applyBorder="1"/>
    <xf numFmtId="4" fontId="4" fillId="5" borderId="8" xfId="0" applyNumberFormat="1" applyFont="1" applyFill="1" applyBorder="1"/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" fontId="9" fillId="4" borderId="8" xfId="0" applyNumberFormat="1" applyFont="1" applyFill="1" applyBorder="1" applyProtection="1">
      <protection locked="0"/>
    </xf>
    <xf numFmtId="0" fontId="0" fillId="0" borderId="8" xfId="0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Border="1" applyAlignment="1" applyProtection="1">
      <alignment wrapText="1"/>
      <protection/>
    </xf>
    <xf numFmtId="0" fontId="0" fillId="6" borderId="8" xfId="0" applyFill="1" applyBorder="1" applyAlignment="1" applyProtection="1">
      <alignment wrapText="1"/>
      <protection/>
    </xf>
    <xf numFmtId="0" fontId="16" fillId="6" borderId="8" xfId="0" applyFont="1" applyFill="1" applyBorder="1" applyAlignment="1" applyProtection="1">
      <alignment/>
      <protection/>
    </xf>
    <xf numFmtId="0" fontId="0" fillId="6" borderId="9" xfId="0" applyFill="1" applyBorder="1" applyAlignment="1" applyProtection="1">
      <alignment horizontal="center"/>
      <protection/>
    </xf>
    <xf numFmtId="0" fontId="0" fillId="0" borderId="8" xfId="0" applyFill="1" applyBorder="1" applyProtection="1">
      <protection/>
    </xf>
    <xf numFmtId="0" fontId="10" fillId="6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5A90-FC41-4154-AEA1-0BEF602757FB}">
  <sheetPr>
    <pageSetUpPr fitToPage="1"/>
  </sheetPr>
  <dimension ref="A1:H171"/>
  <sheetViews>
    <sheetView tabSelected="1" zoomScale="90" zoomScaleNormal="90" workbookViewId="0" topLeftCell="A1">
      <selection activeCell="A2" sqref="A2:B2"/>
    </sheetView>
  </sheetViews>
  <sheetFormatPr defaultColWidth="8.8515625" defaultRowHeight="15"/>
  <cols>
    <col min="1" max="1" width="12.421875" style="0" customWidth="1"/>
    <col min="2" max="2" width="41.140625" style="0" customWidth="1"/>
    <col min="3" max="3" width="90.28125" style="0" customWidth="1"/>
    <col min="4" max="4" width="22.00390625" style="0" customWidth="1"/>
    <col min="5" max="5" width="12.8515625" style="0" customWidth="1"/>
    <col min="6" max="6" width="14.7109375" style="0" customWidth="1"/>
    <col min="7" max="7" width="15.7109375" style="64" customWidth="1"/>
    <col min="8" max="8" width="17.8515625" style="64" customWidth="1"/>
    <col min="9" max="9" width="17.8515625" style="0" customWidth="1"/>
  </cols>
  <sheetData>
    <row r="1" ht="15.75">
      <c r="A1" s="1" t="s">
        <v>221</v>
      </c>
    </row>
    <row r="2" spans="1:2" ht="15">
      <c r="A2" s="94" t="s">
        <v>222</v>
      </c>
      <c r="B2" s="60"/>
    </row>
    <row r="4" spans="1:8" ht="21.75" thickBot="1">
      <c r="A4" s="85" t="s">
        <v>143</v>
      </c>
      <c r="B4" s="85"/>
      <c r="C4" s="85"/>
      <c r="D4" s="85"/>
      <c r="E4" s="2"/>
      <c r="F4" s="3"/>
      <c r="G4" s="70"/>
      <c r="H4" s="65"/>
    </row>
    <row r="5" spans="1:8" ht="45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66" t="s">
        <v>6</v>
      </c>
      <c r="H5" s="66" t="s">
        <v>220</v>
      </c>
    </row>
    <row r="6" spans="1:8" ht="30">
      <c r="A6" s="9">
        <v>1</v>
      </c>
      <c r="B6" s="10" t="s">
        <v>7</v>
      </c>
      <c r="C6" s="11" t="s">
        <v>8</v>
      </c>
      <c r="D6" s="12">
        <v>1</v>
      </c>
      <c r="E6" s="86"/>
      <c r="F6" s="86"/>
      <c r="G6" s="77">
        <f>SUM(E6:F6)</f>
        <v>0</v>
      </c>
      <c r="H6" s="78">
        <f>SUM(G6*D6)</f>
        <v>0</v>
      </c>
    </row>
    <row r="7" spans="1:8" ht="15">
      <c r="A7" s="14">
        <v>2</v>
      </c>
      <c r="B7" s="15" t="s">
        <v>9</v>
      </c>
      <c r="C7" s="16" t="s">
        <v>10</v>
      </c>
      <c r="D7" s="17">
        <v>1</v>
      </c>
      <c r="E7" s="86"/>
      <c r="F7" s="86"/>
      <c r="G7" s="77">
        <f aca="true" t="shared" si="0" ref="G7:G20">SUM(E7:F7)</f>
        <v>0</v>
      </c>
      <c r="H7" s="78">
        <f aca="true" t="shared" si="1" ref="H7:H20">SUM(G7*D7)</f>
        <v>0</v>
      </c>
    </row>
    <row r="8" spans="1:8" ht="30">
      <c r="A8" s="9">
        <v>3</v>
      </c>
      <c r="B8" s="10" t="s">
        <v>192</v>
      </c>
      <c r="C8" s="11" t="s">
        <v>149</v>
      </c>
      <c r="D8" s="12">
        <v>1</v>
      </c>
      <c r="E8" s="86"/>
      <c r="F8" s="86"/>
      <c r="G8" s="77">
        <f t="shared" si="0"/>
        <v>0</v>
      </c>
      <c r="H8" s="78">
        <f t="shared" si="1"/>
        <v>0</v>
      </c>
    </row>
    <row r="9" spans="1:8" s="56" customFormat="1" ht="45.75" customHeight="1">
      <c r="A9" s="63">
        <v>4</v>
      </c>
      <c r="B9" s="71" t="s">
        <v>217</v>
      </c>
      <c r="C9" s="61" t="s">
        <v>155</v>
      </c>
      <c r="D9" s="62">
        <v>1</v>
      </c>
      <c r="E9" s="86"/>
      <c r="F9" s="86"/>
      <c r="G9" s="77">
        <f t="shared" si="0"/>
        <v>0</v>
      </c>
      <c r="H9" s="78">
        <f t="shared" si="1"/>
        <v>0</v>
      </c>
    </row>
    <row r="10" spans="1:8" s="56" customFormat="1" ht="15">
      <c r="A10" s="54">
        <v>5</v>
      </c>
      <c r="B10" s="57" t="s">
        <v>216</v>
      </c>
      <c r="C10" s="11" t="s">
        <v>154</v>
      </c>
      <c r="D10" s="55">
        <v>1</v>
      </c>
      <c r="E10" s="86"/>
      <c r="F10" s="86"/>
      <c r="G10" s="77">
        <f t="shared" si="0"/>
        <v>0</v>
      </c>
      <c r="H10" s="78">
        <f t="shared" si="1"/>
        <v>0</v>
      </c>
    </row>
    <row r="11" spans="1:8" ht="15">
      <c r="A11" s="58">
        <v>6</v>
      </c>
      <c r="B11" s="15" t="s">
        <v>159</v>
      </c>
      <c r="C11" s="16" t="s">
        <v>100</v>
      </c>
      <c r="D11" s="17">
        <v>1</v>
      </c>
      <c r="E11" s="86"/>
      <c r="F11" s="86"/>
      <c r="G11" s="77">
        <f t="shared" si="0"/>
        <v>0</v>
      </c>
      <c r="H11" s="78">
        <f t="shared" si="1"/>
        <v>0</v>
      </c>
    </row>
    <row r="12" spans="1:8" ht="15">
      <c r="A12" s="54">
        <v>7</v>
      </c>
      <c r="B12" s="18" t="s">
        <v>151</v>
      </c>
      <c r="C12" s="16" t="s">
        <v>152</v>
      </c>
      <c r="D12" s="17">
        <v>1</v>
      </c>
      <c r="E12" s="86"/>
      <c r="F12" s="86"/>
      <c r="G12" s="77">
        <f t="shared" si="0"/>
        <v>0</v>
      </c>
      <c r="H12" s="78">
        <f t="shared" si="1"/>
        <v>0</v>
      </c>
    </row>
    <row r="13" spans="1:8" ht="15">
      <c r="A13" s="58">
        <v>8</v>
      </c>
      <c r="B13" s="15" t="s">
        <v>11</v>
      </c>
      <c r="C13" s="16" t="s">
        <v>12</v>
      </c>
      <c r="D13" s="17">
        <v>1</v>
      </c>
      <c r="E13" s="86"/>
      <c r="F13" s="86"/>
      <c r="G13" s="77">
        <f t="shared" si="0"/>
        <v>0</v>
      </c>
      <c r="H13" s="78">
        <f t="shared" si="1"/>
        <v>0</v>
      </c>
    </row>
    <row r="14" spans="1:8" ht="15">
      <c r="A14" s="54">
        <v>9</v>
      </c>
      <c r="B14" s="15" t="s">
        <v>158</v>
      </c>
      <c r="C14" s="16" t="s">
        <v>13</v>
      </c>
      <c r="D14" s="17">
        <v>1</v>
      </c>
      <c r="E14" s="86"/>
      <c r="F14" s="86"/>
      <c r="G14" s="77">
        <f t="shared" si="0"/>
        <v>0</v>
      </c>
      <c r="H14" s="78">
        <f t="shared" si="1"/>
        <v>0</v>
      </c>
    </row>
    <row r="15" spans="1:8" ht="15">
      <c r="A15" s="58">
        <v>10</v>
      </c>
      <c r="B15" s="15" t="s">
        <v>14</v>
      </c>
      <c r="C15" s="16" t="s">
        <v>144</v>
      </c>
      <c r="D15" s="17">
        <v>2</v>
      </c>
      <c r="E15" s="86"/>
      <c r="F15" s="86"/>
      <c r="G15" s="77">
        <f t="shared" si="0"/>
        <v>0</v>
      </c>
      <c r="H15" s="78">
        <f t="shared" si="1"/>
        <v>0</v>
      </c>
    </row>
    <row r="16" spans="1:8" ht="15">
      <c r="A16" s="54">
        <v>11</v>
      </c>
      <c r="B16" s="15" t="s">
        <v>14</v>
      </c>
      <c r="C16" s="16" t="s">
        <v>145</v>
      </c>
      <c r="D16" s="17">
        <v>4</v>
      </c>
      <c r="E16" s="86"/>
      <c r="F16" s="86"/>
      <c r="G16" s="77">
        <f t="shared" si="0"/>
        <v>0</v>
      </c>
      <c r="H16" s="78">
        <f t="shared" si="1"/>
        <v>0</v>
      </c>
    </row>
    <row r="17" spans="1:8" ht="15">
      <c r="A17" s="58">
        <v>12</v>
      </c>
      <c r="B17" s="15" t="s">
        <v>150</v>
      </c>
      <c r="C17" s="16" t="s">
        <v>153</v>
      </c>
      <c r="D17" s="17">
        <v>2</v>
      </c>
      <c r="E17" s="86"/>
      <c r="F17" s="86"/>
      <c r="G17" s="77">
        <f t="shared" si="0"/>
        <v>0</v>
      </c>
      <c r="H17" s="78">
        <f t="shared" si="1"/>
        <v>0</v>
      </c>
    </row>
    <row r="18" spans="1:8" ht="15">
      <c r="A18" s="54">
        <v>13</v>
      </c>
      <c r="B18" s="15" t="s">
        <v>156</v>
      </c>
      <c r="C18" s="16" t="s">
        <v>157</v>
      </c>
      <c r="D18" s="17">
        <v>3</v>
      </c>
      <c r="E18" s="86"/>
      <c r="F18" s="86"/>
      <c r="G18" s="77">
        <f t="shared" si="0"/>
        <v>0</v>
      </c>
      <c r="H18" s="78">
        <f t="shared" si="1"/>
        <v>0</v>
      </c>
    </row>
    <row r="19" spans="1:8" ht="15">
      <c r="A19" s="58">
        <v>14</v>
      </c>
      <c r="B19" s="15" t="s">
        <v>193</v>
      </c>
      <c r="C19" s="16" t="s">
        <v>194</v>
      </c>
      <c r="D19" s="17">
        <v>1</v>
      </c>
      <c r="E19" s="86"/>
      <c r="F19" s="86"/>
      <c r="G19" s="77">
        <f t="shared" si="0"/>
        <v>0</v>
      </c>
      <c r="H19" s="78">
        <f t="shared" si="1"/>
        <v>0</v>
      </c>
    </row>
    <row r="20" spans="1:8" ht="15">
      <c r="A20" s="54">
        <v>15</v>
      </c>
      <c r="B20" s="15" t="s">
        <v>99</v>
      </c>
      <c r="C20" s="16" t="s">
        <v>101</v>
      </c>
      <c r="D20" s="17">
        <v>6</v>
      </c>
      <c r="E20" s="86"/>
      <c r="F20" s="86"/>
      <c r="G20" s="77">
        <f t="shared" si="0"/>
        <v>0</v>
      </c>
      <c r="H20" s="78">
        <f t="shared" si="1"/>
        <v>0</v>
      </c>
    </row>
    <row r="21" spans="1:8" ht="15">
      <c r="A21" s="19"/>
      <c r="B21" s="19" t="s">
        <v>15</v>
      </c>
      <c r="C21" s="43">
        <f>H21</f>
        <v>0</v>
      </c>
      <c r="D21" s="20"/>
      <c r="E21" s="75"/>
      <c r="F21" s="75"/>
      <c r="G21" s="75"/>
      <c r="H21" s="75">
        <f>SUM(H6:H20)</f>
        <v>0</v>
      </c>
    </row>
    <row r="22" spans="1:8" ht="21.75" thickBot="1">
      <c r="A22" s="85" t="s">
        <v>16</v>
      </c>
      <c r="B22" s="85"/>
      <c r="C22" s="85"/>
      <c r="D22" s="85"/>
      <c r="E22" s="22"/>
      <c r="F22" s="22"/>
      <c r="G22" s="67"/>
      <c r="H22" s="67"/>
    </row>
    <row r="23" spans="1:8" ht="45">
      <c r="A23" s="4" t="s">
        <v>0</v>
      </c>
      <c r="B23" s="5" t="s">
        <v>1</v>
      </c>
      <c r="C23" s="5" t="s">
        <v>2</v>
      </c>
      <c r="D23" s="6" t="s">
        <v>3</v>
      </c>
      <c r="E23" s="7" t="s">
        <v>4</v>
      </c>
      <c r="F23" s="8" t="s">
        <v>5</v>
      </c>
      <c r="G23" s="66" t="s">
        <v>6</v>
      </c>
      <c r="H23" s="66" t="s">
        <v>220</v>
      </c>
    </row>
    <row r="24" spans="1:8" ht="30">
      <c r="A24" s="9">
        <v>1</v>
      </c>
      <c r="B24" s="10" t="s">
        <v>17</v>
      </c>
      <c r="C24" s="18" t="s">
        <v>18</v>
      </c>
      <c r="D24" s="12">
        <v>2</v>
      </c>
      <c r="E24" s="13"/>
      <c r="F24" s="13"/>
      <c r="G24" s="77">
        <f aca="true" t="shared" si="2" ref="G24:G37">SUM(E24:F24)</f>
        <v>0</v>
      </c>
      <c r="H24" s="78">
        <f aca="true" t="shared" si="3" ref="H24:H37">SUM(G24*D24)</f>
        <v>0</v>
      </c>
    </row>
    <row r="25" spans="1:8" ht="30">
      <c r="A25" s="9">
        <v>2</v>
      </c>
      <c r="B25" s="18" t="s">
        <v>19</v>
      </c>
      <c r="C25" s="18" t="s">
        <v>20</v>
      </c>
      <c r="D25" s="23">
        <v>1</v>
      </c>
      <c r="E25" s="13"/>
      <c r="F25" s="13"/>
      <c r="G25" s="77">
        <f t="shared" si="2"/>
        <v>0</v>
      </c>
      <c r="H25" s="78">
        <f t="shared" si="3"/>
        <v>0</v>
      </c>
    </row>
    <row r="26" spans="1:8" ht="30">
      <c r="A26" s="14">
        <v>3</v>
      </c>
      <c r="B26" s="15" t="s">
        <v>21</v>
      </c>
      <c r="C26" s="18" t="s">
        <v>160</v>
      </c>
      <c r="D26" s="17">
        <v>3</v>
      </c>
      <c r="E26" s="13"/>
      <c r="F26" s="13"/>
      <c r="G26" s="77">
        <f t="shared" si="2"/>
        <v>0</v>
      </c>
      <c r="H26" s="78">
        <f t="shared" si="3"/>
        <v>0</v>
      </c>
    </row>
    <row r="27" spans="1:8" ht="30">
      <c r="A27" s="14">
        <v>4</v>
      </c>
      <c r="B27" s="15" t="s">
        <v>111</v>
      </c>
      <c r="C27" s="18" t="s">
        <v>160</v>
      </c>
      <c r="D27" s="17">
        <v>2</v>
      </c>
      <c r="E27" s="13"/>
      <c r="F27" s="13"/>
      <c r="G27" s="77">
        <f t="shared" si="2"/>
        <v>0</v>
      </c>
      <c r="H27" s="78">
        <f t="shared" si="3"/>
        <v>0</v>
      </c>
    </row>
    <row r="28" spans="1:8" ht="30">
      <c r="A28" s="14">
        <v>5</v>
      </c>
      <c r="B28" s="15" t="s">
        <v>112</v>
      </c>
      <c r="C28" s="18" t="s">
        <v>160</v>
      </c>
      <c r="D28" s="17">
        <v>2</v>
      </c>
      <c r="E28" s="13"/>
      <c r="F28" s="13"/>
      <c r="G28" s="77">
        <f t="shared" si="2"/>
        <v>0</v>
      </c>
      <c r="H28" s="78">
        <f t="shared" si="3"/>
        <v>0</v>
      </c>
    </row>
    <row r="29" spans="1:8" ht="30">
      <c r="A29" s="14">
        <v>6</v>
      </c>
      <c r="B29" s="15" t="s">
        <v>172</v>
      </c>
      <c r="C29" s="18" t="s">
        <v>113</v>
      </c>
      <c r="D29" s="17">
        <v>2</v>
      </c>
      <c r="E29" s="13"/>
      <c r="F29" s="13"/>
      <c r="G29" s="77">
        <f t="shared" si="2"/>
        <v>0</v>
      </c>
      <c r="H29" s="78">
        <f t="shared" si="3"/>
        <v>0</v>
      </c>
    </row>
    <row r="30" spans="1:8" ht="15">
      <c r="A30" s="14">
        <v>7</v>
      </c>
      <c r="B30" s="15" t="s">
        <v>22</v>
      </c>
      <c r="C30" s="18" t="s">
        <v>23</v>
      </c>
      <c r="D30" s="17">
        <v>1</v>
      </c>
      <c r="E30" s="13"/>
      <c r="F30" s="13"/>
      <c r="G30" s="77">
        <f t="shared" si="2"/>
        <v>0</v>
      </c>
      <c r="H30" s="78">
        <f t="shared" si="3"/>
        <v>0</v>
      </c>
    </row>
    <row r="31" spans="1:8" ht="15">
      <c r="A31" s="14">
        <v>8</v>
      </c>
      <c r="B31" s="15" t="s">
        <v>22</v>
      </c>
      <c r="C31" s="18" t="s">
        <v>24</v>
      </c>
      <c r="D31" s="17">
        <v>1</v>
      </c>
      <c r="E31" s="13"/>
      <c r="F31" s="13"/>
      <c r="G31" s="77">
        <f t="shared" si="2"/>
        <v>0</v>
      </c>
      <c r="H31" s="78">
        <f t="shared" si="3"/>
        <v>0</v>
      </c>
    </row>
    <row r="32" spans="1:8" ht="30">
      <c r="A32" s="14">
        <v>9</v>
      </c>
      <c r="B32" s="18" t="s">
        <v>25</v>
      </c>
      <c r="C32" s="18" t="s">
        <v>26</v>
      </c>
      <c r="D32" s="17">
        <v>1</v>
      </c>
      <c r="E32" s="13"/>
      <c r="F32" s="13"/>
      <c r="G32" s="77">
        <f t="shared" si="2"/>
        <v>0</v>
      </c>
      <c r="H32" s="78">
        <f t="shared" si="3"/>
        <v>0</v>
      </c>
    </row>
    <row r="33" spans="1:8" ht="15">
      <c r="A33" s="14">
        <v>10</v>
      </c>
      <c r="B33" s="18" t="s">
        <v>161</v>
      </c>
      <c r="C33" s="18" t="s">
        <v>164</v>
      </c>
      <c r="D33" s="17">
        <v>2</v>
      </c>
      <c r="E33" s="13"/>
      <c r="F33" s="13"/>
      <c r="G33" s="77">
        <f t="shared" si="2"/>
        <v>0</v>
      </c>
      <c r="H33" s="78">
        <f t="shared" si="3"/>
        <v>0</v>
      </c>
    </row>
    <row r="34" spans="1:8" ht="15">
      <c r="A34" s="14">
        <v>11</v>
      </c>
      <c r="B34" s="18" t="s">
        <v>162</v>
      </c>
      <c r="C34" s="18" t="s">
        <v>165</v>
      </c>
      <c r="D34" s="17">
        <v>2</v>
      </c>
      <c r="E34" s="13"/>
      <c r="F34" s="13"/>
      <c r="G34" s="77">
        <f t="shared" si="2"/>
        <v>0</v>
      </c>
      <c r="H34" s="78">
        <f t="shared" si="3"/>
        <v>0</v>
      </c>
    </row>
    <row r="35" spans="1:8" ht="15">
      <c r="A35" s="14">
        <v>12</v>
      </c>
      <c r="B35" s="18" t="s">
        <v>163</v>
      </c>
      <c r="C35" s="18" t="s">
        <v>166</v>
      </c>
      <c r="D35" s="17">
        <v>2</v>
      </c>
      <c r="E35" s="13"/>
      <c r="F35" s="13"/>
      <c r="G35" s="77">
        <f t="shared" si="2"/>
        <v>0</v>
      </c>
      <c r="H35" s="78">
        <f t="shared" si="3"/>
        <v>0</v>
      </c>
    </row>
    <row r="36" spans="1:8" ht="15">
      <c r="A36" s="14">
        <v>13</v>
      </c>
      <c r="B36" s="18" t="s">
        <v>170</v>
      </c>
      <c r="C36" s="18" t="s">
        <v>173</v>
      </c>
      <c r="D36" s="17">
        <v>2</v>
      </c>
      <c r="E36" s="13"/>
      <c r="F36" s="13"/>
      <c r="G36" s="77">
        <f t="shared" si="2"/>
        <v>0</v>
      </c>
      <c r="H36" s="78">
        <f t="shared" si="3"/>
        <v>0</v>
      </c>
    </row>
    <row r="37" spans="1:8" ht="15">
      <c r="A37" s="14">
        <v>14</v>
      </c>
      <c r="B37" s="18" t="s">
        <v>171</v>
      </c>
      <c r="C37" s="18" t="s">
        <v>174</v>
      </c>
      <c r="D37" s="17">
        <v>2</v>
      </c>
      <c r="E37" s="13"/>
      <c r="F37" s="13"/>
      <c r="G37" s="77">
        <f t="shared" si="2"/>
        <v>0</v>
      </c>
      <c r="H37" s="78">
        <f t="shared" si="3"/>
        <v>0</v>
      </c>
    </row>
    <row r="38" spans="1:8" ht="15.75" thickBot="1">
      <c r="A38" s="21"/>
      <c r="B38" s="19" t="s">
        <v>15</v>
      </c>
      <c r="C38" s="41">
        <f>H38</f>
        <v>0</v>
      </c>
      <c r="D38" s="20"/>
      <c r="E38" s="75"/>
      <c r="F38" s="75"/>
      <c r="G38" s="75"/>
      <c r="H38" s="75">
        <f>SUM(H24:H37)</f>
        <v>0</v>
      </c>
    </row>
    <row r="39" spans="1:8" ht="21.75" thickBot="1">
      <c r="A39" s="83" t="s">
        <v>27</v>
      </c>
      <c r="B39" s="83"/>
      <c r="C39" s="83"/>
      <c r="D39" s="83"/>
      <c r="E39" s="22"/>
      <c r="F39" s="22"/>
      <c r="G39" s="67"/>
      <c r="H39" s="67"/>
    </row>
    <row r="40" spans="1:8" ht="45">
      <c r="A40" s="4" t="s">
        <v>0</v>
      </c>
      <c r="B40" s="5" t="s">
        <v>1</v>
      </c>
      <c r="C40" s="5" t="s">
        <v>2</v>
      </c>
      <c r="D40" s="6" t="s">
        <v>3</v>
      </c>
      <c r="E40" s="7" t="s">
        <v>4</v>
      </c>
      <c r="F40" s="8" t="s">
        <v>5</v>
      </c>
      <c r="G40" s="66" t="s">
        <v>6</v>
      </c>
      <c r="H40" s="66" t="s">
        <v>220</v>
      </c>
    </row>
    <row r="41" spans="1:8" ht="30">
      <c r="A41" s="9">
        <v>1</v>
      </c>
      <c r="B41" s="18" t="s">
        <v>28</v>
      </c>
      <c r="C41" s="15" t="s">
        <v>29</v>
      </c>
      <c r="D41" s="23">
        <v>7</v>
      </c>
      <c r="E41" s="13"/>
      <c r="F41" s="13"/>
      <c r="G41" s="77">
        <f aca="true" t="shared" si="4" ref="G41:G61">SUM(E41:F41)</f>
        <v>0</v>
      </c>
      <c r="H41" s="78">
        <f aca="true" t="shared" si="5" ref="H41:H61">SUM(G41*D41)</f>
        <v>0</v>
      </c>
    </row>
    <row r="42" spans="1:8" ht="30">
      <c r="A42" s="9">
        <v>2</v>
      </c>
      <c r="B42" s="18" t="s">
        <v>30</v>
      </c>
      <c r="C42" s="15" t="s">
        <v>31</v>
      </c>
      <c r="D42" s="23">
        <v>2</v>
      </c>
      <c r="E42" s="13"/>
      <c r="F42" s="13"/>
      <c r="G42" s="77">
        <f t="shared" si="4"/>
        <v>0</v>
      </c>
      <c r="H42" s="78">
        <f t="shared" si="5"/>
        <v>0</v>
      </c>
    </row>
    <row r="43" spans="1:8" ht="15">
      <c r="A43" s="14">
        <v>3</v>
      </c>
      <c r="B43" s="15" t="s">
        <v>114</v>
      </c>
      <c r="C43" s="15" t="s">
        <v>127</v>
      </c>
      <c r="D43" s="17">
        <v>2</v>
      </c>
      <c r="E43" s="13"/>
      <c r="F43" s="13"/>
      <c r="G43" s="77">
        <f t="shared" si="4"/>
        <v>0</v>
      </c>
      <c r="H43" s="78">
        <f t="shared" si="5"/>
        <v>0</v>
      </c>
    </row>
    <row r="44" spans="1:8" ht="15">
      <c r="A44" s="14">
        <v>4</v>
      </c>
      <c r="B44" s="15" t="s">
        <v>167</v>
      </c>
      <c r="C44" s="15" t="s">
        <v>127</v>
      </c>
      <c r="D44" s="17">
        <v>2</v>
      </c>
      <c r="E44" s="13"/>
      <c r="F44" s="13"/>
      <c r="G44" s="77">
        <f t="shared" si="4"/>
        <v>0</v>
      </c>
      <c r="H44" s="78">
        <f t="shared" si="5"/>
        <v>0</v>
      </c>
    </row>
    <row r="45" spans="1:8" ht="30">
      <c r="A45" s="9">
        <v>5</v>
      </c>
      <c r="B45" s="18" t="s">
        <v>175</v>
      </c>
      <c r="C45" s="18" t="s">
        <v>146</v>
      </c>
      <c r="D45" s="17">
        <v>2</v>
      </c>
      <c r="E45" s="13"/>
      <c r="F45" s="13"/>
      <c r="G45" s="77">
        <f t="shared" si="4"/>
        <v>0</v>
      </c>
      <c r="H45" s="78">
        <f t="shared" si="5"/>
        <v>0</v>
      </c>
    </row>
    <row r="46" spans="1:8" ht="15">
      <c r="A46" s="14">
        <v>6</v>
      </c>
      <c r="B46" s="15" t="s">
        <v>115</v>
      </c>
      <c r="C46" s="15" t="s">
        <v>127</v>
      </c>
      <c r="D46" s="17">
        <v>2</v>
      </c>
      <c r="E46" s="13"/>
      <c r="F46" s="13"/>
      <c r="G46" s="77">
        <f t="shared" si="4"/>
        <v>0</v>
      </c>
      <c r="H46" s="78">
        <f t="shared" si="5"/>
        <v>0</v>
      </c>
    </row>
    <row r="47" spans="1:8" ht="15">
      <c r="A47" s="14">
        <v>7</v>
      </c>
      <c r="B47" s="15" t="s">
        <v>117</v>
      </c>
      <c r="C47" s="15" t="s">
        <v>120</v>
      </c>
      <c r="D47" s="17">
        <v>1</v>
      </c>
      <c r="E47" s="13"/>
      <c r="F47" s="13"/>
      <c r="G47" s="77">
        <f t="shared" si="4"/>
        <v>0</v>
      </c>
      <c r="H47" s="78">
        <f t="shared" si="5"/>
        <v>0</v>
      </c>
    </row>
    <row r="48" spans="1:8" ht="15">
      <c r="A48" s="14">
        <v>8</v>
      </c>
      <c r="B48" s="15" t="s">
        <v>121</v>
      </c>
      <c r="C48" s="15" t="s">
        <v>120</v>
      </c>
      <c r="D48" s="17">
        <v>1</v>
      </c>
      <c r="E48" s="13"/>
      <c r="F48" s="13"/>
      <c r="G48" s="77">
        <f t="shared" si="4"/>
        <v>0</v>
      </c>
      <c r="H48" s="78">
        <f t="shared" si="5"/>
        <v>0</v>
      </c>
    </row>
    <row r="49" spans="1:8" ht="15">
      <c r="A49" s="14">
        <v>9</v>
      </c>
      <c r="B49" s="15" t="s">
        <v>119</v>
      </c>
      <c r="C49" s="15" t="s">
        <v>176</v>
      </c>
      <c r="D49" s="17">
        <v>1</v>
      </c>
      <c r="E49" s="13"/>
      <c r="F49" s="13"/>
      <c r="G49" s="77">
        <f t="shared" si="4"/>
        <v>0</v>
      </c>
      <c r="H49" s="78">
        <f t="shared" si="5"/>
        <v>0</v>
      </c>
    </row>
    <row r="50" spans="1:8" ht="15">
      <c r="A50" s="14">
        <v>10</v>
      </c>
      <c r="B50" s="15" t="s">
        <v>116</v>
      </c>
      <c r="C50" s="15" t="s">
        <v>118</v>
      </c>
      <c r="D50" s="17">
        <v>7</v>
      </c>
      <c r="E50" s="13"/>
      <c r="F50" s="13"/>
      <c r="G50" s="77">
        <f t="shared" si="4"/>
        <v>0</v>
      </c>
      <c r="H50" s="78">
        <f t="shared" si="5"/>
        <v>0</v>
      </c>
    </row>
    <row r="51" spans="1:8" ht="15">
      <c r="A51" s="14">
        <v>11</v>
      </c>
      <c r="B51" s="15" t="s">
        <v>32</v>
      </c>
      <c r="C51" s="15" t="s">
        <v>33</v>
      </c>
      <c r="D51" s="17">
        <v>3</v>
      </c>
      <c r="E51" s="13"/>
      <c r="F51" s="13"/>
      <c r="G51" s="77">
        <f t="shared" si="4"/>
        <v>0</v>
      </c>
      <c r="H51" s="78">
        <f t="shared" si="5"/>
        <v>0</v>
      </c>
    </row>
    <row r="52" spans="1:8" ht="15">
      <c r="A52" s="14">
        <v>12</v>
      </c>
      <c r="B52" s="15" t="s">
        <v>124</v>
      </c>
      <c r="C52" s="15" t="s">
        <v>122</v>
      </c>
      <c r="D52" s="17">
        <v>3</v>
      </c>
      <c r="E52" s="13"/>
      <c r="F52" s="13"/>
      <c r="G52" s="77">
        <f t="shared" si="4"/>
        <v>0</v>
      </c>
      <c r="H52" s="78">
        <f t="shared" si="5"/>
        <v>0</v>
      </c>
    </row>
    <row r="53" spans="1:8" ht="17.25">
      <c r="A53" s="14">
        <v>13</v>
      </c>
      <c r="B53" s="15" t="s">
        <v>34</v>
      </c>
      <c r="C53" s="15" t="s">
        <v>123</v>
      </c>
      <c r="D53" s="17">
        <v>1</v>
      </c>
      <c r="E53" s="13"/>
      <c r="F53" s="13"/>
      <c r="G53" s="77">
        <f t="shared" si="4"/>
        <v>0</v>
      </c>
      <c r="H53" s="78">
        <f t="shared" si="5"/>
        <v>0</v>
      </c>
    </row>
    <row r="54" spans="1:8" ht="15">
      <c r="A54" s="24">
        <v>14</v>
      </c>
      <c r="B54" s="18" t="s">
        <v>35</v>
      </c>
      <c r="C54" s="15" t="s">
        <v>36</v>
      </c>
      <c r="D54" s="12">
        <v>1</v>
      </c>
      <c r="E54" s="13"/>
      <c r="F54" s="13"/>
      <c r="G54" s="77">
        <f t="shared" si="4"/>
        <v>0</v>
      </c>
      <c r="H54" s="78">
        <f t="shared" si="5"/>
        <v>0</v>
      </c>
    </row>
    <row r="55" spans="1:8" ht="15">
      <c r="A55" s="14">
        <v>15</v>
      </c>
      <c r="B55" s="18" t="s">
        <v>200</v>
      </c>
      <c r="C55" s="15" t="s">
        <v>201</v>
      </c>
      <c r="D55" s="12">
        <v>1</v>
      </c>
      <c r="E55" s="13"/>
      <c r="F55" s="13"/>
      <c r="G55" s="77">
        <f t="shared" si="4"/>
        <v>0</v>
      </c>
      <c r="H55" s="78">
        <f t="shared" si="5"/>
        <v>0</v>
      </c>
    </row>
    <row r="56" spans="1:8" ht="15">
      <c r="A56" s="24">
        <v>16</v>
      </c>
      <c r="B56" s="18" t="s">
        <v>130</v>
      </c>
      <c r="C56" s="15" t="s">
        <v>33</v>
      </c>
      <c r="D56" s="12">
        <v>2</v>
      </c>
      <c r="E56" s="13"/>
      <c r="F56" s="13"/>
      <c r="G56" s="77">
        <f t="shared" si="4"/>
        <v>0</v>
      </c>
      <c r="H56" s="78">
        <f t="shared" si="5"/>
        <v>0</v>
      </c>
    </row>
    <row r="57" spans="1:8" ht="30">
      <c r="A57" s="14">
        <v>17</v>
      </c>
      <c r="B57" s="18" t="s">
        <v>125</v>
      </c>
      <c r="C57" s="15" t="s">
        <v>122</v>
      </c>
      <c r="D57" s="12">
        <v>2</v>
      </c>
      <c r="E57" s="13"/>
      <c r="F57" s="13"/>
      <c r="G57" s="77">
        <f t="shared" si="4"/>
        <v>0</v>
      </c>
      <c r="H57" s="78">
        <f t="shared" si="5"/>
        <v>0</v>
      </c>
    </row>
    <row r="58" spans="1:8" ht="15">
      <c r="A58" s="24">
        <v>18</v>
      </c>
      <c r="B58" s="18" t="s">
        <v>128</v>
      </c>
      <c r="C58" s="18" t="s">
        <v>129</v>
      </c>
      <c r="D58" s="12">
        <v>2</v>
      </c>
      <c r="E58" s="13"/>
      <c r="F58" s="13"/>
      <c r="G58" s="77">
        <f t="shared" si="4"/>
        <v>0</v>
      </c>
      <c r="H58" s="78">
        <f t="shared" si="5"/>
        <v>0</v>
      </c>
    </row>
    <row r="59" spans="1:8" ht="15">
      <c r="A59" s="14">
        <v>19</v>
      </c>
      <c r="B59" s="18" t="s">
        <v>126</v>
      </c>
      <c r="C59" s="15" t="s">
        <v>168</v>
      </c>
      <c r="D59" s="12">
        <v>1</v>
      </c>
      <c r="E59" s="13"/>
      <c r="F59" s="13"/>
      <c r="G59" s="77">
        <f t="shared" si="4"/>
        <v>0</v>
      </c>
      <c r="H59" s="78">
        <f t="shared" si="5"/>
        <v>0</v>
      </c>
    </row>
    <row r="60" spans="1:8" ht="15">
      <c r="A60" s="24">
        <v>20</v>
      </c>
      <c r="B60" s="18" t="s">
        <v>131</v>
      </c>
      <c r="C60" s="15" t="s">
        <v>177</v>
      </c>
      <c r="D60" s="12">
        <v>15</v>
      </c>
      <c r="E60" s="13"/>
      <c r="F60" s="13"/>
      <c r="G60" s="77">
        <f t="shared" si="4"/>
        <v>0</v>
      </c>
      <c r="H60" s="78">
        <f t="shared" si="5"/>
        <v>0</v>
      </c>
    </row>
    <row r="61" spans="1:8" ht="15">
      <c r="A61" s="14">
        <v>21</v>
      </c>
      <c r="B61" s="18" t="s">
        <v>202</v>
      </c>
      <c r="C61" s="15" t="s">
        <v>169</v>
      </c>
      <c r="D61" s="12">
        <v>2</v>
      </c>
      <c r="E61" s="13"/>
      <c r="F61" s="13"/>
      <c r="G61" s="77">
        <f t="shared" si="4"/>
        <v>0</v>
      </c>
      <c r="H61" s="78">
        <f t="shared" si="5"/>
        <v>0</v>
      </c>
    </row>
    <row r="62" spans="1:8" ht="15.75" thickBot="1">
      <c r="A62" s="25"/>
      <c r="B62" s="21" t="s">
        <v>15</v>
      </c>
      <c r="C62" s="41">
        <f>SUM(H41:H61)</f>
        <v>0</v>
      </c>
      <c r="D62" s="26"/>
      <c r="E62" s="80"/>
      <c r="F62" s="80"/>
      <c r="G62" s="75"/>
      <c r="H62" s="75">
        <f>SUM(H41:H61)</f>
        <v>0</v>
      </c>
    </row>
    <row r="63" spans="1:8" ht="21.75" thickBot="1">
      <c r="A63" s="83" t="s">
        <v>147</v>
      </c>
      <c r="B63" s="83"/>
      <c r="C63" s="83"/>
      <c r="D63" s="83"/>
      <c r="E63" s="22"/>
      <c r="F63" s="22"/>
      <c r="G63" s="67"/>
      <c r="H63" s="67"/>
    </row>
    <row r="64" spans="1:8" ht="45">
      <c r="A64" s="4" t="s">
        <v>0</v>
      </c>
      <c r="B64" s="5" t="s">
        <v>1</v>
      </c>
      <c r="C64" s="5" t="s">
        <v>2</v>
      </c>
      <c r="D64" s="6" t="s">
        <v>3</v>
      </c>
      <c r="E64" s="7" t="s">
        <v>4</v>
      </c>
      <c r="F64" s="8" t="s">
        <v>5</v>
      </c>
      <c r="G64" s="66" t="s">
        <v>6</v>
      </c>
      <c r="H64" s="66" t="s">
        <v>220</v>
      </c>
    </row>
    <row r="65" spans="1:8" ht="33.75" customHeight="1">
      <c r="A65" s="9">
        <v>1</v>
      </c>
      <c r="B65" s="18" t="s">
        <v>37</v>
      </c>
      <c r="C65" s="42" t="s">
        <v>103</v>
      </c>
      <c r="D65" s="23">
        <v>1</v>
      </c>
      <c r="E65" s="27"/>
      <c r="F65" s="27"/>
      <c r="G65" s="77">
        <f aca="true" t="shared" si="6" ref="G65:G66">SUM(E65:F65)</f>
        <v>0</v>
      </c>
      <c r="H65" s="78">
        <f aca="true" t="shared" si="7" ref="H65:H66">SUM(G65*D65)</f>
        <v>0</v>
      </c>
    </row>
    <row r="66" spans="1:8" ht="33" customHeight="1">
      <c r="A66" s="9">
        <v>2</v>
      </c>
      <c r="B66" s="18" t="s">
        <v>102</v>
      </c>
      <c r="C66" s="18" t="s">
        <v>191</v>
      </c>
      <c r="D66" s="23">
        <v>1</v>
      </c>
      <c r="E66" s="27"/>
      <c r="F66" s="27"/>
      <c r="G66" s="77">
        <f t="shared" si="6"/>
        <v>0</v>
      </c>
      <c r="H66" s="78">
        <f t="shared" si="7"/>
        <v>0</v>
      </c>
    </row>
    <row r="67" spans="1:8" ht="15.75" thickBot="1">
      <c r="A67" s="28"/>
      <c r="B67" s="19" t="s">
        <v>15</v>
      </c>
      <c r="C67" s="41">
        <f>SUM(H65:H66)</f>
        <v>0</v>
      </c>
      <c r="D67" s="29"/>
      <c r="E67" s="79"/>
      <c r="F67" s="79"/>
      <c r="G67" s="79"/>
      <c r="H67" s="75">
        <f>SUM(H65:H66)</f>
        <v>0</v>
      </c>
    </row>
    <row r="68" spans="1:8" ht="21.75" thickBot="1">
      <c r="A68" s="83" t="s">
        <v>38</v>
      </c>
      <c r="B68" s="83"/>
      <c r="C68" s="83"/>
      <c r="D68" s="83"/>
      <c r="E68" s="22"/>
      <c r="F68" s="22"/>
      <c r="G68" s="67"/>
      <c r="H68" s="67"/>
    </row>
    <row r="69" spans="1:8" ht="45">
      <c r="A69" s="4" t="s">
        <v>0</v>
      </c>
      <c r="B69" s="5" t="s">
        <v>1</v>
      </c>
      <c r="C69" s="5" t="s">
        <v>2</v>
      </c>
      <c r="D69" s="6" t="s">
        <v>3</v>
      </c>
      <c r="E69" s="7" t="s">
        <v>4</v>
      </c>
      <c r="F69" s="8" t="s">
        <v>5</v>
      </c>
      <c r="G69" s="66" t="s">
        <v>6</v>
      </c>
      <c r="H69" s="66" t="s">
        <v>220</v>
      </c>
    </row>
    <row r="70" spans="1:8" ht="15">
      <c r="A70" s="14">
        <v>1</v>
      </c>
      <c r="B70" s="10" t="s">
        <v>39</v>
      </c>
      <c r="C70" s="30" t="s">
        <v>40</v>
      </c>
      <c r="D70" s="23">
        <v>2</v>
      </c>
      <c r="E70" s="13"/>
      <c r="F70" s="13"/>
      <c r="G70" s="77">
        <f aca="true" t="shared" si="8" ref="G70:G79">SUM(E70:F70)</f>
        <v>0</v>
      </c>
      <c r="H70" s="78">
        <f aca="true" t="shared" si="9" ref="H70:H79">SUM(G70*D70)</f>
        <v>0</v>
      </c>
    </row>
    <row r="71" spans="1:8" ht="15">
      <c r="A71" s="14">
        <v>2</v>
      </c>
      <c r="B71" s="10" t="s">
        <v>178</v>
      </c>
      <c r="C71" s="30" t="s">
        <v>104</v>
      </c>
      <c r="D71" s="23">
        <v>3</v>
      </c>
      <c r="E71" s="13"/>
      <c r="F71" s="13"/>
      <c r="G71" s="77">
        <f t="shared" si="8"/>
        <v>0</v>
      </c>
      <c r="H71" s="78">
        <f t="shared" si="9"/>
        <v>0</v>
      </c>
    </row>
    <row r="72" spans="1:8" ht="15">
      <c r="A72" s="14">
        <v>3</v>
      </c>
      <c r="B72" s="15" t="s">
        <v>41</v>
      </c>
      <c r="C72" s="16" t="s">
        <v>179</v>
      </c>
      <c r="D72" s="17">
        <v>7</v>
      </c>
      <c r="E72" s="13"/>
      <c r="F72" s="13"/>
      <c r="G72" s="77">
        <f t="shared" si="8"/>
        <v>0</v>
      </c>
      <c r="H72" s="78">
        <f t="shared" si="9"/>
        <v>0</v>
      </c>
    </row>
    <row r="73" spans="1:8" ht="15">
      <c r="A73" s="14">
        <v>4</v>
      </c>
      <c r="B73" s="18" t="s">
        <v>105</v>
      </c>
      <c r="C73" s="16" t="s">
        <v>106</v>
      </c>
      <c r="D73" s="23">
        <v>7</v>
      </c>
      <c r="E73" s="13"/>
      <c r="F73" s="13"/>
      <c r="G73" s="77">
        <f t="shared" si="8"/>
        <v>0</v>
      </c>
      <c r="H73" s="78">
        <f t="shared" si="9"/>
        <v>0</v>
      </c>
    </row>
    <row r="74" spans="1:8" ht="15">
      <c r="A74" s="14">
        <v>5</v>
      </c>
      <c r="B74" s="18" t="s">
        <v>42</v>
      </c>
      <c r="C74" s="16" t="s">
        <v>214</v>
      </c>
      <c r="D74" s="23">
        <v>7</v>
      </c>
      <c r="E74" s="13"/>
      <c r="F74" s="13"/>
      <c r="G74" s="77">
        <f t="shared" si="8"/>
        <v>0</v>
      </c>
      <c r="H74" s="78">
        <f t="shared" si="9"/>
        <v>0</v>
      </c>
    </row>
    <row r="75" spans="1:8" ht="15">
      <c r="A75" s="14">
        <v>6</v>
      </c>
      <c r="B75" s="15" t="s">
        <v>215</v>
      </c>
      <c r="C75" s="16" t="s">
        <v>110</v>
      </c>
      <c r="D75" s="23">
        <v>3</v>
      </c>
      <c r="E75" s="13"/>
      <c r="F75" s="13"/>
      <c r="G75" s="77">
        <f>SUM(E75:F75)</f>
        <v>0</v>
      </c>
      <c r="H75" s="78">
        <f t="shared" si="9"/>
        <v>0</v>
      </c>
    </row>
    <row r="76" spans="1:8" ht="15">
      <c r="A76" s="14">
        <v>7</v>
      </c>
      <c r="B76" s="18" t="s">
        <v>105</v>
      </c>
      <c r="C76" s="16" t="s">
        <v>107</v>
      </c>
      <c r="D76" s="23">
        <v>5</v>
      </c>
      <c r="E76" s="13"/>
      <c r="F76" s="13"/>
      <c r="G76" s="77">
        <f t="shared" si="8"/>
        <v>0</v>
      </c>
      <c r="H76" s="78">
        <f t="shared" si="9"/>
        <v>0</v>
      </c>
    </row>
    <row r="77" spans="1:8" ht="15">
      <c r="A77" s="14">
        <v>8</v>
      </c>
      <c r="B77" s="18" t="s">
        <v>42</v>
      </c>
      <c r="C77" s="16" t="s">
        <v>108</v>
      </c>
      <c r="D77" s="23">
        <v>3</v>
      </c>
      <c r="E77" s="13"/>
      <c r="F77" s="13"/>
      <c r="G77" s="77">
        <f t="shared" si="8"/>
        <v>0</v>
      </c>
      <c r="H77" s="78">
        <f t="shared" si="9"/>
        <v>0</v>
      </c>
    </row>
    <row r="78" spans="1:8" ht="15">
      <c r="A78" s="14">
        <v>9</v>
      </c>
      <c r="B78" s="18" t="s">
        <v>196</v>
      </c>
      <c r="C78" s="16" t="s">
        <v>197</v>
      </c>
      <c r="D78" s="23">
        <v>1</v>
      </c>
      <c r="E78" s="13"/>
      <c r="F78" s="13"/>
      <c r="G78" s="77">
        <f t="shared" si="8"/>
        <v>0</v>
      </c>
      <c r="H78" s="78">
        <f t="shared" si="9"/>
        <v>0</v>
      </c>
    </row>
    <row r="79" spans="1:8" ht="15">
      <c r="A79" s="14">
        <v>10</v>
      </c>
      <c r="B79" s="18" t="s">
        <v>195</v>
      </c>
      <c r="C79" s="16" t="s">
        <v>109</v>
      </c>
      <c r="D79" s="23">
        <v>3</v>
      </c>
      <c r="E79" s="13"/>
      <c r="F79" s="13"/>
      <c r="G79" s="77">
        <f t="shared" si="8"/>
        <v>0</v>
      </c>
      <c r="H79" s="78">
        <f t="shared" si="9"/>
        <v>0</v>
      </c>
    </row>
    <row r="80" spans="1:8" ht="15.75" thickBot="1">
      <c r="A80" s="31"/>
      <c r="B80" s="21" t="s">
        <v>15</v>
      </c>
      <c r="C80" s="41">
        <f>SUM(H70:H79)</f>
        <v>0</v>
      </c>
      <c r="D80" s="20"/>
      <c r="E80" s="79"/>
      <c r="F80" s="79"/>
      <c r="G80" s="79"/>
      <c r="H80" s="75">
        <f>SUM(H70:H79)</f>
        <v>0</v>
      </c>
    </row>
    <row r="81" spans="1:8" ht="21.75" thickBot="1">
      <c r="A81" s="83" t="s">
        <v>43</v>
      </c>
      <c r="B81" s="83"/>
      <c r="C81" s="83"/>
      <c r="D81" s="83"/>
      <c r="E81" s="22"/>
      <c r="F81" s="22"/>
      <c r="G81" s="67"/>
      <c r="H81" s="67"/>
    </row>
    <row r="82" spans="1:8" ht="45">
      <c r="A82" s="4" t="s">
        <v>0</v>
      </c>
      <c r="B82" s="5" t="s">
        <v>1</v>
      </c>
      <c r="C82" s="5" t="s">
        <v>2</v>
      </c>
      <c r="D82" s="6" t="s">
        <v>3</v>
      </c>
      <c r="E82" s="7" t="s">
        <v>4</v>
      </c>
      <c r="F82" s="8" t="s">
        <v>5</v>
      </c>
      <c r="G82" s="66" t="s">
        <v>6</v>
      </c>
      <c r="H82" s="66" t="s">
        <v>220</v>
      </c>
    </row>
    <row r="83" spans="1:8" ht="15">
      <c r="A83" s="14">
        <v>1</v>
      </c>
      <c r="B83" s="87" t="s">
        <v>44</v>
      </c>
      <c r="C83" s="87" t="s">
        <v>45</v>
      </c>
      <c r="D83" s="88">
        <v>1</v>
      </c>
      <c r="E83" s="13"/>
      <c r="F83" s="13"/>
      <c r="G83" s="77">
        <f aca="true" t="shared" si="10" ref="G83:G88">SUM(E83:F83)</f>
        <v>0</v>
      </c>
      <c r="H83" s="78">
        <f aca="true" t="shared" si="11" ref="H83:H88">SUM(G83*D83)</f>
        <v>0</v>
      </c>
    </row>
    <row r="84" spans="1:8" ht="15">
      <c r="A84" s="14">
        <v>2</v>
      </c>
      <c r="B84" s="89" t="s">
        <v>46</v>
      </c>
      <c r="C84" s="87" t="s">
        <v>47</v>
      </c>
      <c r="D84" s="88">
        <v>1</v>
      </c>
      <c r="E84" s="13"/>
      <c r="F84" s="13"/>
      <c r="G84" s="77">
        <f t="shared" si="10"/>
        <v>0</v>
      </c>
      <c r="H84" s="78">
        <f t="shared" si="11"/>
        <v>0</v>
      </c>
    </row>
    <row r="85" spans="1:8" s="60" customFormat="1" ht="17.25">
      <c r="A85" s="59">
        <v>3</v>
      </c>
      <c r="B85" s="90" t="s">
        <v>187</v>
      </c>
      <c r="C85" s="91" t="s">
        <v>184</v>
      </c>
      <c r="D85" s="92">
        <v>60</v>
      </c>
      <c r="E85" s="13"/>
      <c r="F85" s="13"/>
      <c r="G85" s="77">
        <f t="shared" si="10"/>
        <v>0</v>
      </c>
      <c r="H85" s="78">
        <f t="shared" si="11"/>
        <v>0</v>
      </c>
    </row>
    <row r="86" spans="1:8" ht="15">
      <c r="A86" s="14">
        <v>4</v>
      </c>
      <c r="B86" s="87" t="s">
        <v>48</v>
      </c>
      <c r="C86" s="87" t="s">
        <v>49</v>
      </c>
      <c r="D86" s="88">
        <v>1</v>
      </c>
      <c r="E86" s="13"/>
      <c r="F86" s="13"/>
      <c r="G86" s="77">
        <f t="shared" si="10"/>
        <v>0</v>
      </c>
      <c r="H86" s="78">
        <f t="shared" si="11"/>
        <v>0</v>
      </c>
    </row>
    <row r="87" spans="1:8" ht="15">
      <c r="A87" s="14">
        <v>5</v>
      </c>
      <c r="B87" s="87" t="s">
        <v>50</v>
      </c>
      <c r="C87" s="87" t="s">
        <v>51</v>
      </c>
      <c r="D87" s="88">
        <v>1</v>
      </c>
      <c r="E87" s="13"/>
      <c r="F87" s="13"/>
      <c r="G87" s="77">
        <f t="shared" si="10"/>
        <v>0</v>
      </c>
      <c r="H87" s="78">
        <f t="shared" si="11"/>
        <v>0</v>
      </c>
    </row>
    <row r="88" spans="1:8" ht="15">
      <c r="A88" s="14">
        <v>6</v>
      </c>
      <c r="B88" s="87" t="s">
        <v>198</v>
      </c>
      <c r="C88" s="93" t="s">
        <v>199</v>
      </c>
      <c r="D88" s="88">
        <v>30</v>
      </c>
      <c r="E88" s="13"/>
      <c r="F88" s="13"/>
      <c r="G88" s="77">
        <f t="shared" si="10"/>
        <v>0</v>
      </c>
      <c r="H88" s="78">
        <f t="shared" si="11"/>
        <v>0</v>
      </c>
    </row>
    <row r="89" spans="1:8" ht="15.75" thickBot="1">
      <c r="A89" s="31"/>
      <c r="B89" s="21" t="s">
        <v>15</v>
      </c>
      <c r="C89" s="41">
        <f>H89</f>
        <v>0</v>
      </c>
      <c r="D89" s="20"/>
      <c r="E89" s="75"/>
      <c r="F89" s="75"/>
      <c r="G89" s="75"/>
      <c r="H89" s="75">
        <f>SUM(H83:H88)</f>
        <v>0</v>
      </c>
    </row>
    <row r="90" spans="1:8" ht="21.75" thickBot="1">
      <c r="A90" s="83" t="s">
        <v>52</v>
      </c>
      <c r="B90" s="83"/>
      <c r="C90" s="83"/>
      <c r="D90" s="83"/>
      <c r="E90" s="22"/>
      <c r="F90" s="22"/>
      <c r="G90" s="67"/>
      <c r="H90" s="67"/>
    </row>
    <row r="91" spans="1:8" ht="45">
      <c r="A91" s="4" t="s">
        <v>0</v>
      </c>
      <c r="B91" s="5" t="s">
        <v>1</v>
      </c>
      <c r="C91" s="5" t="s">
        <v>2</v>
      </c>
      <c r="D91" s="6" t="s">
        <v>3</v>
      </c>
      <c r="E91" s="7" t="s">
        <v>4</v>
      </c>
      <c r="F91" s="8" t="s">
        <v>5</v>
      </c>
      <c r="G91" s="66" t="s">
        <v>6</v>
      </c>
      <c r="H91" s="66" t="s">
        <v>220</v>
      </c>
    </row>
    <row r="92" spans="1:8" ht="15">
      <c r="A92" s="9">
        <v>1</v>
      </c>
      <c r="B92" s="18" t="s">
        <v>132</v>
      </c>
      <c r="C92" s="15" t="s">
        <v>188</v>
      </c>
      <c r="D92" s="23">
        <v>1</v>
      </c>
      <c r="E92" s="13"/>
      <c r="F92" s="13"/>
      <c r="G92" s="77">
        <f aca="true" t="shared" si="12" ref="G92:G113">SUM(E92:F92)</f>
        <v>0</v>
      </c>
      <c r="H92" s="78">
        <f aca="true" t="shared" si="13" ref="H92:H113">SUM(G92*D92)</f>
        <v>0</v>
      </c>
    </row>
    <row r="93" spans="1:8" ht="15">
      <c r="A93" s="9">
        <v>2</v>
      </c>
      <c r="B93" s="18" t="s">
        <v>53</v>
      </c>
      <c r="C93" s="15" t="s">
        <v>54</v>
      </c>
      <c r="D93" s="23">
        <v>1</v>
      </c>
      <c r="E93" s="13"/>
      <c r="F93" s="13"/>
      <c r="G93" s="77">
        <f t="shared" si="12"/>
        <v>0</v>
      </c>
      <c r="H93" s="78">
        <f t="shared" si="13"/>
        <v>0</v>
      </c>
    </row>
    <row r="94" spans="1:8" ht="15">
      <c r="A94" s="14">
        <v>3</v>
      </c>
      <c r="B94" s="15" t="s">
        <v>133</v>
      </c>
      <c r="C94" s="15" t="s">
        <v>189</v>
      </c>
      <c r="D94" s="17">
        <v>1</v>
      </c>
      <c r="E94" s="13"/>
      <c r="F94" s="13"/>
      <c r="G94" s="77">
        <f t="shared" si="12"/>
        <v>0</v>
      </c>
      <c r="H94" s="78">
        <f t="shared" si="13"/>
        <v>0</v>
      </c>
    </row>
    <row r="95" spans="1:8" ht="15">
      <c r="A95" s="9">
        <v>4</v>
      </c>
      <c r="B95" s="18" t="s">
        <v>55</v>
      </c>
      <c r="C95" s="15" t="s">
        <v>190</v>
      </c>
      <c r="D95" s="23">
        <v>1</v>
      </c>
      <c r="E95" s="13"/>
      <c r="F95" s="13"/>
      <c r="G95" s="77">
        <f t="shared" si="12"/>
        <v>0</v>
      </c>
      <c r="H95" s="78">
        <f t="shared" si="13"/>
        <v>0</v>
      </c>
    </row>
    <row r="96" spans="1:8" ht="15">
      <c r="A96" s="14">
        <v>5</v>
      </c>
      <c r="B96" s="15" t="s">
        <v>56</v>
      </c>
      <c r="C96" s="15" t="s">
        <v>57</v>
      </c>
      <c r="D96" s="17">
        <v>1</v>
      </c>
      <c r="E96" s="13"/>
      <c r="F96" s="13"/>
      <c r="G96" s="77">
        <f t="shared" si="12"/>
        <v>0</v>
      </c>
      <c r="H96" s="78">
        <f t="shared" si="13"/>
        <v>0</v>
      </c>
    </row>
    <row r="97" spans="1:8" ht="15">
      <c r="A97" s="14">
        <v>6</v>
      </c>
      <c r="B97" s="15" t="s">
        <v>58</v>
      </c>
      <c r="C97" s="15" t="s">
        <v>213</v>
      </c>
      <c r="D97" s="17">
        <v>2</v>
      </c>
      <c r="E97" s="13"/>
      <c r="F97" s="13"/>
      <c r="G97" s="77">
        <f t="shared" si="12"/>
        <v>0</v>
      </c>
      <c r="H97" s="78">
        <f t="shared" si="13"/>
        <v>0</v>
      </c>
    </row>
    <row r="98" spans="1:8" ht="15">
      <c r="A98" s="14">
        <v>7</v>
      </c>
      <c r="B98" s="15" t="s">
        <v>59</v>
      </c>
      <c r="C98" s="15" t="s">
        <v>60</v>
      </c>
      <c r="D98" s="17">
        <v>2</v>
      </c>
      <c r="E98" s="13"/>
      <c r="F98" s="13"/>
      <c r="G98" s="77">
        <f t="shared" si="12"/>
        <v>0</v>
      </c>
      <c r="H98" s="78">
        <f t="shared" si="13"/>
        <v>0</v>
      </c>
    </row>
    <row r="99" spans="1:8" ht="15">
      <c r="A99" s="9">
        <v>8</v>
      </c>
      <c r="B99" s="18" t="s">
        <v>61</v>
      </c>
      <c r="C99" s="15" t="s">
        <v>62</v>
      </c>
      <c r="D99" s="23">
        <v>1</v>
      </c>
      <c r="E99" s="13"/>
      <c r="F99" s="13"/>
      <c r="G99" s="77">
        <f t="shared" si="12"/>
        <v>0</v>
      </c>
      <c r="H99" s="78">
        <f t="shared" si="13"/>
        <v>0</v>
      </c>
    </row>
    <row r="100" spans="1:8" ht="15">
      <c r="A100" s="14">
        <v>9</v>
      </c>
      <c r="B100" s="15" t="s">
        <v>63</v>
      </c>
      <c r="C100" s="15" t="s">
        <v>62</v>
      </c>
      <c r="D100" s="17">
        <v>1</v>
      </c>
      <c r="E100" s="13"/>
      <c r="F100" s="13"/>
      <c r="G100" s="77">
        <f t="shared" si="12"/>
        <v>0</v>
      </c>
      <c r="H100" s="78">
        <f t="shared" si="13"/>
        <v>0</v>
      </c>
    </row>
    <row r="101" spans="1:8" ht="15">
      <c r="A101" s="14">
        <v>10</v>
      </c>
      <c r="B101" s="15" t="s">
        <v>64</v>
      </c>
      <c r="C101" s="15" t="s">
        <v>65</v>
      </c>
      <c r="D101" s="17">
        <v>1</v>
      </c>
      <c r="E101" s="13"/>
      <c r="F101" s="13"/>
      <c r="G101" s="77">
        <f t="shared" si="12"/>
        <v>0</v>
      </c>
      <c r="H101" s="78">
        <f t="shared" si="13"/>
        <v>0</v>
      </c>
    </row>
    <row r="102" spans="1:8" ht="15">
      <c r="A102" s="14">
        <v>11</v>
      </c>
      <c r="B102" s="15" t="s">
        <v>66</v>
      </c>
      <c r="C102" s="15" t="s">
        <v>67</v>
      </c>
      <c r="D102" s="17">
        <v>1</v>
      </c>
      <c r="E102" s="13"/>
      <c r="F102" s="13"/>
      <c r="G102" s="77">
        <f t="shared" si="12"/>
        <v>0</v>
      </c>
      <c r="H102" s="78">
        <f t="shared" si="13"/>
        <v>0</v>
      </c>
    </row>
    <row r="103" spans="1:8" ht="15">
      <c r="A103" s="9">
        <v>12</v>
      </c>
      <c r="B103" s="18" t="s">
        <v>136</v>
      </c>
      <c r="C103" s="15" t="s">
        <v>135</v>
      </c>
      <c r="D103" s="23">
        <v>2</v>
      </c>
      <c r="E103" s="13"/>
      <c r="F103" s="13"/>
      <c r="G103" s="77">
        <f t="shared" si="12"/>
        <v>0</v>
      </c>
      <c r="H103" s="78">
        <f t="shared" si="13"/>
        <v>0</v>
      </c>
    </row>
    <row r="104" spans="1:8" ht="15">
      <c r="A104" s="9">
        <v>13</v>
      </c>
      <c r="B104" s="18" t="s">
        <v>136</v>
      </c>
      <c r="C104" s="15" t="s">
        <v>137</v>
      </c>
      <c r="D104" s="23">
        <v>2</v>
      </c>
      <c r="E104" s="13"/>
      <c r="F104" s="13"/>
      <c r="G104" s="77">
        <f t="shared" si="12"/>
        <v>0</v>
      </c>
      <c r="H104" s="78">
        <f t="shared" si="13"/>
        <v>0</v>
      </c>
    </row>
    <row r="105" spans="1:8" ht="15">
      <c r="A105" s="9">
        <v>14</v>
      </c>
      <c r="B105" s="18" t="s">
        <v>134</v>
      </c>
      <c r="C105" s="15" t="s">
        <v>68</v>
      </c>
      <c r="D105" s="23">
        <v>4</v>
      </c>
      <c r="E105" s="13"/>
      <c r="F105" s="13"/>
      <c r="G105" s="77">
        <f t="shared" si="12"/>
        <v>0</v>
      </c>
      <c r="H105" s="78">
        <f t="shared" si="13"/>
        <v>0</v>
      </c>
    </row>
    <row r="106" spans="1:8" ht="15">
      <c r="A106" s="9">
        <v>15</v>
      </c>
      <c r="B106" s="18" t="s">
        <v>207</v>
      </c>
      <c r="C106" s="15" t="s">
        <v>208</v>
      </c>
      <c r="D106" s="23">
        <v>1</v>
      </c>
      <c r="E106" s="13"/>
      <c r="F106" s="13"/>
      <c r="G106" s="77">
        <f t="shared" si="12"/>
        <v>0</v>
      </c>
      <c r="H106" s="78">
        <f t="shared" si="13"/>
        <v>0</v>
      </c>
    </row>
    <row r="107" spans="1:8" ht="15">
      <c r="A107" s="9">
        <v>16</v>
      </c>
      <c r="B107" s="18" t="s">
        <v>209</v>
      </c>
      <c r="C107" s="15" t="s">
        <v>210</v>
      </c>
      <c r="D107" s="23">
        <v>1</v>
      </c>
      <c r="E107" s="13"/>
      <c r="F107" s="13"/>
      <c r="G107" s="77">
        <f t="shared" si="12"/>
        <v>0</v>
      </c>
      <c r="H107" s="78">
        <f t="shared" si="13"/>
        <v>0</v>
      </c>
    </row>
    <row r="108" spans="1:8" ht="15">
      <c r="A108" s="9">
        <v>17</v>
      </c>
      <c r="B108" s="18" t="s">
        <v>204</v>
      </c>
      <c r="C108" s="15" t="s">
        <v>203</v>
      </c>
      <c r="D108" s="23">
        <v>1</v>
      </c>
      <c r="E108" s="13"/>
      <c r="F108" s="13"/>
      <c r="G108" s="77">
        <f t="shared" si="12"/>
        <v>0</v>
      </c>
      <c r="H108" s="78">
        <f t="shared" si="13"/>
        <v>0</v>
      </c>
    </row>
    <row r="109" spans="1:8" ht="15">
      <c r="A109" s="9">
        <v>18</v>
      </c>
      <c r="B109" s="18" t="s">
        <v>205</v>
      </c>
      <c r="C109" s="15" t="s">
        <v>211</v>
      </c>
      <c r="D109" s="23">
        <v>1</v>
      </c>
      <c r="E109" s="13"/>
      <c r="F109" s="13"/>
      <c r="G109" s="77">
        <f t="shared" si="12"/>
        <v>0</v>
      </c>
      <c r="H109" s="78">
        <f t="shared" si="13"/>
        <v>0</v>
      </c>
    </row>
    <row r="110" spans="1:8" ht="15">
      <c r="A110" s="9">
        <v>19</v>
      </c>
      <c r="B110" s="18" t="s">
        <v>69</v>
      </c>
      <c r="C110" s="15" t="s">
        <v>203</v>
      </c>
      <c r="D110" s="23">
        <v>1</v>
      </c>
      <c r="E110" s="13"/>
      <c r="F110" s="13"/>
      <c r="G110" s="77">
        <f t="shared" si="12"/>
        <v>0</v>
      </c>
      <c r="H110" s="78">
        <f t="shared" si="13"/>
        <v>0</v>
      </c>
    </row>
    <row r="111" spans="1:8" ht="15">
      <c r="A111" s="9">
        <v>20</v>
      </c>
      <c r="B111" s="18" t="s">
        <v>206</v>
      </c>
      <c r="C111" s="15" t="s">
        <v>212</v>
      </c>
      <c r="D111" s="23">
        <v>1</v>
      </c>
      <c r="E111" s="13"/>
      <c r="F111" s="13"/>
      <c r="G111" s="77">
        <f t="shared" si="12"/>
        <v>0</v>
      </c>
      <c r="H111" s="78">
        <f t="shared" si="13"/>
        <v>0</v>
      </c>
    </row>
    <row r="112" spans="1:8" ht="15">
      <c r="A112" s="9">
        <v>21</v>
      </c>
      <c r="B112" s="15" t="s">
        <v>218</v>
      </c>
      <c r="C112" s="18" t="s">
        <v>219</v>
      </c>
      <c r="D112" s="17">
        <v>1</v>
      </c>
      <c r="E112" s="13"/>
      <c r="F112" s="13"/>
      <c r="G112" s="77">
        <f t="shared" si="12"/>
        <v>0</v>
      </c>
      <c r="H112" s="78">
        <f t="shared" si="13"/>
        <v>0</v>
      </c>
    </row>
    <row r="113" spans="1:8" ht="30">
      <c r="A113" s="9">
        <v>22</v>
      </c>
      <c r="B113" s="74" t="s">
        <v>180</v>
      </c>
      <c r="C113" s="18" t="s">
        <v>185</v>
      </c>
      <c r="D113" s="17">
        <v>1</v>
      </c>
      <c r="E113" s="13"/>
      <c r="F113" s="13"/>
      <c r="G113" s="77">
        <f t="shared" si="12"/>
        <v>0</v>
      </c>
      <c r="H113" s="78">
        <f t="shared" si="13"/>
        <v>0</v>
      </c>
    </row>
    <row r="114" spans="1:8" ht="15">
      <c r="A114" s="31"/>
      <c r="B114" s="21" t="s">
        <v>15</v>
      </c>
      <c r="C114" s="43">
        <f>H114</f>
        <v>0</v>
      </c>
      <c r="D114" s="20"/>
      <c r="E114" s="75"/>
      <c r="F114" s="75"/>
      <c r="G114" s="75"/>
      <c r="H114" s="75">
        <f>SUM(H92:H113)</f>
        <v>0</v>
      </c>
    </row>
    <row r="115" spans="1:8" ht="21.75" thickBot="1">
      <c r="A115" s="83" t="s">
        <v>138</v>
      </c>
      <c r="B115" s="83"/>
      <c r="C115" s="84"/>
      <c r="D115" s="83"/>
      <c r="E115" s="22"/>
      <c r="F115" s="22"/>
      <c r="G115" s="67"/>
      <c r="H115" s="67"/>
    </row>
    <row r="116" spans="1:8" ht="45">
      <c r="A116" s="4" t="s">
        <v>0</v>
      </c>
      <c r="B116" s="5" t="s">
        <v>1</v>
      </c>
      <c r="C116" s="5" t="s">
        <v>2</v>
      </c>
      <c r="D116" s="6" t="s">
        <v>3</v>
      </c>
      <c r="E116" s="7" t="s">
        <v>4</v>
      </c>
      <c r="F116" s="8" t="s">
        <v>5</v>
      </c>
      <c r="G116" s="66" t="s">
        <v>6</v>
      </c>
      <c r="H116" s="66" t="s">
        <v>220</v>
      </c>
    </row>
    <row r="117" spans="1:8" ht="15">
      <c r="A117" s="14">
        <v>1</v>
      </c>
      <c r="B117" s="10" t="s">
        <v>139</v>
      </c>
      <c r="C117" s="10" t="s">
        <v>148</v>
      </c>
      <c r="D117" s="17">
        <v>1</v>
      </c>
      <c r="E117" s="13"/>
      <c r="F117" s="13"/>
      <c r="G117" s="77">
        <f aca="true" t="shared" si="14" ref="G117:G120">SUM(E117:F117)</f>
        <v>0</v>
      </c>
      <c r="H117" s="78">
        <f aca="true" t="shared" si="15" ref="H117:H120">SUM(G117*D117)</f>
        <v>0</v>
      </c>
    </row>
    <row r="118" spans="1:8" ht="15">
      <c r="A118" s="14">
        <v>2</v>
      </c>
      <c r="B118" s="10" t="s">
        <v>141</v>
      </c>
      <c r="C118" s="10" t="s">
        <v>142</v>
      </c>
      <c r="D118" s="17">
        <v>1</v>
      </c>
      <c r="E118" s="13"/>
      <c r="F118" s="13"/>
      <c r="G118" s="77">
        <f t="shared" si="14"/>
        <v>0</v>
      </c>
      <c r="H118" s="78">
        <f t="shared" si="15"/>
        <v>0</v>
      </c>
    </row>
    <row r="119" spans="1:8" ht="15">
      <c r="A119" s="14">
        <v>3</v>
      </c>
      <c r="B119" s="10" t="s">
        <v>181</v>
      </c>
      <c r="C119" s="10" t="s">
        <v>182</v>
      </c>
      <c r="D119" s="17">
        <v>1</v>
      </c>
      <c r="E119" s="13"/>
      <c r="F119" s="13"/>
      <c r="G119" s="77">
        <f t="shared" si="14"/>
        <v>0</v>
      </c>
      <c r="H119" s="78">
        <f t="shared" si="15"/>
        <v>0</v>
      </c>
    </row>
    <row r="120" spans="1:8" ht="15">
      <c r="A120" s="14">
        <v>4</v>
      </c>
      <c r="B120" s="10" t="s">
        <v>140</v>
      </c>
      <c r="C120" s="10" t="s">
        <v>183</v>
      </c>
      <c r="D120" s="17">
        <v>1</v>
      </c>
      <c r="E120" s="13"/>
      <c r="F120" s="13"/>
      <c r="G120" s="77">
        <f t="shared" si="14"/>
        <v>0</v>
      </c>
      <c r="H120" s="78">
        <f t="shared" si="15"/>
        <v>0</v>
      </c>
    </row>
    <row r="121" spans="1:8" ht="15">
      <c r="A121" s="31"/>
      <c r="B121" s="21" t="s">
        <v>15</v>
      </c>
      <c r="C121" s="43">
        <f>SUM(H117:H120)</f>
        <v>0</v>
      </c>
      <c r="D121" s="20"/>
      <c r="E121" s="79"/>
      <c r="F121" s="79"/>
      <c r="G121" s="79"/>
      <c r="H121" s="75">
        <f>SUM(H117:H120)</f>
        <v>0</v>
      </c>
    </row>
    <row r="122" spans="1:8" ht="21.75" thickBot="1">
      <c r="A122" s="83" t="s">
        <v>70</v>
      </c>
      <c r="B122" s="83"/>
      <c r="C122" s="84"/>
      <c r="D122" s="83"/>
      <c r="E122" s="22"/>
      <c r="F122" s="22"/>
      <c r="G122" s="67"/>
      <c r="H122" s="67"/>
    </row>
    <row r="123" spans="1:8" ht="45">
      <c r="A123" s="4" t="s">
        <v>0</v>
      </c>
      <c r="B123" s="5" t="s">
        <v>1</v>
      </c>
      <c r="C123" s="5" t="s">
        <v>2</v>
      </c>
      <c r="D123" s="6" t="s">
        <v>3</v>
      </c>
      <c r="E123" s="7" t="s">
        <v>4</v>
      </c>
      <c r="F123" s="8" t="s">
        <v>5</v>
      </c>
      <c r="G123" s="66" t="s">
        <v>6</v>
      </c>
      <c r="H123" s="66" t="s">
        <v>220</v>
      </c>
    </row>
    <row r="124" spans="1:8" ht="15">
      <c r="A124" s="14">
        <v>1</v>
      </c>
      <c r="B124" s="10" t="s">
        <v>71</v>
      </c>
      <c r="C124" s="10"/>
      <c r="D124" s="17">
        <v>1</v>
      </c>
      <c r="E124" s="13"/>
      <c r="F124" s="13"/>
      <c r="G124" s="77">
        <f aca="true" t="shared" si="16" ref="G124">SUM(E124:F124)</f>
        <v>0</v>
      </c>
      <c r="H124" s="78">
        <f aca="true" t="shared" si="17" ref="H124">SUM(G124*D124)</f>
        <v>0</v>
      </c>
    </row>
    <row r="125" spans="1:8" ht="15">
      <c r="A125" s="31"/>
      <c r="B125" s="21" t="s">
        <v>15</v>
      </c>
      <c r="C125" s="76">
        <f>SUM(H124)</f>
        <v>0</v>
      </c>
      <c r="D125" s="20"/>
      <c r="E125" s="79"/>
      <c r="F125" s="79"/>
      <c r="G125" s="79"/>
      <c r="H125" s="75">
        <f>SUM(H124)</f>
        <v>0</v>
      </c>
    </row>
    <row r="126" spans="1:8" ht="15">
      <c r="A126" s="44"/>
      <c r="B126" s="45"/>
      <c r="C126" s="46"/>
      <c r="D126" s="44"/>
      <c r="E126" s="47"/>
      <c r="F126" s="47"/>
      <c r="G126" s="68"/>
      <c r="H126" s="68"/>
    </row>
    <row r="127" spans="1:8" ht="15">
      <c r="A127" s="81"/>
      <c r="B127" s="82"/>
      <c r="C127" s="82"/>
      <c r="D127" s="82"/>
      <c r="E127" s="82"/>
      <c r="F127" s="82"/>
      <c r="G127" s="82"/>
      <c r="H127" s="82"/>
    </row>
    <row r="128" spans="1:8" ht="15">
      <c r="A128" s="82"/>
      <c r="B128" s="82"/>
      <c r="C128" s="82"/>
      <c r="D128" s="82"/>
      <c r="E128" s="82"/>
      <c r="F128" s="82"/>
      <c r="G128" s="82"/>
      <c r="H128" s="82"/>
    </row>
    <row r="129" spans="1:8" s="52" customFormat="1" ht="15">
      <c r="A129" s="48"/>
      <c r="B129" s="49"/>
      <c r="C129" s="50"/>
      <c r="D129" s="48"/>
      <c r="E129" s="51"/>
      <c r="F129" s="51"/>
      <c r="G129" s="69"/>
      <c r="H129" s="69"/>
    </row>
    <row r="130" spans="1:8" s="52" customFormat="1" ht="15">
      <c r="A130" s="48"/>
      <c r="B130" s="49"/>
      <c r="C130" s="53"/>
      <c r="D130" s="48"/>
      <c r="E130" s="51"/>
      <c r="F130" s="51"/>
      <c r="G130" s="69"/>
      <c r="H130" s="69"/>
    </row>
    <row r="131" spans="1:8" s="52" customFormat="1" ht="15">
      <c r="A131" s="48"/>
      <c r="B131" s="49"/>
      <c r="C131" s="53"/>
      <c r="D131" s="48"/>
      <c r="E131" s="51"/>
      <c r="F131" s="51"/>
      <c r="G131" s="69"/>
      <c r="H131" s="69"/>
    </row>
    <row r="132" spans="1:8" s="52" customFormat="1" ht="15">
      <c r="A132" s="48"/>
      <c r="B132" s="49"/>
      <c r="C132" s="53"/>
      <c r="D132" s="48"/>
      <c r="E132" s="51"/>
      <c r="F132" s="51"/>
      <c r="G132" s="69"/>
      <c r="H132" s="69"/>
    </row>
    <row r="133" spans="1:8" s="52" customFormat="1" ht="15">
      <c r="A133" s="48"/>
      <c r="B133" s="49"/>
      <c r="C133" s="53"/>
      <c r="D133" s="48"/>
      <c r="E133" s="51"/>
      <c r="F133" s="51"/>
      <c r="G133" s="69"/>
      <c r="H133" s="69"/>
    </row>
    <row r="134" spans="1:8" s="52" customFormat="1" ht="15">
      <c r="A134" s="48"/>
      <c r="B134" s="49"/>
      <c r="C134" s="53"/>
      <c r="D134" s="48"/>
      <c r="E134" s="51"/>
      <c r="F134" s="51"/>
      <c r="G134" s="69"/>
      <c r="H134" s="69"/>
    </row>
    <row r="135" spans="1:8" s="52" customFormat="1" ht="15">
      <c r="A135" s="48"/>
      <c r="B135" s="49"/>
      <c r="C135" s="53"/>
      <c r="D135" s="48"/>
      <c r="E135" s="51"/>
      <c r="F135" s="51"/>
      <c r="G135" s="69"/>
      <c r="H135" s="69"/>
    </row>
    <row r="136" spans="1:8" s="52" customFormat="1" ht="15">
      <c r="A136" s="48"/>
      <c r="B136" s="49"/>
      <c r="C136" s="53"/>
      <c r="D136" s="48"/>
      <c r="E136" s="51"/>
      <c r="F136" s="51"/>
      <c r="G136" s="69"/>
      <c r="H136" s="69"/>
    </row>
    <row r="137" spans="1:8" s="52" customFormat="1" ht="15">
      <c r="A137" s="48"/>
      <c r="B137" s="49"/>
      <c r="C137" s="53"/>
      <c r="D137" s="48"/>
      <c r="E137" s="51"/>
      <c r="F137" s="51"/>
      <c r="G137" s="69"/>
      <c r="H137" s="69"/>
    </row>
    <row r="138" spans="1:8" s="52" customFormat="1" ht="15">
      <c r="A138" s="48"/>
      <c r="B138" s="49"/>
      <c r="C138" s="53"/>
      <c r="D138" s="48"/>
      <c r="E138" s="51"/>
      <c r="F138" s="51"/>
      <c r="G138" s="69"/>
      <c r="H138" s="69"/>
    </row>
    <row r="139" spans="1:8" s="52" customFormat="1" ht="15">
      <c r="A139" s="48"/>
      <c r="B139" s="49"/>
      <c r="C139" s="53"/>
      <c r="D139" s="48"/>
      <c r="E139" s="51"/>
      <c r="F139" s="51"/>
      <c r="G139" s="69"/>
      <c r="H139" s="69"/>
    </row>
    <row r="140" spans="1:8" s="52" customFormat="1" ht="15">
      <c r="A140" s="48"/>
      <c r="B140" s="49"/>
      <c r="C140" s="53"/>
      <c r="D140" s="48"/>
      <c r="E140" s="51"/>
      <c r="F140" s="51"/>
      <c r="G140" s="69"/>
      <c r="H140" s="69"/>
    </row>
    <row r="141" spans="1:8" s="52" customFormat="1" ht="15">
      <c r="A141" s="48"/>
      <c r="B141" s="49"/>
      <c r="C141" s="53"/>
      <c r="D141" s="48"/>
      <c r="E141" s="51"/>
      <c r="F141" s="51"/>
      <c r="G141" s="69"/>
      <c r="H141" s="69"/>
    </row>
    <row r="142" spans="1:8" s="52" customFormat="1" ht="15">
      <c r="A142" s="48"/>
      <c r="B142" s="49"/>
      <c r="C142" s="53"/>
      <c r="D142" s="48"/>
      <c r="E142" s="51"/>
      <c r="F142" s="51"/>
      <c r="G142" s="69"/>
      <c r="H142" s="69"/>
    </row>
    <row r="143" spans="1:8" s="52" customFormat="1" ht="15">
      <c r="A143" s="48"/>
      <c r="B143" s="49"/>
      <c r="C143" s="53"/>
      <c r="D143" s="48"/>
      <c r="E143" s="51"/>
      <c r="F143" s="51"/>
      <c r="G143" s="69"/>
      <c r="H143" s="69"/>
    </row>
    <row r="144" spans="1:8" s="52" customFormat="1" ht="15">
      <c r="A144" s="48"/>
      <c r="B144" s="49"/>
      <c r="C144" s="53"/>
      <c r="D144" s="48"/>
      <c r="E144" s="51"/>
      <c r="F144" s="51"/>
      <c r="G144" s="69"/>
      <c r="H144" s="69"/>
    </row>
    <row r="145" spans="1:8" s="52" customFormat="1" ht="15">
      <c r="A145" s="48"/>
      <c r="B145" s="49"/>
      <c r="C145" s="53"/>
      <c r="D145" s="48"/>
      <c r="E145" s="51"/>
      <c r="F145" s="51"/>
      <c r="G145" s="69"/>
      <c r="H145" s="69"/>
    </row>
    <row r="146" spans="1:8" ht="15">
      <c r="A146" s="44"/>
      <c r="B146" s="45"/>
      <c r="C146" s="46"/>
      <c r="D146" s="44"/>
      <c r="E146" s="47"/>
      <c r="F146" s="47"/>
      <c r="G146" s="68"/>
      <c r="H146" s="68"/>
    </row>
    <row r="148" spans="3:4" ht="15">
      <c r="C148" s="32" t="s">
        <v>72</v>
      </c>
      <c r="D148" s="33" t="s">
        <v>73</v>
      </c>
    </row>
    <row r="149" spans="3:4" ht="15">
      <c r="C149" s="15" t="s">
        <v>74</v>
      </c>
      <c r="D149" s="72">
        <f>C21</f>
        <v>0</v>
      </c>
    </row>
    <row r="150" spans="3:4" ht="15">
      <c r="C150" s="15" t="s">
        <v>75</v>
      </c>
      <c r="D150" s="72">
        <f>C38</f>
        <v>0</v>
      </c>
    </row>
    <row r="151" spans="3:4" ht="15">
      <c r="C151" s="15" t="s">
        <v>76</v>
      </c>
      <c r="D151" s="72">
        <f>C62</f>
        <v>0</v>
      </c>
    </row>
    <row r="152" spans="3:4" ht="15">
      <c r="C152" s="15" t="s">
        <v>77</v>
      </c>
      <c r="D152" s="72">
        <f>C67</f>
        <v>0</v>
      </c>
    </row>
    <row r="153" spans="3:4" ht="15">
      <c r="C153" s="15" t="s">
        <v>78</v>
      </c>
      <c r="D153" s="72">
        <f>C80</f>
        <v>0</v>
      </c>
    </row>
    <row r="154" spans="3:4" ht="15">
      <c r="C154" s="15" t="s">
        <v>79</v>
      </c>
      <c r="D154" s="72">
        <f>C89</f>
        <v>0</v>
      </c>
    </row>
    <row r="155" spans="3:4" ht="15">
      <c r="C155" s="15" t="s">
        <v>80</v>
      </c>
      <c r="D155" s="72">
        <f>C114</f>
        <v>0</v>
      </c>
    </row>
    <row r="156" spans="3:4" ht="15">
      <c r="C156" s="15" t="s">
        <v>186</v>
      </c>
      <c r="D156" s="72">
        <f>C121</f>
        <v>0</v>
      </c>
    </row>
    <row r="157" spans="3:4" ht="15">
      <c r="C157" s="15" t="s">
        <v>81</v>
      </c>
      <c r="D157" s="72">
        <f>C125</f>
        <v>0</v>
      </c>
    </row>
    <row r="158" spans="3:4" ht="15">
      <c r="C158" s="34" t="s">
        <v>82</v>
      </c>
      <c r="D158" s="73">
        <f>SUM(D149:D157)</f>
        <v>0</v>
      </c>
    </row>
    <row r="160" spans="1:3" ht="18.75">
      <c r="A160" s="35" t="s">
        <v>83</v>
      </c>
      <c r="B160" s="36"/>
      <c r="C160" s="36"/>
    </row>
    <row r="161" spans="1:5" ht="15">
      <c r="A161" t="s">
        <v>84</v>
      </c>
      <c r="B161" t="s">
        <v>85</v>
      </c>
      <c r="D161" s="37"/>
      <c r="E161" s="37"/>
    </row>
    <row r="162" spans="1:5" ht="15">
      <c r="A162" t="s">
        <v>86</v>
      </c>
      <c r="B162" t="s">
        <v>87</v>
      </c>
      <c r="D162" s="37"/>
      <c r="E162" s="37"/>
    </row>
    <row r="163" spans="1:5" ht="15">
      <c r="A163" t="s">
        <v>88</v>
      </c>
      <c r="B163" t="s">
        <v>89</v>
      </c>
      <c r="D163" s="37"/>
      <c r="E163" s="37"/>
    </row>
    <row r="164" spans="1:5" ht="15">
      <c r="A164" t="s">
        <v>90</v>
      </c>
      <c r="B164" t="s">
        <v>91</v>
      </c>
      <c r="D164" s="37"/>
      <c r="E164" s="37"/>
    </row>
    <row r="165" spans="4:5" ht="15">
      <c r="D165" s="37"/>
      <c r="E165" s="37"/>
    </row>
    <row r="166" ht="15">
      <c r="B166" s="36" t="s">
        <v>92</v>
      </c>
    </row>
    <row r="167" spans="1:3" ht="90">
      <c r="A167" s="38" t="s">
        <v>93</v>
      </c>
      <c r="C167" s="39" t="s">
        <v>94</v>
      </c>
    </row>
    <row r="168" ht="15">
      <c r="A168" s="38"/>
    </row>
    <row r="169" spans="1:3" ht="45">
      <c r="A169" s="38" t="s">
        <v>95</v>
      </c>
      <c r="C169" s="40" t="s">
        <v>96</v>
      </c>
    </row>
    <row r="170" ht="15">
      <c r="A170" s="38"/>
    </row>
    <row r="171" spans="1:3" ht="150">
      <c r="A171" s="38" t="s">
        <v>97</v>
      </c>
      <c r="C171" s="40" t="s">
        <v>98</v>
      </c>
    </row>
  </sheetData>
  <sheetProtection algorithmName="SHA-512" hashValue="Zb0CJ21PRnwPi1i9tROISRtFf3aOL7R+KdBQaK6HzWVLrv+Nx6YxCzUzpPwOHdssGeb//crw0mHVQa06OOMe+Q==" saltValue="TfEnnb6Pb7Hd+jO52EYnDQ==" spinCount="100000" sheet="1" objects="1" scenarios="1"/>
  <protectedRanges>
    <protectedRange sqref="E124:F124" name="Oblast11"/>
    <protectedRange sqref="E117:F120" name="Oblast10"/>
    <protectedRange sqref="E92:F113" name="Oblast9"/>
    <protectedRange sqref="E83:F88" name="Oblast8"/>
    <protectedRange sqref="E70:F79" name="Oblast7"/>
    <protectedRange sqref="E65:F66" name="Oblast6"/>
    <protectedRange sqref="E41:F61" name="Oblast5"/>
    <protectedRange sqref="E24:F37" name="Oblast4"/>
    <protectedRange sqref="E24:F37" name="Oblast3"/>
    <protectedRange sqref="B6:D20" name="Oblast2"/>
  </protectedRanges>
  <mergeCells count="10">
    <mergeCell ref="A4:D4"/>
    <mergeCell ref="A22:D22"/>
    <mergeCell ref="A39:D39"/>
    <mergeCell ref="A63:D63"/>
    <mergeCell ref="A68:D68"/>
    <mergeCell ref="A127:H128"/>
    <mergeCell ref="A90:D90"/>
    <mergeCell ref="A115:D115"/>
    <mergeCell ref="A122:D122"/>
    <mergeCell ref="A81:D81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cp:lastPrinted>2022-10-05T07:13:42Z</cp:lastPrinted>
  <dcterms:created xsi:type="dcterms:W3CDTF">2022-09-20T07:00:45Z</dcterms:created>
  <dcterms:modified xsi:type="dcterms:W3CDTF">2022-10-05T12:30:46Z</dcterms:modified>
  <cp:category/>
  <cp:version/>
  <cp:contentType/>
  <cp:contentStatus/>
</cp:coreProperties>
</file>