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001URS" sheetId="1" r:id="rId1"/>
    <sheet name="SO 101URS" sheetId="2" r:id="rId2"/>
    <sheet name="SO 102URS" sheetId="3" r:id="rId3"/>
    <sheet name="SO 103URS" sheetId="4" r:id="rId4"/>
    <sheet name="SO 151URS" sheetId="5" r:id="rId5"/>
    <sheet name="SO 161URS" sheetId="6" r:id="rId6"/>
    <sheet name="SO 162URS" sheetId="7" r:id="rId7"/>
    <sheet name="SO 163URS" sheetId="8" r:id="rId8"/>
    <sheet name="SO 181URS" sheetId="9" r:id="rId9"/>
    <sheet name="SO 182URS" sheetId="10" r:id="rId10"/>
    <sheet name="SO 201URS" sheetId="11" r:id="rId11"/>
    <sheet name="SO 421URS" sheetId="12" r:id="rId12"/>
    <sheet name="SO 811URS" sheetId="13" r:id="rId13"/>
  </sheets>
  <definedNames/>
  <calcPr fullCalcOnLoad="1"/>
</workbook>
</file>

<file path=xl/sharedStrings.xml><?xml version="1.0" encoding="utf-8"?>
<sst xmlns="http://schemas.openxmlformats.org/spreadsheetml/2006/main" count="2057" uniqueCount="508">
  <si>
    <t>GemBox.Spreadsheet Professional 3.1 for .NET 3.0, Version=31.3.30.1122</t>
  </si>
  <si>
    <t>Příloha k formuláři pro ocenění nabídky</t>
  </si>
  <si>
    <t>Stavba :</t>
  </si>
  <si>
    <t>13NO03013 - Komunikace pro cyklisty v úseku Čížov - Zbořený Kostelec - Týnec nad Sázavou_11_2013</t>
  </si>
  <si>
    <t>číslo a název SO:</t>
  </si>
  <si>
    <t>1 - Komunikace pro cyklisty v úseku Čížov - Zbořený Kostelec - Týnec nad Sázavou</t>
  </si>
  <si>
    <t>číslo a název rozpočtu:</t>
  </si>
  <si>
    <t>SO 001URS - Příprava území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</si>
  <si>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</si>
  <si>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</si>
  <si>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</si>
  <si>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</si>
  <si>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</si>
  <si>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</si>
  <si>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</si>
  <si>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</si>
  <si>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</si>
  <si>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</si>
  <si>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</si>
  <si>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</si>
  <si>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</si>
  <si>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</si>
  <si>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</si>
  <si>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</si>
  <si>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</si>
  <si>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</si>
  <si>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</si>
  <si>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</si>
  <si>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0</t>
  </si>
  <si>
    <t>Všeobecné konstrukce a práce</t>
  </si>
  <si>
    <t>03110</t>
  </si>
  <si>
    <t/>
  </si>
  <si>
    <t>ZAŘÍZENÍ STAVENIŠTĚ</t>
  </si>
  <si>
    <t xml:space="preserve">KČ        </t>
  </si>
  <si>
    <t>Zemní práce</t>
  </si>
  <si>
    <t>111201101</t>
  </si>
  <si>
    <t>Odstranění křovin a stromů průměru kmene do 100 mm i s kořeny z celkové plochy do 1000 m2</t>
  </si>
  <si>
    <t xml:space="preserve">M2        </t>
  </si>
  <si>
    <t>111201401</t>
  </si>
  <si>
    <t>Spálení křovin a stromů průměru kmene do 100 mm</t>
  </si>
  <si>
    <t>111201501</t>
  </si>
  <si>
    <t>Spálení větví</t>
  </si>
  <si>
    <t xml:space="preserve">KUS       </t>
  </si>
  <si>
    <t>112101104</t>
  </si>
  <si>
    <t>Kácení stromů listnatých D kmene do 900 mm</t>
  </si>
  <si>
    <t>112201104</t>
  </si>
  <si>
    <t>Odstranění pařezů D do 900 mm</t>
  </si>
  <si>
    <t>162301414</t>
  </si>
  <si>
    <t>Vodorovné přemístění kmenů stromů listnatých do 5 km D kmene do 900 mm</t>
  </si>
  <si>
    <t>162301424</t>
  </si>
  <si>
    <t>Vodorovné přemístění pařezů do 5 km D do 900 mm</t>
  </si>
  <si>
    <t>Základy</t>
  </si>
  <si>
    <t>211571111</t>
  </si>
  <si>
    <t>Výplň odvodňovacích žeber nebo trativodů štěrkopískem tříděným
zásyp studny</t>
  </si>
  <si>
    <t xml:space="preserve">M3        </t>
  </si>
  <si>
    <t>247681114</t>
  </si>
  <si>
    <t>Těsnění studny z jílu se zhutněním
jílové těsnění, tl. 0,25 m ve dně studny</t>
  </si>
  <si>
    <t>9</t>
  </si>
  <si>
    <t>Ostatní konstrukce a práce</t>
  </si>
  <si>
    <t>979083117</t>
  </si>
  <si>
    <t>Vodorovné přemístění suti s naložením a složením na skládku do 6000 m</t>
  </si>
  <si>
    <t xml:space="preserve">T         </t>
  </si>
  <si>
    <t>979093111</t>
  </si>
  <si>
    <t>Uložení suti na skládku s hrubým urovnáním bez zhutnění</t>
  </si>
  <si>
    <t>981511114</t>
  </si>
  <si>
    <t>Demolice konstrukcí objektů z betonu železového postupným rozebíráním
odstranění skruží studny</t>
  </si>
  <si>
    <t>998001123</t>
  </si>
  <si>
    <t>Přesun hmot pro demolice objektů v do 21 m</t>
  </si>
  <si>
    <t>C e l k e m</t>
  </si>
  <si>
    <t>SO 101URS - Cyklostezka Greenways (předpolí lávky)</t>
  </si>
  <si>
    <t>02910</t>
  </si>
  <si>
    <t>OSTATNÍ POŽADAVKY - ZEMĚMĚŘIČSKÁ MĚŘENÍ
geodetické zaměření</t>
  </si>
  <si>
    <t>02943</t>
  </si>
  <si>
    <t>OSTATNÍ POŽADAVKY - VYPRACOVÁNÍ RDS
vypracování RDS</t>
  </si>
  <si>
    <t>02944</t>
  </si>
  <si>
    <t>OSTATNÍ POŽADAVKY - VYPRACOVÁNÍ DOKUMENTACE
vypracování DSPS, geometrické plány, věcná břemena</t>
  </si>
  <si>
    <t>02960</t>
  </si>
  <si>
    <t>OSTATNÍ POŽADAVKY - ODBORNÝ DOZOR
autorský dozor</t>
  </si>
  <si>
    <t>121101103</t>
  </si>
  <si>
    <t>Sejmutí ornice s přemístěním na vzdálenost do 250 m</t>
  </si>
  <si>
    <t>122201402</t>
  </si>
  <si>
    <t>Vykopávky v zemníku na suchu v hornině tř. 3 objem do 1000 m3
natěžení a dovoz chybějící zem.</t>
  </si>
  <si>
    <t>122201409</t>
  </si>
  <si>
    <t>Příplatek za lepivost u vykopávek v zemníku na suchu v hornině tř. 3</t>
  </si>
  <si>
    <t>122202201</t>
  </si>
  <si>
    <t>Odkopávky a prokopávky nezapažené pro silnice objemu do 100 m3 v hornině tř. 3</t>
  </si>
  <si>
    <t>162601102</t>
  </si>
  <si>
    <t>Vodorovné přemístění do 5000 m výkopku z horniny tř. 1 až 4</t>
  </si>
  <si>
    <t>167101101</t>
  </si>
  <si>
    <t>Nakládání výkopku z hornin tř. 1 až 4 do 100 m3</t>
  </si>
  <si>
    <t>171101102</t>
  </si>
  <si>
    <t>Uložení sypaniny z hornin soudržných do násypů zhutněných na 96 % PS</t>
  </si>
  <si>
    <t>171201201</t>
  </si>
  <si>
    <t>Uložení sypaniny na skládky</t>
  </si>
  <si>
    <t>171201211</t>
  </si>
  <si>
    <t>Poplatek za uložení odpadu ze sypaniny na skládce (skládkovné)</t>
  </si>
  <si>
    <t>181101102</t>
  </si>
  <si>
    <t>Úprava pláně v zářezech v hornině tř. 1 až 4 se zhutněním</t>
  </si>
  <si>
    <t>182101101</t>
  </si>
  <si>
    <t>Svahování v zářezech v hornině tř. 1 až 4</t>
  </si>
  <si>
    <t>182201101</t>
  </si>
  <si>
    <t>Svahování násypů</t>
  </si>
  <si>
    <t>182301122</t>
  </si>
  <si>
    <t>Rozprostření ornice pl do 500 m2 ve svahu přes 1:5 tl vrstvy do 150 mm</t>
  </si>
  <si>
    <t>183405211</t>
  </si>
  <si>
    <t>Výsev trávníku hydroosevem na ornici</t>
  </si>
  <si>
    <t>005724720</t>
  </si>
  <si>
    <t xml:space="preserve">osivo směs travní krajinná - rovinná
</t>
  </si>
  <si>
    <t xml:space="preserve">KG        </t>
  </si>
  <si>
    <t>184802111</t>
  </si>
  <si>
    <t>Chemické odplevelení před založením kultury nad 20 m2 postřikem na široko v rovině a svahu do 1:5</t>
  </si>
  <si>
    <t>185803111</t>
  </si>
  <si>
    <t>Ošetření trávníku shrabáním v rovině a svahu do 1:5</t>
  </si>
  <si>
    <t>185804312</t>
  </si>
  <si>
    <t>Zalití rostlin vodou plocha přes 20 m2</t>
  </si>
  <si>
    <t>185851111</t>
  </si>
  <si>
    <t>Dovoz vody pro zálivku rostlin za vzdálenost do 6000 m</t>
  </si>
  <si>
    <t>081139100</t>
  </si>
  <si>
    <t xml:space="preserve">voda povrchová pro jinou potřebu průmyslu a služeb
</t>
  </si>
  <si>
    <t>214669999</t>
  </si>
  <si>
    <t>Úprava podloží hl do 0,5m</t>
  </si>
  <si>
    <t>Vodorovné konstrukce</t>
  </si>
  <si>
    <t>451317799</t>
  </si>
  <si>
    <t>Podklad nebo lože pod dlažbu vodorovný nebo do sklonu 1:5 z betonu prostého tl do 100 mm</t>
  </si>
  <si>
    <t>Komunikace</t>
  </si>
  <si>
    <t>564831111</t>
  </si>
  <si>
    <t>Podklad ze štěrkodrtě ŠD tl 100 mm</t>
  </si>
  <si>
    <t>569903311</t>
  </si>
  <si>
    <t>Zřízení zemních krajnic se zhutněním</t>
  </si>
  <si>
    <t>594411111</t>
  </si>
  <si>
    <t>Dlažba z lomového kamene s provedením lože z MC</t>
  </si>
  <si>
    <t>596211212</t>
  </si>
  <si>
    <t>Kladení zámkové dlažby komunikací pro pěší tl 80 mm skupiny A pl do 300 m2</t>
  </si>
  <si>
    <t>592452130</t>
  </si>
  <si>
    <t xml:space="preserve">DLAZ ZAM  ICKO 19,6X16,1X8 PRIROD
</t>
  </si>
  <si>
    <t>911111111</t>
  </si>
  <si>
    <t>Montáž zábradlí ocelového zabetonovaného</t>
  </si>
  <si>
    <t xml:space="preserve">M         </t>
  </si>
  <si>
    <t>553911810</t>
  </si>
  <si>
    <t xml:space="preserve">madlo 3 980 - pozink.+barva
</t>
  </si>
  <si>
    <t>553912090</t>
  </si>
  <si>
    <t xml:space="preserve">zábradelní výplň ze svislých tyčí-pozink.+barva
</t>
  </si>
  <si>
    <t>553912999</t>
  </si>
  <si>
    <t xml:space="preserve">sloupek zábradlí
</t>
  </si>
  <si>
    <t>916131213</t>
  </si>
  <si>
    <t>Osazení silničního obrubníku betonového stojatého s boční opěrou do lože z betonu prostého</t>
  </si>
  <si>
    <t>592174890</t>
  </si>
  <si>
    <t xml:space="preserve">obrubník betonový silniční přírodní šedá 100x15x25 cm
</t>
  </si>
  <si>
    <t>916331112</t>
  </si>
  <si>
    <t>Osazení zahradního obrubníku betonového do lože z betonu s boční opěrou</t>
  </si>
  <si>
    <t>592173050</t>
  </si>
  <si>
    <t xml:space="preserve">obrubník betonový zahradní přírodní šedá ABO 5-20 50x5x25 cm
</t>
  </si>
  <si>
    <t>998225111</t>
  </si>
  <si>
    <t>Přesun hmot pro pozemní komunikace s krytem z kamene, monolitickým betonovým nebo živičným</t>
  </si>
  <si>
    <t>998225194</t>
  </si>
  <si>
    <t>Příplatek k přesunu hmot pro pozemní komunikace s krytem z kamene, živičným, betonovým do 5000 m</t>
  </si>
  <si>
    <t>SO 102URS - Cyklostezka Zbořený Kostelec - Čížov</t>
  </si>
  <si>
    <t>113107170</t>
  </si>
  <si>
    <t>Odstranění podkladu pl přes 50 m2 do 200 m2 z betonu prostého tl 100 mm</t>
  </si>
  <si>
    <t>113107243</t>
  </si>
  <si>
    <t>Odstranění podkladu pl přes 200 m2 živičných tl 150 mm</t>
  </si>
  <si>
    <t>113154333</t>
  </si>
  <si>
    <t>Frézování živičného krytu tl 50 mm pruh š 2 m pl do 10000 m2 bez překážek v trase s naložením</t>
  </si>
  <si>
    <t>122202202</t>
  </si>
  <si>
    <t>Odkopávky a prokopávky nezapažené pro silnice objemu do 1000 m3 v hornině tř. 3</t>
  </si>
  <si>
    <t>181301102</t>
  </si>
  <si>
    <t>Rozprostření ornice tl vrstvy do 150 mm pl do 500 m2 v rovině nebo ve svahu do 1:5</t>
  </si>
  <si>
    <t>564861111</t>
  </si>
  <si>
    <t>Podklad ze štěrkodrtě ŠD tl 200 mm</t>
  </si>
  <si>
    <t>565135121</t>
  </si>
  <si>
    <t>Asfaltový beton vrstva podkladní ACP 16 (obalované kamenivo OKS) tl 50 mm š přes 3 m</t>
  </si>
  <si>
    <t>567522124</t>
  </si>
  <si>
    <t>Recyklace podkladu za studena na místě SROSM - promísení s pojivem, kamenivem tl 200 mm do 3000 m2
pojivo CA</t>
  </si>
  <si>
    <t>569731111</t>
  </si>
  <si>
    <t>Zpevnění krajnic kamenivem drceným tl 100 mm</t>
  </si>
  <si>
    <t>573111111</t>
  </si>
  <si>
    <t>Postřik živičný infiltrační s posypem z asfaltu množství 0,60 kg/m2
0,5 kg/m3</t>
  </si>
  <si>
    <t>573211111</t>
  </si>
  <si>
    <t>Postřik živičný spojovací z asfaltu v množství do 0,70 kg/m2</t>
  </si>
  <si>
    <t>577123121</t>
  </si>
  <si>
    <t>Asfaltový beton vrstva obrusná ACO 8 (ABJ) tl 30 mm š přes 3 m z nemodifikovaného asfaltu</t>
  </si>
  <si>
    <t>979082213</t>
  </si>
  <si>
    <t>Vodorovná doprava suti po suchu do 1 km</t>
  </si>
  <si>
    <t>979082219</t>
  </si>
  <si>
    <t>Příplatek ZKD 1 km u vodorovné dopravy suti po suchu do 1 km
do 5km, tj. příplatek 4x</t>
  </si>
  <si>
    <t>979099145</t>
  </si>
  <si>
    <t>Poplatek za uložení odpadu z asfaltových povrchů na skládce (skládkovné)</t>
  </si>
  <si>
    <t>SO 103URS - Cyklostezka Brodce – Týnec nad Sázavou</t>
  </si>
  <si>
    <t>02930</t>
  </si>
  <si>
    <t>OSTATNÍ POŽADAVKY - UMĚLECKÁ DÍLA
pamětní kámen vč. označení stavby</t>
  </si>
  <si>
    <t>02939</t>
  </si>
  <si>
    <t>OSTATNÍ POŽADAVKY
cena za pronájem informační cedule stavby 
min 2x3 m</t>
  </si>
  <si>
    <t>113107222</t>
  </si>
  <si>
    <t>Odstranění podkladu pl přes 200 m2 z kameniva drceného tl 200 mm</t>
  </si>
  <si>
    <t>113107241</t>
  </si>
  <si>
    <t>Odstranění podkladu pl přes 200 m2 živičných tl 50 mm</t>
  </si>
  <si>
    <t>113154123</t>
  </si>
  <si>
    <t>Frézování živičného krytu tl 50 mm pruh š 1 m pl do 500 m2 bez překážek v trase s naložením</t>
  </si>
  <si>
    <t>122202209</t>
  </si>
  <si>
    <t>Příplatek k odkopávkám a prokopávkám pro silnice v hornině tř. 3 za lepivost</t>
  </si>
  <si>
    <t>564911411</t>
  </si>
  <si>
    <t>Podklad z asfaltového recyklátu tl 50 mm</t>
  </si>
  <si>
    <t>577143121</t>
  </si>
  <si>
    <t>Asfaltový beton vrstva obrusná ACO 8 (ABJ) tl 50 mm š přes 3 m z nemodifikovaného asfaltu</t>
  </si>
  <si>
    <t>592174900</t>
  </si>
  <si>
    <t xml:space="preserve">obrubník betonový chodníkový ABO 13-10 100x10x25 cm
</t>
  </si>
  <si>
    <t>919122111</t>
  </si>
  <si>
    <t>Těsnění spár zálivkou za tepla pro komůrky š 10 mm hl 20 mm s těsnicím profilem
zalití u obrubmíků</t>
  </si>
  <si>
    <t>919735112</t>
  </si>
  <si>
    <t>Řezání stávajícího živičného krytu hl do 100 mm
proříznutí u obrubmíků</t>
  </si>
  <si>
    <t>SO 151URS - Odpočinkové místo</t>
  </si>
  <si>
    <t>Svislé konstrukce</t>
  </si>
  <si>
    <t>327212345</t>
  </si>
  <si>
    <t>Oprava zdiva z lomového kamene opěrných zdí do 3 m3 obkladního</t>
  </si>
  <si>
    <t>564851111</t>
  </si>
  <si>
    <t>Podklad ze štěrkodrtě ŠD tl 150 mm</t>
  </si>
  <si>
    <t>596211111</t>
  </si>
  <si>
    <t>Kladení zámkové dlažby komunikací pro pěší tl 60 mm skupiny A pl do 100 m2</t>
  </si>
  <si>
    <t>592453140</t>
  </si>
  <si>
    <t>DLAZBA KOSTKA 20X20X6
dlažba Best Korso - nepravidelná skladba</t>
  </si>
  <si>
    <t>592174650</t>
  </si>
  <si>
    <t xml:space="preserve">obrubník betonový silniční Standard 100x15x25 cm
</t>
  </si>
  <si>
    <t>936001002</t>
  </si>
  <si>
    <t>Montáž prvků městské a zahradní architektury hmotnosti do 1,5 t</t>
  </si>
  <si>
    <t>562459999a</t>
  </si>
  <si>
    <t xml:space="preserve">ochranná mříž ke stromům kruhová sns 110
</t>
  </si>
  <si>
    <t>562459999b</t>
  </si>
  <si>
    <t xml:space="preserve">Info tabule
</t>
  </si>
  <si>
    <t>936104213</t>
  </si>
  <si>
    <t>Montáž odpadkového koše kotevními šrouby na  pevný podklad</t>
  </si>
  <si>
    <t>562419999</t>
  </si>
  <si>
    <t xml:space="preserve">odpadkový koš 70l
</t>
  </si>
  <si>
    <t>936124113</t>
  </si>
  <si>
    <t>Montáž lavičky stabilní kotvené šrouby na pevný podklad</t>
  </si>
  <si>
    <t>562429999</t>
  </si>
  <si>
    <t xml:space="preserve">lavička
</t>
  </si>
  <si>
    <t>562439999</t>
  </si>
  <si>
    <t>936174311</t>
  </si>
  <si>
    <t>Montáž stojanu na kola pro 5 kol kotevními šrouby na pevný podklad</t>
  </si>
  <si>
    <t>562449999</t>
  </si>
  <si>
    <t xml:space="preserve">stojan na kola
</t>
  </si>
  <si>
    <t>966049999</t>
  </si>
  <si>
    <t>Demontáž sloupku
vč. uložení na skládku a skládkovného</t>
  </si>
  <si>
    <t>998223011</t>
  </si>
  <si>
    <t>Přesun hmot pro pozemní komunikace s krytem dlážděným</t>
  </si>
  <si>
    <t>998223094</t>
  </si>
  <si>
    <t>Příplatek k přesunu hmot pro pozemní komunikace s krytem dlážděným za zvětšený přesun do 5000 m</t>
  </si>
  <si>
    <t>SO 161URS - Dopravní značení cyklostezky</t>
  </si>
  <si>
    <t>914111111</t>
  </si>
  <si>
    <t>Montáž svislé dopravní značky do velikosti 1 m2 objímkami na sloupek nebo konzolu</t>
  </si>
  <si>
    <t>404440049</t>
  </si>
  <si>
    <t xml:space="preserve">znac dopr
</t>
  </si>
  <si>
    <t>404441110</t>
  </si>
  <si>
    <t xml:space="preserve">značka svislá reflexní zákazová B FeZn NK 700 mm
</t>
  </si>
  <si>
    <t>404443240</t>
  </si>
  <si>
    <t xml:space="preserve">značka svislá reflexní AL- NK 300 x 200 mm
</t>
  </si>
  <si>
    <t>914511111</t>
  </si>
  <si>
    <t>Montáž sloupku dopravních značek délky do 3,5 m s betonovým základem</t>
  </si>
  <si>
    <t>404452300</t>
  </si>
  <si>
    <t xml:space="preserve">sloupek Zn 70 - 350
</t>
  </si>
  <si>
    <t>998225195</t>
  </si>
  <si>
    <t>Příplatek k přesunu hmot pro pozemní komunikace s krytem z kamene, živičným, betonovým ZKD 5000 m</t>
  </si>
  <si>
    <t>SO 162URS - Dopravní značení silnice II/107</t>
  </si>
  <si>
    <t>404440040</t>
  </si>
  <si>
    <t xml:space="preserve">značka dopravní svislá reflexní výstražná AL 3M A1 - A30, P1,P4 700 mm
</t>
  </si>
  <si>
    <t>404440450</t>
  </si>
  <si>
    <t xml:space="preserve">značka dopravní svislá FeZn NK A32a, 700 mm
</t>
  </si>
  <si>
    <t>914111121</t>
  </si>
  <si>
    <t>Montáž svislé dopravní značky do velikosti 2 m2 objímkami na sloupek nebo konzolu</t>
  </si>
  <si>
    <t>915231112</t>
  </si>
  <si>
    <t>Vodorovné dopravní značení retroreflexním bílým plastem přechody pro chodce, šipky nebo symboly</t>
  </si>
  <si>
    <t>SO 163URS - Dopravní značení komunikací pro cyklisty</t>
  </si>
  <si>
    <t>404441030</t>
  </si>
  <si>
    <t xml:space="preserve">značka svislá reflexní zákazová B AL- NK 500 mm
</t>
  </si>
  <si>
    <t>404442610</t>
  </si>
  <si>
    <t xml:space="preserve">značka svislá reflexní AL- NK 1000 x 1400 mm
</t>
  </si>
  <si>
    <t>966006132</t>
  </si>
  <si>
    <t>Odstranění značek dopravních nebo orientačních se sloupky s betonovými patkami</t>
  </si>
  <si>
    <t>966006211</t>
  </si>
  <si>
    <t>Odstranění svislých dopravních značek ze sloupů, sloupků nebo konzol</t>
  </si>
  <si>
    <t>966006261</t>
  </si>
  <si>
    <t>Odstranění zpomalovacího plastového prahu</t>
  </si>
  <si>
    <t>979084216</t>
  </si>
  <si>
    <t>Vodorovná doprava vybouraných hmot po suchu do 5 km</t>
  </si>
  <si>
    <t>979099199</t>
  </si>
  <si>
    <t>Poplatek za uložení odpadu na skládce (skládkovné)</t>
  </si>
  <si>
    <t>SO 181URS - Úpravy stávajících komunikací</t>
  </si>
  <si>
    <t>Vodorovné přemístění do 5000 m výkopku/sypaniny z horniny tř. 1 až 4</t>
  </si>
  <si>
    <t>275311128</t>
  </si>
  <si>
    <t>Základové patky a bloky z betonu prostého C 30/37
zakončení dlažby</t>
  </si>
  <si>
    <t>275354111</t>
  </si>
  <si>
    <t>Bednění základových patek - zřízení</t>
  </si>
  <si>
    <t>275354211</t>
  </si>
  <si>
    <t>Bednění základových patek - odstranění</t>
  </si>
  <si>
    <t>Podklad nebo lože pod dlažbu vodorovný nebo do sklonu 1:5 z betonu prostého tl do 100 mm
vyztužený KARI sití</t>
  </si>
  <si>
    <t>564231111</t>
  </si>
  <si>
    <t>Podklad nebo podsyp ze štěrkopísku ŠP tl 100 mm</t>
  </si>
  <si>
    <t>577134221</t>
  </si>
  <si>
    <t>Asfaltový beton vrstva obrusná ACO 11 (ABS) tř. II tl 40 mm š přes 3 m z nemodifikovaného asfaltu</t>
  </si>
  <si>
    <t>919521120</t>
  </si>
  <si>
    <t>Zřízení silničního propustku z trub betonových nebo ŽB DN 400</t>
  </si>
  <si>
    <t>592225400</t>
  </si>
  <si>
    <t xml:space="preserve">trouba hrdlová přímá železobet. s integrovaným těsněním TZH-Q 400/1000 integro 4
</t>
  </si>
  <si>
    <t>SO 182URS - Rekonstrukce MK Pod Hradištěm</t>
  </si>
  <si>
    <t>113154233</t>
  </si>
  <si>
    <t>Frézování živičného krytu tl 50 mm pruh š 2 m pl do 1000 m2 bez překážek v trase s naložením</t>
  </si>
  <si>
    <t>Postřik živičný spojovací z asfaltu v množství do 0,70 kg/m2
0,3 kg/m3</t>
  </si>
  <si>
    <t xml:space="preserve">Potrubí    </t>
  </si>
  <si>
    <t>899331111</t>
  </si>
  <si>
    <t>Výšková úprava uličního vstupu nebo vpusti do 200 mm zvýšením poklopu</t>
  </si>
  <si>
    <t>Příplatek k přesunu hmot pro pozemní komunikace s krytem z kamene, živičným, betonovým do 5000 m
do 5km, tj. příplatek 4x</t>
  </si>
  <si>
    <t>SO 201URS - Lávka přes Sázavu</t>
  </si>
  <si>
    <t>029412</t>
  </si>
  <si>
    <t>OSTATNÍ POŽADAVKY - VYPRACOVÁNÍ MOSTNÍHO LISTU</t>
  </si>
  <si>
    <t>02950</t>
  </si>
  <si>
    <t>OSTATNÍ POŽADAVKY - POSUDKY, KONTROLY, REVIZNÍ ZPRÁVY
1. hl. prohlídka mostu</t>
  </si>
  <si>
    <t>02960.1</t>
  </si>
  <si>
    <t>a</t>
  </si>
  <si>
    <t>OSTATNÍ POŽADAVKY - ODBORNÝ DOZOR
dozor zodpovědného geologa</t>
  </si>
  <si>
    <t>02960.2</t>
  </si>
  <si>
    <t>b</t>
  </si>
  <si>
    <t>03710</t>
  </si>
  <si>
    <t>POMOC PRÁCE ZAJIŠŤ NEBO ZŘÍZ OBJÍŽĎKY A PŘÍSTUP CESTY</t>
  </si>
  <si>
    <t>0379</t>
  </si>
  <si>
    <t>INŽENÝRSKÁ ČINNOST ZHOTOVITELE</t>
  </si>
  <si>
    <t xml:space="preserve">SOUB      </t>
  </si>
  <si>
    <t>115101202</t>
  </si>
  <si>
    <t>Čerpání vody na dopravní výšku do 10 m průměrný přítok do 1000 l/min</t>
  </si>
  <si>
    <t xml:space="preserve">HOD       </t>
  </si>
  <si>
    <t>122201401</t>
  </si>
  <si>
    <t>Vykopávky v zemníku na suchu v hornině tř. 3 objem do 100 m3</t>
  </si>
  <si>
    <t>131201102</t>
  </si>
  <si>
    <t>Hloubení jam nezapažených v hornině tř. 3 objemu do 1000 m3</t>
  </si>
  <si>
    <t>131201109</t>
  </si>
  <si>
    <t>Příplatek za lepivost u hloubení jam nezapažených v hornině tř. 3</t>
  </si>
  <si>
    <t>151711111</t>
  </si>
  <si>
    <t>Osazení zápor ocelových dl do 8 m</t>
  </si>
  <si>
    <t>151713111</t>
  </si>
  <si>
    <t>Zřízení vrchního kotvení zápor při délce zápory do 8 m</t>
  </si>
  <si>
    <t>151713112</t>
  </si>
  <si>
    <t>Odstranění vrchního kotvení zápor při délce zápory do 8 m</t>
  </si>
  <si>
    <t>151721112</t>
  </si>
  <si>
    <t>Zřízení pažení do ocelových zápor hl výkopu do 10 m s jeho následným odstraněním</t>
  </si>
  <si>
    <t>162301101</t>
  </si>
  <si>
    <t>Vodorovné přemístění do 500 m výkopku z horniny tř. 1 až 4</t>
  </si>
  <si>
    <t>174101101</t>
  </si>
  <si>
    <t>Zásyp jam, šachet rýh nebo kolem objektů sypaninou se zhutněním</t>
  </si>
  <si>
    <t>175101201</t>
  </si>
  <si>
    <t>Obsyp objektů bez prohození sypaniny z hornin tř. 1 až 4 uloženým do 30 m od kraje objektu</t>
  </si>
  <si>
    <t>225311112</t>
  </si>
  <si>
    <t>Vrty maloprofilové jádrové D do 156 mm úklon do 45° hl do 25 m hor. I a II</t>
  </si>
  <si>
    <t>275121001</t>
  </si>
  <si>
    <t>Hranice podpěrná dočasná ze ŽB silničních dílců pl do 3 m2 hl 0,5 m - zřízení</t>
  </si>
  <si>
    <t>593810850</t>
  </si>
  <si>
    <t xml:space="preserve">panel silniční IZD 2/10 299x119x15 cm
</t>
  </si>
  <si>
    <t>275121002</t>
  </si>
  <si>
    <t>Hranice podpěrná dočasná ze ŽB silničních dílců pl do 3 m2 hl 0,5 m - odstranění</t>
  </si>
  <si>
    <t>275311127</t>
  </si>
  <si>
    <t>Základové patky a bloky z betonu prostého C 25/30
výplňový beton v opěrách</t>
  </si>
  <si>
    <t>275321117</t>
  </si>
  <si>
    <t>Základové patky a bloky ze ŽB C 25/30</t>
  </si>
  <si>
    <t>275361116</t>
  </si>
  <si>
    <t>Výztuž základových patek a bloků z betonářské oceli 10 505
130 kg/m3</t>
  </si>
  <si>
    <t>282602112</t>
  </si>
  <si>
    <t>Injektování povrchové vysokotlaké s dvojitým obturátorem mikropilot a kotev tlakem do 2 MPa</t>
  </si>
  <si>
    <t>589160500</t>
  </si>
  <si>
    <t xml:space="preserve">mc injektazni z cem i 2,5:1
</t>
  </si>
  <si>
    <t>283111113</t>
  </si>
  <si>
    <t>Trubkové mikropiloty svislé část hladká D 115 mm</t>
  </si>
  <si>
    <t>345711289</t>
  </si>
  <si>
    <t xml:space="preserve">trubka mikropiloty hladká část
</t>
  </si>
  <si>
    <t>283111123</t>
  </si>
  <si>
    <t>Trubkové mikropiloty svislé část manžetová D 115 mm</t>
  </si>
  <si>
    <t>345711299</t>
  </si>
  <si>
    <t xml:space="preserve">trubka mikropiloty manžetová část
</t>
  </si>
  <si>
    <t>283131113</t>
  </si>
  <si>
    <t>Hlavy mikropilot namáhaných tlakem i tahem D do 115 mm</t>
  </si>
  <si>
    <t>334221311</t>
  </si>
  <si>
    <t>Obklad z lomového kamene zdiva mostů nekotvený dvoustranně lícovaný kvádrový tl do 350 mm
trvale odolný</t>
  </si>
  <si>
    <t>334323118</t>
  </si>
  <si>
    <t>Mostní opěry a úložné prahy ze ŽB C 30/37
C30/37-XF3+XD3</t>
  </si>
  <si>
    <t>334323418</t>
  </si>
  <si>
    <t>Mostní pilíře a sloupy ze ŽB C 30/37
C30/37-XF3+XD3</t>
  </si>
  <si>
    <t>334323999</t>
  </si>
  <si>
    <t>Mostní pilíře a sloupy z oceli
pylon, vč. spojovacího materiálu</t>
  </si>
  <si>
    <t>334351112</t>
  </si>
  <si>
    <t>Bednění systémové mostních opěr a úložných prahů z překližek pro ŽB - zřízení</t>
  </si>
  <si>
    <t>334351211</t>
  </si>
  <si>
    <t>Bednění systémové mostních opěr a úložných prahů z překližek - odstranění</t>
  </si>
  <si>
    <t>334353112</t>
  </si>
  <si>
    <t>Bednění 4-úhelníkového sloupu konstantního průřezu ze systémového bednění z překližek - zřízení</t>
  </si>
  <si>
    <t>334353212</t>
  </si>
  <si>
    <t>Bednění 4-úhelníkového sloupu konstantního průřezu ze systémového bednění z překližek - odstranění</t>
  </si>
  <si>
    <t>334361216</t>
  </si>
  <si>
    <t>Výztuž dříků opěr z betonářské oceli 10 505
140 kg/m3</t>
  </si>
  <si>
    <t>334361236</t>
  </si>
  <si>
    <t>Výztuž dříků pilířů z betonářské oceli 10 505
180 kg/m3</t>
  </si>
  <si>
    <t>421959999</t>
  </si>
  <si>
    <t>Dřevěná mostovka
vč. spojovacího materiálu</t>
  </si>
  <si>
    <t>423901121</t>
  </si>
  <si>
    <t>Rektifikace mostní konstrukce - hydraulické zvedáky zatížení do 250 kN</t>
  </si>
  <si>
    <t>423905199</t>
  </si>
  <si>
    <t>Rektifikace lan a závěsů</t>
  </si>
  <si>
    <t xml:space="preserve">KPL       </t>
  </si>
  <si>
    <t>428941199</t>
  </si>
  <si>
    <t>Osazení mostního ložiska zatížení do 2500 kN</t>
  </si>
  <si>
    <t>4289499</t>
  </si>
  <si>
    <t xml:space="preserve">Dodání ocel. ložiska
</t>
  </si>
  <si>
    <t>451315124</t>
  </si>
  <si>
    <t>Podkladní nebo výplňová vrstva z betonu C 12/15 tl do 150 mm</t>
  </si>
  <si>
    <t>451351111</t>
  </si>
  <si>
    <t>Bednění podkladní vrtací šablony základu z hranolů a prken hloubky do 300 mm - zřízení</t>
  </si>
  <si>
    <t>451351211</t>
  </si>
  <si>
    <t>Bednění podkladní vrtací šablony základu z hranolů a prken hloubky do 300 mm - odstranění</t>
  </si>
  <si>
    <t>451576121</t>
  </si>
  <si>
    <t>Podkladní a výplňová vrstva ze štěrkopísku tl do 200 mm</t>
  </si>
  <si>
    <t>465513157</t>
  </si>
  <si>
    <t>Dlažba svahu u opěr z upraveného lomového žulového kamene LK 20 do lože C 25/30</t>
  </si>
  <si>
    <t>Přidružená stavební výroba</t>
  </si>
  <si>
    <t>711111002</t>
  </si>
  <si>
    <t>Provedení izolace proti zemní vlhkosti vodorovné za studena lakem asfaltovým</t>
  </si>
  <si>
    <t>111631520</t>
  </si>
  <si>
    <t xml:space="preserve">lak asfaltový RENOLAK ALN bal. 9 kg
</t>
  </si>
  <si>
    <t>711112002</t>
  </si>
  <si>
    <t>Provedení izolace proti zemní vlhkosti svislé za studena lakem asfaltovým</t>
  </si>
  <si>
    <t>711121131</t>
  </si>
  <si>
    <t>Provedení izolace proti zemní vlhkosti vodorovné za horka nátěrem asfaltovým</t>
  </si>
  <si>
    <t>111631500</t>
  </si>
  <si>
    <t xml:space="preserve">lak asfaltový ALP/9 bal 9 kg
</t>
  </si>
  <si>
    <t>711122131</t>
  </si>
  <si>
    <t>Provedení izolace proti zemní vlhkosti svislé za horka nátěrem asfaltovým</t>
  </si>
  <si>
    <t>931941211</t>
  </si>
  <si>
    <t>Dilatační mostní závěr flexibilní s elastickou výplní a krycím plechem</t>
  </si>
  <si>
    <t>933902031</t>
  </si>
  <si>
    <t>Zatěžovací zkoušky statické prvního rámového nebo zavěšeného mostního pole rozpětí do 50 m</t>
  </si>
  <si>
    <t>933902032</t>
  </si>
  <si>
    <t>Zatěžovací zkoušky statické druhého a třetího rámového nebo zavěšeného mostního pole rozpětí do 50 m</t>
  </si>
  <si>
    <t>933902098</t>
  </si>
  <si>
    <t>Zatěžovací zkoušky dynamické prvního rámového nebo zavěšeného mostního pole rozpětí do 50 m</t>
  </si>
  <si>
    <t>933902099</t>
  </si>
  <si>
    <t>Zatěžovací zkoušky dynamické druhého a třetího rámového nebo zavěšeného mostního pole rozpětí do 50 m</t>
  </si>
  <si>
    <t>936172197</t>
  </si>
  <si>
    <t>Osazení a dodání doplňkových konstrukcí mostního vybavení z oceli
zavětrování, vč. spojovacího materiálu</t>
  </si>
  <si>
    <t>936172198.1</t>
  </si>
  <si>
    <t>Osazení a dodání doplňkových konstrukcí mostního vybavení z oceli
ocelové táhlo M20 vč. PKO a komponentů</t>
  </si>
  <si>
    <t>936172198.2</t>
  </si>
  <si>
    <t>Osazení a dodání doplňkových konstrukcí mostního vybavení z oceli
ocelové táhlo M64 vč. PKO a komponentů</t>
  </si>
  <si>
    <t>936172199</t>
  </si>
  <si>
    <t>Osazení a dodání doplňkových konstrukcí mostního vybavení z oceli
dynam. tlumiče, vč. zkoušení a rektifikace</t>
  </si>
  <si>
    <t>998003111</t>
  </si>
  <si>
    <t>Přesun hmot pro piloty, kůly, jehly a stěny dřevěné a ocelové zřizované z terénu</t>
  </si>
  <si>
    <t>998004011</t>
  </si>
  <si>
    <t>Přesun hmot pro injektování, kotvy a mikropiloty</t>
  </si>
  <si>
    <t>998218111</t>
  </si>
  <si>
    <t>Přesun hmot pro mosty dřevěné v do 10 m
vč. ocelových prvků</t>
  </si>
  <si>
    <t>SO 421URS - Veřejné osvětlení</t>
  </si>
  <si>
    <t>029522</t>
  </si>
  <si>
    <t>OSTATNÍ POŽADAVKY - REVIZNÍ ZPRÁVY</t>
  </si>
  <si>
    <t>029612</t>
  </si>
  <si>
    <t>OSTATNÍ POŽADAVKY - NEPŘEDVÍDANÉ PRÁCE</t>
  </si>
  <si>
    <t>131201101</t>
  </si>
  <si>
    <t>Hloubení jam nezapažených v hornině tř. 3 objemu do 100 m3
hloubení jámy pro osvětlovací stožáry, odvoz přebyt.zeminy</t>
  </si>
  <si>
    <t>132101101</t>
  </si>
  <si>
    <t xml:space="preserve">Hloubení rýh šířky do 600 mm v hornině tř. 1 a 2 objemu do 100 m3
výkop rýhy-90m,350x600 mm </t>
  </si>
  <si>
    <t>388995297</t>
  </si>
  <si>
    <t>Chránička kabelů
HFGPA/VO TR 1236</t>
  </si>
  <si>
    <t>388995298</t>
  </si>
  <si>
    <t>Chránička kabelů
HFGPA/VO TR 1229</t>
  </si>
  <si>
    <t>388995299</t>
  </si>
  <si>
    <t>c</t>
  </si>
  <si>
    <t>Chránička kabelů
HFGPA/VO TR 1213</t>
  </si>
  <si>
    <t>741113110</t>
  </si>
  <si>
    <t>Montáž sloup nn ocelový trubkový jednoduchý do 12 m</t>
  </si>
  <si>
    <t>316722220</t>
  </si>
  <si>
    <t xml:space="preserve">STOZAR MESTSKEHO OSVETLENI L8.1M
</t>
  </si>
  <si>
    <t>741119999</t>
  </si>
  <si>
    <t>Kabelové přechody
rezerva</t>
  </si>
  <si>
    <t>743611111</t>
  </si>
  <si>
    <t>Montáž vodič uzemňovací FeZn pásek D do 120 mm2 na povrchu</t>
  </si>
  <si>
    <t>743619999</t>
  </si>
  <si>
    <t>Uzemňovací připojení</t>
  </si>
  <si>
    <t>743642100</t>
  </si>
  <si>
    <t>Montáž tyč zemnicí délky do 2 m</t>
  </si>
  <si>
    <t>744431400</t>
  </si>
  <si>
    <t>Montáž kabel Cu sk.1 do 1 kV do 1,60 kg uložený volně
kabel CYKY 3x2,5</t>
  </si>
  <si>
    <t>744431800</t>
  </si>
  <si>
    <t>Montáž kabel Cu sk.1 do 1 kV do 10,00 kg uložený volně
kabel CYKY 4x10</t>
  </si>
  <si>
    <t>746421122</t>
  </si>
  <si>
    <t>Ukončení kabelů nebo vodičů do 1 kV koncovkou ucpávkovou do 4 žil KSM 35 jednoduchý nástavec</t>
  </si>
  <si>
    <t>748132998</t>
  </si>
  <si>
    <t>Svítidla zářivková
Z1/70W</t>
  </si>
  <si>
    <t>748132999</t>
  </si>
  <si>
    <t>Svítidla speciální
Medio 50W
vč. upevnění</t>
  </si>
  <si>
    <t>SO 811URS - Vegetační úpravy</t>
  </si>
  <si>
    <t>183101313</t>
  </si>
  <si>
    <t>Jamky pro výsadbu s výměnou 100 % půdy zeminy tř 1 až 4 objem do 0,05 m3 v rovině a svahu do 1:5</t>
  </si>
  <si>
    <t>183205111</t>
  </si>
  <si>
    <t>Založení záhonu v rovině a svahu do 1:5 zemina tř 1 a 2</t>
  </si>
  <si>
    <t>184102113</t>
  </si>
  <si>
    <t>Výsadba dřeviny s balem D do 0,4 m do jamky se zalitím v rovině a svahu do 1:5</t>
  </si>
  <si>
    <t>184801121</t>
  </si>
  <si>
    <t>Ošetřování vysazených dřevin soliterních v rovině a svahu do 1:5</t>
  </si>
  <si>
    <t>184802611</t>
  </si>
  <si>
    <t>Chemické odplevelení po založení kultury postřikem na široko v rovině a svahu do 1:5</t>
  </si>
  <si>
    <t>184921093</t>
  </si>
  <si>
    <t>Mulčování rostlin tl do 0,1 m v rovině a svahu do 1:5</t>
  </si>
  <si>
    <t>998231311</t>
  </si>
  <si>
    <t>Přesun hmot pro sadovnické a krajinářské úpravy vodorovně do 5000 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</si>
</sst>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 ### ##0.000"/>
    <numFmt numFmtId="165" formatCode="### ### ##0.00"/>
  </numFmts>
  <fonts count="5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64" fontId="0" fillId="0" borderId="6" xfId="0" applyNumberFormat="1" applyFont="1" applyFill="1" applyBorder="1" applyAlignment="1" applyProtection="1">
      <alignment horizontal="center" vertical="top"/>
      <protection/>
    </xf>
    <xf numFmtId="165" fontId="0" fillId="0" borderId="6" xfId="0" applyNumberFormat="1" applyFont="1" applyFill="1" applyBorder="1" applyAlignment="1" applyProtection="1">
      <alignment horizontal="center" vertical="top"/>
      <protection locked="0"/>
    </xf>
    <xf numFmtId="165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64" fontId="0" fillId="0" borderId="9" xfId="0" applyNumberFormat="1" applyFont="1" applyFill="1" applyBorder="1" applyAlignment="1" applyProtection="1">
      <alignment horizontal="center" vertical="top"/>
      <protection/>
    </xf>
    <xf numFmtId="165" fontId="0" fillId="0" borderId="9" xfId="0" applyNumberFormat="1" applyFont="1" applyFill="1" applyBorder="1" applyAlignment="1" applyProtection="1">
      <alignment horizontal="center" vertical="top"/>
      <protection locked="0"/>
    </xf>
    <xf numFmtId="165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 wrapText="1"/>
      <protection/>
    </xf>
    <xf numFmtId="164" fontId="3" fillId="0" borderId="2" xfId="0" applyNumberFormat="1" applyFont="1" applyFill="1" applyBorder="1" applyAlignment="1" applyProtection="1">
      <alignment vertical="top"/>
      <protection/>
    </xf>
    <xf numFmtId="165" fontId="3" fillId="0" borderId="2" xfId="0" applyNumberFormat="1" applyFont="1" applyFill="1" applyBorder="1" applyAlignment="1" applyProtection="1">
      <alignment vertical="top"/>
      <protection locked="0"/>
    </xf>
    <xf numFmtId="165" fontId="3" fillId="0" borderId="1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164" fontId="0" fillId="0" borderId="6" xfId="0" applyNumberFormat="1" applyFont="1" applyFill="1" applyBorder="1" applyAlignment="1" applyProtection="1">
      <alignment vertical="top"/>
      <protection/>
    </xf>
    <xf numFmtId="165" fontId="0" fillId="0" borderId="6" xfId="0" applyNumberFormat="1" applyFont="1" applyFill="1" applyBorder="1" applyAlignment="1" applyProtection="1">
      <alignment vertical="top"/>
      <protection locked="0"/>
    </xf>
    <xf numFmtId="165" fontId="0" fillId="0" borderId="7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vertical="top" wrapText="1"/>
      <protection/>
    </xf>
    <xf numFmtId="164" fontId="3" fillId="2" borderId="6" xfId="0" applyNumberFormat="1" applyFont="1" applyFill="1" applyBorder="1" applyAlignment="1" applyProtection="1">
      <alignment vertical="top"/>
      <protection/>
    </xf>
    <xf numFmtId="165" fontId="3" fillId="2" borderId="6" xfId="0" applyNumberFormat="1" applyFont="1" applyFill="1" applyBorder="1" applyAlignment="1" applyProtection="1">
      <alignment vertical="top"/>
      <protection locked="0"/>
    </xf>
    <xf numFmtId="165" fontId="3" fillId="2" borderId="7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 wrapText="1"/>
      <protection/>
    </xf>
    <xf numFmtId="164" fontId="3" fillId="0" borderId="6" xfId="0" applyNumberFormat="1" applyFont="1" applyFill="1" applyBorder="1" applyAlignment="1" applyProtection="1">
      <alignment vertical="top"/>
      <protection/>
    </xf>
    <xf numFmtId="165" fontId="3" fillId="0" borderId="6" xfId="0" applyNumberFormat="1" applyFont="1" applyFill="1" applyBorder="1" applyAlignment="1" applyProtection="1">
      <alignment vertical="top"/>
      <protection locked="0"/>
    </xf>
    <xf numFmtId="165" fontId="3" fillId="0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5" fontId="0" fillId="0" borderId="9" xfId="0" applyNumberFormat="1" applyFont="1" applyFill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164" fontId="4" fillId="0" borderId="6" xfId="0" applyNumberFormat="1" applyFont="1" applyFill="1" applyBorder="1" applyAlignment="1" applyProtection="1">
      <alignment vertical="top"/>
      <protection/>
    </xf>
    <xf numFmtId="165" fontId="4" fillId="0" borderId="6" xfId="0" applyNumberFormat="1" applyFont="1" applyFill="1" applyBorder="1" applyAlignment="1" applyProtection="1">
      <alignment vertical="top"/>
      <protection locked="0"/>
    </xf>
    <xf numFmtId="165" fontId="4" fillId="0" borderId="7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7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30</v>
      </c>
      <c r="C11" s="34" t="s">
        <v>31</v>
      </c>
      <c r="D11" s="35" t="s">
        <v>32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9"/>
      <c r="B12" s="40" t="s">
        <v>28</v>
      </c>
      <c r="C12" s="40"/>
      <c r="D12" s="41" t="s">
        <v>29</v>
      </c>
      <c r="E12" s="40"/>
      <c r="F12" s="42"/>
      <c r="G12" s="43"/>
      <c r="H12" s="44">
        <f>SUM(H11:H11)</f>
        <v>0</v>
      </c>
    </row>
    <row r="13" spans="1:8" ht="12.75">
      <c r="A13" s="33"/>
      <c r="B13" s="34"/>
      <c r="C13" s="34"/>
      <c r="D13" s="35"/>
      <c r="E13" s="34"/>
      <c r="F13" s="36"/>
      <c r="G13" s="37"/>
      <c r="H13" s="38"/>
    </row>
    <row r="14" spans="1:8" ht="12.75">
      <c r="A14" s="45"/>
      <c r="B14" s="46" t="s">
        <v>20</v>
      </c>
      <c r="C14" s="46"/>
      <c r="D14" s="47" t="s">
        <v>34</v>
      </c>
      <c r="E14" s="46"/>
      <c r="F14" s="48"/>
      <c r="G14" s="49"/>
      <c r="H14" s="50"/>
    </row>
    <row r="15" spans="1:8" ht="12.75">
      <c r="A15" s="33">
        <v>2</v>
      </c>
      <c r="B15" s="34" t="s">
        <v>35</v>
      </c>
      <c r="C15" s="34" t="s">
        <v>31</v>
      </c>
      <c r="D15" s="35" t="s">
        <v>36</v>
      </c>
      <c r="E15" s="34" t="s">
        <v>37</v>
      </c>
      <c r="F15" s="36">
        <v>30</v>
      </c>
      <c r="G15" s="37"/>
      <c r="H15" s="38">
        <f>ROUND((F15*G15),2)</f>
        <v>0</v>
      </c>
    </row>
    <row r="16" spans="1:8" ht="12.75">
      <c r="A16" s="33">
        <v>3</v>
      </c>
      <c r="B16" s="34" t="s">
        <v>38</v>
      </c>
      <c r="C16" s="34" t="s">
        <v>31</v>
      </c>
      <c r="D16" s="35" t="s">
        <v>39</v>
      </c>
      <c r="E16" s="34" t="s">
        <v>37</v>
      </c>
      <c r="F16" s="36">
        <v>30</v>
      </c>
      <c r="G16" s="37"/>
      <c r="H16" s="38">
        <f>ROUND((F16*G16),2)</f>
        <v>0</v>
      </c>
    </row>
    <row r="17" spans="1:8" ht="12.75">
      <c r="A17" s="33">
        <v>4</v>
      </c>
      <c r="B17" s="34" t="s">
        <v>40</v>
      </c>
      <c r="C17" s="34" t="s">
        <v>31</v>
      </c>
      <c r="D17" s="35" t="s">
        <v>41</v>
      </c>
      <c r="E17" s="34" t="s">
        <v>42</v>
      </c>
      <c r="F17" s="36">
        <v>18</v>
      </c>
      <c r="G17" s="37"/>
      <c r="H17" s="38">
        <f>ROUND((F17*G17),2)</f>
        <v>0</v>
      </c>
    </row>
    <row r="18" spans="1:8" ht="12.75">
      <c r="A18" s="33">
        <v>5</v>
      </c>
      <c r="B18" s="34" t="s">
        <v>43</v>
      </c>
      <c r="C18" s="34" t="s">
        <v>31</v>
      </c>
      <c r="D18" s="35" t="s">
        <v>44</v>
      </c>
      <c r="E18" s="34" t="s">
        <v>42</v>
      </c>
      <c r="F18" s="36">
        <v>18</v>
      </c>
      <c r="G18" s="37"/>
      <c r="H18" s="38">
        <f>ROUND((F18*G18),2)</f>
        <v>0</v>
      </c>
    </row>
    <row r="19" spans="1:8" ht="12.75">
      <c r="A19" s="33">
        <v>6</v>
      </c>
      <c r="B19" s="34" t="s">
        <v>45</v>
      </c>
      <c r="C19" s="34" t="s">
        <v>31</v>
      </c>
      <c r="D19" s="35" t="s">
        <v>46</v>
      </c>
      <c r="E19" s="34" t="s">
        <v>42</v>
      </c>
      <c r="F19" s="36">
        <v>18</v>
      </c>
      <c r="G19" s="37"/>
      <c r="H19" s="38">
        <f>ROUND((F19*G19),2)</f>
        <v>0</v>
      </c>
    </row>
    <row r="20" spans="1:8" ht="12.75">
      <c r="A20" s="33">
        <v>7</v>
      </c>
      <c r="B20" s="34" t="s">
        <v>47</v>
      </c>
      <c r="C20" s="34" t="s">
        <v>31</v>
      </c>
      <c r="D20" s="35" t="s">
        <v>48</v>
      </c>
      <c r="E20" s="34" t="s">
        <v>42</v>
      </c>
      <c r="F20" s="36">
        <v>18</v>
      </c>
      <c r="G20" s="37"/>
      <c r="H20" s="38">
        <f>ROUND((F20*G20),2)</f>
        <v>0</v>
      </c>
    </row>
    <row r="21" spans="1:8" ht="12.75">
      <c r="A21" s="33">
        <v>8</v>
      </c>
      <c r="B21" s="34" t="s">
        <v>49</v>
      </c>
      <c r="C21" s="34" t="s">
        <v>31</v>
      </c>
      <c r="D21" s="35" t="s">
        <v>50</v>
      </c>
      <c r="E21" s="34" t="s">
        <v>42</v>
      </c>
      <c r="F21" s="36">
        <v>18</v>
      </c>
      <c r="G21" s="37"/>
      <c r="H21" s="38">
        <f>ROUND((F21*G21),2)</f>
        <v>0</v>
      </c>
    </row>
    <row r="22" spans="1:8" ht="12.75">
      <c r="A22" s="39"/>
      <c r="B22" s="40" t="s">
        <v>20</v>
      </c>
      <c r="C22" s="40"/>
      <c r="D22" s="41" t="s">
        <v>34</v>
      </c>
      <c r="E22" s="40"/>
      <c r="F22" s="42"/>
      <c r="G22" s="43"/>
      <c r="H22" s="44">
        <f>SUM(H15:H21)</f>
        <v>0</v>
      </c>
    </row>
    <row r="23" spans="1:8" ht="12.75">
      <c r="A23" s="33"/>
      <c r="B23" s="34"/>
      <c r="C23" s="34"/>
      <c r="D23" s="35"/>
      <c r="E23" s="34"/>
      <c r="F23" s="36"/>
      <c r="G23" s="37"/>
      <c r="H23" s="38"/>
    </row>
    <row r="24" spans="1:8" ht="12.75">
      <c r="A24" s="45"/>
      <c r="B24" s="46" t="s">
        <v>21</v>
      </c>
      <c r="C24" s="46"/>
      <c r="D24" s="47" t="s">
        <v>51</v>
      </c>
      <c r="E24" s="46"/>
      <c r="F24" s="48"/>
      <c r="G24" s="49"/>
      <c r="H24" s="50"/>
    </row>
    <row r="25" spans="1:8" ht="12.75">
      <c r="A25" s="33">
        <v>9</v>
      </c>
      <c r="B25" s="34" t="s">
        <v>52</v>
      </c>
      <c r="C25" s="34" t="s">
        <v>31</v>
      </c>
      <c r="D25" s="35" t="s">
        <v>53</v>
      </c>
      <c r="E25" s="34" t="s">
        <v>54</v>
      </c>
      <c r="F25" s="36">
        <v>3</v>
      </c>
      <c r="G25" s="37"/>
      <c r="H25" s="38">
        <f>ROUND((F25*G25),2)</f>
        <v>0</v>
      </c>
    </row>
    <row r="26" spans="1:8" ht="12.75">
      <c r="A26" s="33">
        <v>10</v>
      </c>
      <c r="B26" s="34" t="s">
        <v>55</v>
      </c>
      <c r="C26" s="34" t="s">
        <v>31</v>
      </c>
      <c r="D26" s="35" t="s">
        <v>56</v>
      </c>
      <c r="E26" s="34" t="s">
        <v>54</v>
      </c>
      <c r="F26" s="36">
        <v>0.3</v>
      </c>
      <c r="G26" s="37"/>
      <c r="H26" s="38">
        <f>ROUND((F26*G26),2)</f>
        <v>0</v>
      </c>
    </row>
    <row r="27" spans="1:8" ht="12.75">
      <c r="A27" s="39"/>
      <c r="B27" s="40" t="s">
        <v>21</v>
      </c>
      <c r="C27" s="40"/>
      <c r="D27" s="41" t="s">
        <v>51</v>
      </c>
      <c r="E27" s="40"/>
      <c r="F27" s="42"/>
      <c r="G27" s="43"/>
      <c r="H27" s="44">
        <f>SUM(H25:H26)</f>
        <v>0</v>
      </c>
    </row>
    <row r="28" spans="1:8" ht="12.75">
      <c r="A28" s="33"/>
      <c r="B28" s="34"/>
      <c r="C28" s="34"/>
      <c r="D28" s="35"/>
      <c r="E28" s="34"/>
      <c r="F28" s="36"/>
      <c r="G28" s="37"/>
      <c r="H28" s="38"/>
    </row>
    <row r="29" spans="1:8" ht="12.75">
      <c r="A29" s="45"/>
      <c r="B29" s="46" t="s">
        <v>57</v>
      </c>
      <c r="C29" s="46"/>
      <c r="D29" s="47" t="s">
        <v>58</v>
      </c>
      <c r="E29" s="46"/>
      <c r="F29" s="48"/>
      <c r="G29" s="49"/>
      <c r="H29" s="50"/>
    </row>
    <row r="30" spans="1:8" ht="12.75">
      <c r="A30" s="33">
        <v>11</v>
      </c>
      <c r="B30" s="34" t="s">
        <v>59</v>
      </c>
      <c r="C30" s="34" t="s">
        <v>31</v>
      </c>
      <c r="D30" s="35" t="s">
        <v>60</v>
      </c>
      <c r="E30" s="34" t="s">
        <v>61</v>
      </c>
      <c r="F30" s="36">
        <v>2.41</v>
      </c>
      <c r="G30" s="37"/>
      <c r="H30" s="38">
        <f>ROUND((F30*G30),2)</f>
        <v>0</v>
      </c>
    </row>
    <row r="31" spans="1:8" ht="12.75">
      <c r="A31" s="33">
        <v>12</v>
      </c>
      <c r="B31" s="34" t="s">
        <v>62</v>
      </c>
      <c r="C31" s="34" t="s">
        <v>31</v>
      </c>
      <c r="D31" s="35" t="s">
        <v>63</v>
      </c>
      <c r="E31" s="34" t="s">
        <v>61</v>
      </c>
      <c r="F31" s="36">
        <v>2.41</v>
      </c>
      <c r="G31" s="37"/>
      <c r="H31" s="38">
        <f>ROUND((F31*G31),2)</f>
        <v>0</v>
      </c>
    </row>
    <row r="32" spans="1:8" ht="12.75">
      <c r="A32" s="33">
        <v>13</v>
      </c>
      <c r="B32" s="34" t="s">
        <v>64</v>
      </c>
      <c r="C32" s="34" t="s">
        <v>31</v>
      </c>
      <c r="D32" s="35" t="s">
        <v>65</v>
      </c>
      <c r="E32" s="34" t="s">
        <v>54</v>
      </c>
      <c r="F32" s="36">
        <v>1</v>
      </c>
      <c r="G32" s="37"/>
      <c r="H32" s="38">
        <f>ROUND((F32*G32),2)</f>
        <v>0</v>
      </c>
    </row>
    <row r="33" spans="1:8" ht="12.75">
      <c r="A33" s="33">
        <v>14</v>
      </c>
      <c r="B33" s="34" t="s">
        <v>66</v>
      </c>
      <c r="C33" s="34" t="s">
        <v>31</v>
      </c>
      <c r="D33" s="35" t="s">
        <v>67</v>
      </c>
      <c r="E33" s="34" t="s">
        <v>61</v>
      </c>
      <c r="F33" s="36">
        <v>5.7842</v>
      </c>
      <c r="G33" s="37"/>
      <c r="H33" s="38">
        <f>ROUND((F33*G33),2)</f>
        <v>0</v>
      </c>
    </row>
    <row r="34" spans="1:8" ht="12.75">
      <c r="A34" s="39"/>
      <c r="B34" s="40" t="s">
        <v>57</v>
      </c>
      <c r="C34" s="40"/>
      <c r="D34" s="41" t="s">
        <v>58</v>
      </c>
      <c r="E34" s="40"/>
      <c r="F34" s="42"/>
      <c r="G34" s="43"/>
      <c r="H34" s="44">
        <f>SUM(H30:H33)</f>
        <v>0</v>
      </c>
    </row>
    <row r="35" spans="1:8" ht="12.75">
      <c r="A35" s="33"/>
      <c r="B35" s="34"/>
      <c r="C35" s="34"/>
      <c r="D35" s="35"/>
      <c r="E35" s="34"/>
      <c r="F35" s="36"/>
      <c r="G35" s="37"/>
      <c r="H35" s="38"/>
    </row>
    <row r="36" spans="1:8" ht="12.75">
      <c r="A36" s="39"/>
      <c r="B36" s="40"/>
      <c r="C36" s="40"/>
      <c r="D36" s="41" t="s">
        <v>68</v>
      </c>
      <c r="E36" s="40"/>
      <c r="F36" s="42"/>
      <c r="G36" s="43"/>
      <c r="H36" s="44">
        <f>+H12+H22+H27+H34</f>
        <v>0</v>
      </c>
    </row>
    <row r="37" spans="1:8" ht="12.75">
      <c r="A37" s="33"/>
      <c r="B37" s="34"/>
      <c r="C37" s="34"/>
      <c r="D37" s="35"/>
      <c r="E37" s="34"/>
      <c r="F37" s="36"/>
      <c r="G37" s="37"/>
      <c r="H37" s="38"/>
    </row>
    <row r="38" spans="1:8" ht="12.75">
      <c r="A38" s="51"/>
      <c r="B38" s="52"/>
      <c r="C38" s="52"/>
      <c r="D38" s="53"/>
      <c r="E38" s="52"/>
      <c r="F38" s="54"/>
      <c r="G38" s="55"/>
      <c r="H38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303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72</v>
      </c>
      <c r="C12" s="34" t="s">
        <v>31</v>
      </c>
      <c r="D12" s="35" t="s">
        <v>73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74</v>
      </c>
      <c r="C13" s="34" t="s">
        <v>31</v>
      </c>
      <c r="D13" s="35" t="s">
        <v>75</v>
      </c>
      <c r="E13" s="34" t="s">
        <v>33</v>
      </c>
      <c r="F13" s="36">
        <v>1</v>
      </c>
      <c r="G13" s="37"/>
      <c r="H13" s="38">
        <f>ROUND((F13*G13),2)</f>
        <v>0</v>
      </c>
    </row>
    <row r="14" spans="1:8" ht="12.75">
      <c r="A14" s="33">
        <v>4</v>
      </c>
      <c r="B14" s="34" t="s">
        <v>76</v>
      </c>
      <c r="C14" s="34" t="s">
        <v>31</v>
      </c>
      <c r="D14" s="35" t="s">
        <v>77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30</v>
      </c>
      <c r="C15" s="34" t="s">
        <v>31</v>
      </c>
      <c r="D15" s="35" t="s">
        <v>32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9"/>
      <c r="B16" s="40" t="s">
        <v>28</v>
      </c>
      <c r="C16" s="40"/>
      <c r="D16" s="41" t="s">
        <v>29</v>
      </c>
      <c r="E16" s="40"/>
      <c r="F16" s="42"/>
      <c r="G16" s="43"/>
      <c r="H16" s="44">
        <f>SUM(H11:H15)</f>
        <v>0</v>
      </c>
    </row>
    <row r="17" spans="1:8" ht="12.75">
      <c r="A17" s="33"/>
      <c r="B17" s="34"/>
      <c r="C17" s="34"/>
      <c r="D17" s="35"/>
      <c r="E17" s="34"/>
      <c r="F17" s="36"/>
      <c r="G17" s="37"/>
      <c r="H17" s="38"/>
    </row>
    <row r="18" spans="1:8" ht="12.75">
      <c r="A18" s="45"/>
      <c r="B18" s="46" t="s">
        <v>20</v>
      </c>
      <c r="C18" s="46"/>
      <c r="D18" s="47" t="s">
        <v>34</v>
      </c>
      <c r="E18" s="46"/>
      <c r="F18" s="48"/>
      <c r="G18" s="49"/>
      <c r="H18" s="50"/>
    </row>
    <row r="19" spans="1:8" ht="12.75">
      <c r="A19" s="33">
        <v>6</v>
      </c>
      <c r="B19" s="34" t="s">
        <v>304</v>
      </c>
      <c r="C19" s="34" t="s">
        <v>31</v>
      </c>
      <c r="D19" s="35" t="s">
        <v>305</v>
      </c>
      <c r="E19" s="34" t="s">
        <v>37</v>
      </c>
      <c r="F19" s="36">
        <v>945</v>
      </c>
      <c r="G19" s="37"/>
      <c r="H19" s="38">
        <f>ROUND((F19*G19),2)</f>
        <v>0</v>
      </c>
    </row>
    <row r="20" spans="1:8" ht="12.75">
      <c r="A20" s="39"/>
      <c r="B20" s="40" t="s">
        <v>20</v>
      </c>
      <c r="C20" s="40"/>
      <c r="D20" s="41" t="s">
        <v>34</v>
      </c>
      <c r="E20" s="40"/>
      <c r="F20" s="42"/>
      <c r="G20" s="43"/>
      <c r="H20" s="44">
        <f>SUM(H19:H19)</f>
        <v>0</v>
      </c>
    </row>
    <row r="21" spans="1:8" ht="12.75">
      <c r="A21" s="33"/>
      <c r="B21" s="34"/>
      <c r="C21" s="34"/>
      <c r="D21" s="35"/>
      <c r="E21" s="34"/>
      <c r="F21" s="36"/>
      <c r="G21" s="37"/>
      <c r="H21" s="38"/>
    </row>
    <row r="22" spans="1:8" ht="12.75">
      <c r="A22" s="45"/>
      <c r="B22" s="46" t="s">
        <v>24</v>
      </c>
      <c r="C22" s="46"/>
      <c r="D22" s="47" t="s">
        <v>124</v>
      </c>
      <c r="E22" s="46"/>
      <c r="F22" s="48"/>
      <c r="G22" s="49"/>
      <c r="H22" s="50"/>
    </row>
    <row r="23" spans="1:8" ht="12.75">
      <c r="A23" s="33">
        <v>7</v>
      </c>
      <c r="B23" s="34" t="s">
        <v>177</v>
      </c>
      <c r="C23" s="34" t="s">
        <v>31</v>
      </c>
      <c r="D23" s="35" t="s">
        <v>306</v>
      </c>
      <c r="E23" s="34" t="s">
        <v>37</v>
      </c>
      <c r="F23" s="36">
        <v>945</v>
      </c>
      <c r="G23" s="37"/>
      <c r="H23" s="38">
        <f>ROUND((F23*G23),2)</f>
        <v>0</v>
      </c>
    </row>
    <row r="24" spans="1:8" ht="12.75">
      <c r="A24" s="33">
        <v>8</v>
      </c>
      <c r="B24" s="34" t="s">
        <v>202</v>
      </c>
      <c r="C24" s="34" t="s">
        <v>31</v>
      </c>
      <c r="D24" s="35" t="s">
        <v>203</v>
      </c>
      <c r="E24" s="34" t="s">
        <v>37</v>
      </c>
      <c r="F24" s="36">
        <v>945</v>
      </c>
      <c r="G24" s="37"/>
      <c r="H24" s="38">
        <f>ROUND((F24*G24),2)</f>
        <v>0</v>
      </c>
    </row>
    <row r="25" spans="1:8" ht="12.75">
      <c r="A25" s="39"/>
      <c r="B25" s="40" t="s">
        <v>24</v>
      </c>
      <c r="C25" s="40"/>
      <c r="D25" s="41" t="s">
        <v>124</v>
      </c>
      <c r="E25" s="40"/>
      <c r="F25" s="42"/>
      <c r="G25" s="43"/>
      <c r="H25" s="44">
        <f>SUM(H23:H24)</f>
        <v>0</v>
      </c>
    </row>
    <row r="26" spans="1:8" ht="12.75">
      <c r="A26" s="33"/>
      <c r="B26" s="34"/>
      <c r="C26" s="34"/>
      <c r="D26" s="35"/>
      <c r="E26" s="34"/>
      <c r="F26" s="36"/>
      <c r="G26" s="37"/>
      <c r="H26" s="38"/>
    </row>
    <row r="27" spans="1:8" ht="12.75">
      <c r="A27" s="45"/>
      <c r="B27" s="46" t="s">
        <v>27</v>
      </c>
      <c r="C27" s="46"/>
      <c r="D27" s="47" t="s">
        <v>307</v>
      </c>
      <c r="E27" s="46"/>
      <c r="F27" s="48"/>
      <c r="G27" s="49"/>
      <c r="H27" s="50"/>
    </row>
    <row r="28" spans="1:8" ht="12.75">
      <c r="A28" s="33">
        <v>9</v>
      </c>
      <c r="B28" s="34" t="s">
        <v>308</v>
      </c>
      <c r="C28" s="34" t="s">
        <v>31</v>
      </c>
      <c r="D28" s="35" t="s">
        <v>309</v>
      </c>
      <c r="E28" s="34" t="s">
        <v>42</v>
      </c>
      <c r="F28" s="36">
        <v>5</v>
      </c>
      <c r="G28" s="37"/>
      <c r="H28" s="38">
        <f>ROUND((F28*G28),2)</f>
        <v>0</v>
      </c>
    </row>
    <row r="29" spans="1:8" ht="12.75">
      <c r="A29" s="39"/>
      <c r="B29" s="40" t="s">
        <v>27</v>
      </c>
      <c r="C29" s="40"/>
      <c r="D29" s="41" t="s">
        <v>307</v>
      </c>
      <c r="E29" s="40"/>
      <c r="F29" s="42"/>
      <c r="G29" s="43"/>
      <c r="H29" s="44">
        <f>SUM(H28:H28)</f>
        <v>0</v>
      </c>
    </row>
    <row r="30" spans="1:8" ht="12.75">
      <c r="A30" s="33"/>
      <c r="B30" s="34"/>
      <c r="C30" s="34"/>
      <c r="D30" s="35"/>
      <c r="E30" s="34"/>
      <c r="F30" s="36"/>
      <c r="G30" s="37"/>
      <c r="H30" s="38"/>
    </row>
    <row r="31" spans="1:8" ht="12.75">
      <c r="A31" s="45"/>
      <c r="B31" s="46" t="s">
        <v>57</v>
      </c>
      <c r="C31" s="46"/>
      <c r="D31" s="47" t="s">
        <v>58</v>
      </c>
      <c r="E31" s="46"/>
      <c r="F31" s="48"/>
      <c r="G31" s="49"/>
      <c r="H31" s="50"/>
    </row>
    <row r="32" spans="1:8" ht="12.75">
      <c r="A32" s="33">
        <v>10</v>
      </c>
      <c r="B32" s="34" t="s">
        <v>206</v>
      </c>
      <c r="C32" s="34" t="s">
        <v>31</v>
      </c>
      <c r="D32" s="35" t="s">
        <v>207</v>
      </c>
      <c r="E32" s="34" t="s">
        <v>137</v>
      </c>
      <c r="F32" s="36">
        <v>315</v>
      </c>
      <c r="G32" s="37"/>
      <c r="H32" s="38">
        <f>ROUND((F32*G32),2)</f>
        <v>0</v>
      </c>
    </row>
    <row r="33" spans="1:8" ht="12.75">
      <c r="A33" s="33">
        <v>11</v>
      </c>
      <c r="B33" s="34" t="s">
        <v>208</v>
      </c>
      <c r="C33" s="34" t="s">
        <v>31</v>
      </c>
      <c r="D33" s="35" t="s">
        <v>209</v>
      </c>
      <c r="E33" s="34" t="s">
        <v>137</v>
      </c>
      <c r="F33" s="36">
        <v>315</v>
      </c>
      <c r="G33" s="37"/>
      <c r="H33" s="38">
        <f>ROUND((F33*G33),2)</f>
        <v>0</v>
      </c>
    </row>
    <row r="34" spans="1:8" ht="12.75">
      <c r="A34" s="33">
        <v>12</v>
      </c>
      <c r="B34" s="34" t="s">
        <v>282</v>
      </c>
      <c r="C34" s="34" t="s">
        <v>31</v>
      </c>
      <c r="D34" s="35" t="s">
        <v>283</v>
      </c>
      <c r="E34" s="34" t="s">
        <v>61</v>
      </c>
      <c r="F34" s="36">
        <v>120.96</v>
      </c>
      <c r="G34" s="37"/>
      <c r="H34" s="38">
        <f>ROUND((F34*G34),2)</f>
        <v>0</v>
      </c>
    </row>
    <row r="35" spans="1:8" ht="12.75">
      <c r="A35" s="33">
        <v>13</v>
      </c>
      <c r="B35" s="34" t="s">
        <v>185</v>
      </c>
      <c r="C35" s="34" t="s">
        <v>31</v>
      </c>
      <c r="D35" s="35" t="s">
        <v>186</v>
      </c>
      <c r="E35" s="34" t="s">
        <v>61</v>
      </c>
      <c r="F35" s="36">
        <v>120.96</v>
      </c>
      <c r="G35" s="37"/>
      <c r="H35" s="38">
        <f>ROUND((F35*G35),2)</f>
        <v>0</v>
      </c>
    </row>
    <row r="36" spans="1:8" ht="12.75">
      <c r="A36" s="33">
        <v>14</v>
      </c>
      <c r="B36" s="34" t="s">
        <v>152</v>
      </c>
      <c r="C36" s="34" t="s">
        <v>31</v>
      </c>
      <c r="D36" s="35" t="s">
        <v>153</v>
      </c>
      <c r="E36" s="34" t="s">
        <v>61</v>
      </c>
      <c r="F36" s="36">
        <v>125.29271</v>
      </c>
      <c r="G36" s="37"/>
      <c r="H36" s="38">
        <f>ROUND((F36*G36),2)</f>
        <v>0</v>
      </c>
    </row>
    <row r="37" spans="1:8" ht="12.75">
      <c r="A37" s="33">
        <v>15</v>
      </c>
      <c r="B37" s="34" t="s">
        <v>154</v>
      </c>
      <c r="C37" s="34" t="s">
        <v>31</v>
      </c>
      <c r="D37" s="35" t="s">
        <v>310</v>
      </c>
      <c r="E37" s="34" t="s">
        <v>61</v>
      </c>
      <c r="F37" s="36">
        <v>501.168</v>
      </c>
      <c r="G37" s="37"/>
      <c r="H37" s="38">
        <f>ROUND((F37*G37),2)</f>
        <v>0</v>
      </c>
    </row>
    <row r="38" spans="1:8" ht="12.75">
      <c r="A38" s="39"/>
      <c r="B38" s="40" t="s">
        <v>57</v>
      </c>
      <c r="C38" s="40"/>
      <c r="D38" s="41" t="s">
        <v>58</v>
      </c>
      <c r="E38" s="40"/>
      <c r="F38" s="42"/>
      <c r="G38" s="43"/>
      <c r="H38" s="44">
        <f>SUM(H32:H37)</f>
        <v>0</v>
      </c>
    </row>
    <row r="39" spans="1:8" ht="12.75">
      <c r="A39" s="33"/>
      <c r="B39" s="34"/>
      <c r="C39" s="34"/>
      <c r="D39" s="35"/>
      <c r="E39" s="34"/>
      <c r="F39" s="36"/>
      <c r="G39" s="37"/>
      <c r="H39" s="38"/>
    </row>
    <row r="40" spans="1:8" ht="12.75">
      <c r="A40" s="39"/>
      <c r="B40" s="40"/>
      <c r="C40" s="40"/>
      <c r="D40" s="41" t="s">
        <v>68</v>
      </c>
      <c r="E40" s="40"/>
      <c r="F40" s="42"/>
      <c r="G40" s="43"/>
      <c r="H40" s="44">
        <f>+H16+H20+H25+H29+H38</f>
        <v>0</v>
      </c>
    </row>
    <row r="41" spans="1:8" ht="12.75">
      <c r="A41" s="33"/>
      <c r="B41" s="34"/>
      <c r="C41" s="34"/>
      <c r="D41" s="35"/>
      <c r="E41" s="34"/>
      <c r="F41" s="36"/>
      <c r="G41" s="37"/>
      <c r="H41" s="38"/>
    </row>
    <row r="42" spans="1:8" ht="12.75">
      <c r="A42" s="51"/>
      <c r="B42" s="52"/>
      <c r="C42" s="52"/>
      <c r="D42" s="53"/>
      <c r="E42" s="52"/>
      <c r="F42" s="54"/>
      <c r="G42" s="55"/>
      <c r="H42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6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311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188</v>
      </c>
      <c r="C12" s="34" t="s">
        <v>31</v>
      </c>
      <c r="D12" s="35" t="s">
        <v>189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190</v>
      </c>
      <c r="C13" s="34" t="s">
        <v>31</v>
      </c>
      <c r="D13" s="35" t="s">
        <v>191</v>
      </c>
      <c r="E13" s="34" t="s">
        <v>42</v>
      </c>
      <c r="F13" s="36">
        <v>2</v>
      </c>
      <c r="G13" s="37"/>
      <c r="H13" s="38">
        <f>ROUND((F13*G13),2)</f>
        <v>0</v>
      </c>
    </row>
    <row r="14" spans="1:8" ht="12.75">
      <c r="A14" s="33">
        <v>4</v>
      </c>
      <c r="B14" s="34" t="s">
        <v>312</v>
      </c>
      <c r="C14" s="34" t="s">
        <v>31</v>
      </c>
      <c r="D14" s="35" t="s">
        <v>313</v>
      </c>
      <c r="E14" s="34" t="s">
        <v>42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72</v>
      </c>
      <c r="C15" s="34" t="s">
        <v>31</v>
      </c>
      <c r="D15" s="35" t="s">
        <v>73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3">
        <v>6</v>
      </c>
      <c r="B16" s="34" t="s">
        <v>74</v>
      </c>
      <c r="C16" s="34" t="s">
        <v>31</v>
      </c>
      <c r="D16" s="35" t="s">
        <v>75</v>
      </c>
      <c r="E16" s="34" t="s">
        <v>33</v>
      </c>
      <c r="F16" s="36">
        <v>1</v>
      </c>
      <c r="G16" s="37"/>
      <c r="H16" s="38">
        <f>ROUND((F16*G16),2)</f>
        <v>0</v>
      </c>
    </row>
    <row r="17" spans="1:8" ht="12.75">
      <c r="A17" s="33">
        <v>7</v>
      </c>
      <c r="B17" s="34" t="s">
        <v>314</v>
      </c>
      <c r="C17" s="34" t="s">
        <v>31</v>
      </c>
      <c r="D17" s="35" t="s">
        <v>315</v>
      </c>
      <c r="E17" s="34" t="s">
        <v>33</v>
      </c>
      <c r="F17" s="36">
        <v>1</v>
      </c>
      <c r="G17" s="37"/>
      <c r="H17" s="38">
        <f>ROUND((F17*G17),2)</f>
        <v>0</v>
      </c>
    </row>
    <row r="18" spans="1:8" ht="12.75">
      <c r="A18" s="33">
        <v>8</v>
      </c>
      <c r="B18" s="34" t="s">
        <v>316</v>
      </c>
      <c r="C18" s="34" t="s">
        <v>317</v>
      </c>
      <c r="D18" s="35" t="s">
        <v>318</v>
      </c>
      <c r="E18" s="34" t="s">
        <v>33</v>
      </c>
      <c r="F18" s="36">
        <v>1</v>
      </c>
      <c r="G18" s="37"/>
      <c r="H18" s="38">
        <f>ROUND((F18*G18),2)</f>
        <v>0</v>
      </c>
    </row>
    <row r="19" spans="1:8" ht="12.75">
      <c r="A19" s="33">
        <v>9</v>
      </c>
      <c r="B19" s="34" t="s">
        <v>319</v>
      </c>
      <c r="C19" s="34" t="s">
        <v>320</v>
      </c>
      <c r="D19" s="35" t="s">
        <v>77</v>
      </c>
      <c r="E19" s="34" t="s">
        <v>33</v>
      </c>
      <c r="F19" s="36">
        <v>1</v>
      </c>
      <c r="G19" s="37"/>
      <c r="H19" s="38">
        <f>ROUND((F19*G19),2)</f>
        <v>0</v>
      </c>
    </row>
    <row r="20" spans="1:8" ht="12.75">
      <c r="A20" s="33">
        <v>10</v>
      </c>
      <c r="B20" s="34" t="s">
        <v>30</v>
      </c>
      <c r="C20" s="34" t="s">
        <v>31</v>
      </c>
      <c r="D20" s="35" t="s">
        <v>32</v>
      </c>
      <c r="E20" s="34" t="s">
        <v>33</v>
      </c>
      <c r="F20" s="36">
        <v>1</v>
      </c>
      <c r="G20" s="37"/>
      <c r="H20" s="38">
        <f>ROUND((F20*G20),2)</f>
        <v>0</v>
      </c>
    </row>
    <row r="21" spans="1:8" ht="12.75">
      <c r="A21" s="33">
        <v>11</v>
      </c>
      <c r="B21" s="34" t="s">
        <v>321</v>
      </c>
      <c r="C21" s="34" t="s">
        <v>31</v>
      </c>
      <c r="D21" s="35" t="s">
        <v>322</v>
      </c>
      <c r="E21" s="34" t="s">
        <v>33</v>
      </c>
      <c r="F21" s="36">
        <v>1</v>
      </c>
      <c r="G21" s="37"/>
      <c r="H21" s="38">
        <f>ROUND((F21*G21),2)</f>
        <v>0</v>
      </c>
    </row>
    <row r="22" spans="1:8" ht="12.75">
      <c r="A22" s="33">
        <v>12</v>
      </c>
      <c r="B22" s="34" t="s">
        <v>323</v>
      </c>
      <c r="C22" s="34" t="s">
        <v>31</v>
      </c>
      <c r="D22" s="35" t="s">
        <v>324</v>
      </c>
      <c r="E22" s="34" t="s">
        <v>325</v>
      </c>
      <c r="F22" s="36">
        <v>1</v>
      </c>
      <c r="G22" s="37"/>
      <c r="H22" s="38">
        <f>ROUND((F22*G22),2)</f>
        <v>0</v>
      </c>
    </row>
    <row r="23" spans="1:8" ht="12.75">
      <c r="A23" s="39"/>
      <c r="B23" s="40" t="s">
        <v>28</v>
      </c>
      <c r="C23" s="40"/>
      <c r="D23" s="41" t="s">
        <v>29</v>
      </c>
      <c r="E23" s="40"/>
      <c r="F23" s="42"/>
      <c r="G23" s="43"/>
      <c r="H23" s="44">
        <f>SUM(H11:H22)</f>
        <v>0</v>
      </c>
    </row>
    <row r="24" spans="1:8" ht="12.75">
      <c r="A24" s="33"/>
      <c r="B24" s="34"/>
      <c r="C24" s="34"/>
      <c r="D24" s="35"/>
      <c r="E24" s="34"/>
      <c r="F24" s="36"/>
      <c r="G24" s="37"/>
      <c r="H24" s="38"/>
    </row>
    <row r="25" spans="1:8" ht="12.75">
      <c r="A25" s="45"/>
      <c r="B25" s="46" t="s">
        <v>20</v>
      </c>
      <c r="C25" s="46"/>
      <c r="D25" s="47" t="s">
        <v>34</v>
      </c>
      <c r="E25" s="46"/>
      <c r="F25" s="48"/>
      <c r="G25" s="49"/>
      <c r="H25" s="50"/>
    </row>
    <row r="26" spans="1:8" ht="12.75">
      <c r="A26" s="33">
        <v>13</v>
      </c>
      <c r="B26" s="34" t="s">
        <v>326</v>
      </c>
      <c r="C26" s="34" t="s">
        <v>31</v>
      </c>
      <c r="D26" s="35" t="s">
        <v>327</v>
      </c>
      <c r="E26" s="34" t="s">
        <v>328</v>
      </c>
      <c r="F26" s="36">
        <v>1440</v>
      </c>
      <c r="G26" s="37"/>
      <c r="H26" s="38">
        <f>ROUND((F26*G26),2)</f>
        <v>0</v>
      </c>
    </row>
    <row r="27" spans="1:8" ht="12.75">
      <c r="A27" s="33">
        <v>14</v>
      </c>
      <c r="B27" s="34" t="s">
        <v>329</v>
      </c>
      <c r="C27" s="34" t="s">
        <v>31</v>
      </c>
      <c r="D27" s="35" t="s">
        <v>330</v>
      </c>
      <c r="E27" s="34" t="s">
        <v>54</v>
      </c>
      <c r="F27" s="36">
        <v>24.856</v>
      </c>
      <c r="G27" s="37"/>
      <c r="H27" s="38">
        <f>ROUND((F27*G27),2)</f>
        <v>0</v>
      </c>
    </row>
    <row r="28" spans="1:8" ht="12.75">
      <c r="A28" s="33">
        <v>15</v>
      </c>
      <c r="B28" s="34" t="s">
        <v>82</v>
      </c>
      <c r="C28" s="34" t="s">
        <v>31</v>
      </c>
      <c r="D28" s="35" t="s">
        <v>83</v>
      </c>
      <c r="E28" s="34" t="s">
        <v>54</v>
      </c>
      <c r="F28" s="36">
        <v>12.428</v>
      </c>
      <c r="G28" s="37"/>
      <c r="H28" s="38">
        <f>ROUND((F28*G28),2)</f>
        <v>0</v>
      </c>
    </row>
    <row r="29" spans="1:8" ht="12.75">
      <c r="A29" s="33">
        <v>16</v>
      </c>
      <c r="B29" s="34" t="s">
        <v>331</v>
      </c>
      <c r="C29" s="34" t="s">
        <v>31</v>
      </c>
      <c r="D29" s="35" t="s">
        <v>332</v>
      </c>
      <c r="E29" s="34" t="s">
        <v>54</v>
      </c>
      <c r="F29" s="36">
        <v>297.48</v>
      </c>
      <c r="G29" s="37"/>
      <c r="H29" s="38">
        <f>ROUND((F29*G29),2)</f>
        <v>0</v>
      </c>
    </row>
    <row r="30" spans="1:8" ht="12.75">
      <c r="A30" s="33">
        <v>17</v>
      </c>
      <c r="B30" s="34" t="s">
        <v>333</v>
      </c>
      <c r="C30" s="34" t="s">
        <v>31</v>
      </c>
      <c r="D30" s="35" t="s">
        <v>334</v>
      </c>
      <c r="E30" s="34" t="s">
        <v>54</v>
      </c>
      <c r="F30" s="36">
        <v>148.74</v>
      </c>
      <c r="G30" s="37"/>
      <c r="H30" s="38">
        <f>ROUND((F30*G30),2)</f>
        <v>0</v>
      </c>
    </row>
    <row r="31" spans="1:8" ht="12.75">
      <c r="A31" s="33">
        <v>18</v>
      </c>
      <c r="B31" s="34" t="s">
        <v>335</v>
      </c>
      <c r="C31" s="34" t="s">
        <v>31</v>
      </c>
      <c r="D31" s="35" t="s">
        <v>336</v>
      </c>
      <c r="E31" s="34" t="s">
        <v>137</v>
      </c>
      <c r="F31" s="36">
        <v>120</v>
      </c>
      <c r="G31" s="37"/>
      <c r="H31" s="38">
        <f>ROUND((F31*G31),2)</f>
        <v>0</v>
      </c>
    </row>
    <row r="32" spans="1:8" ht="12.75">
      <c r="A32" s="33">
        <v>19</v>
      </c>
      <c r="B32" s="34" t="s">
        <v>337</v>
      </c>
      <c r="C32" s="34" t="s">
        <v>31</v>
      </c>
      <c r="D32" s="35" t="s">
        <v>338</v>
      </c>
      <c r="E32" s="34" t="s">
        <v>42</v>
      </c>
      <c r="F32" s="36">
        <v>6</v>
      </c>
      <c r="G32" s="37"/>
      <c r="H32" s="38">
        <f>ROUND((F32*G32),2)</f>
        <v>0</v>
      </c>
    </row>
    <row r="33" spans="1:8" ht="12.75">
      <c r="A33" s="33">
        <v>20</v>
      </c>
      <c r="B33" s="34" t="s">
        <v>339</v>
      </c>
      <c r="C33" s="34" t="s">
        <v>31</v>
      </c>
      <c r="D33" s="35" t="s">
        <v>340</v>
      </c>
      <c r="E33" s="34" t="s">
        <v>42</v>
      </c>
      <c r="F33" s="36">
        <v>6</v>
      </c>
      <c r="G33" s="37"/>
      <c r="H33" s="38">
        <f>ROUND((F33*G33),2)</f>
        <v>0</v>
      </c>
    </row>
    <row r="34" spans="1:8" ht="12.75">
      <c r="A34" s="33">
        <v>21</v>
      </c>
      <c r="B34" s="34" t="s">
        <v>341</v>
      </c>
      <c r="C34" s="34" t="s">
        <v>31</v>
      </c>
      <c r="D34" s="35" t="s">
        <v>342</v>
      </c>
      <c r="E34" s="34" t="s">
        <v>37</v>
      </c>
      <c r="F34" s="36">
        <v>178</v>
      </c>
      <c r="G34" s="37"/>
      <c r="H34" s="38">
        <f>ROUND((F34*G34),2)</f>
        <v>0</v>
      </c>
    </row>
    <row r="35" spans="1:8" ht="12.75">
      <c r="A35" s="33">
        <v>22</v>
      </c>
      <c r="B35" s="34" t="s">
        <v>343</v>
      </c>
      <c r="C35" s="34" t="s">
        <v>31</v>
      </c>
      <c r="D35" s="35" t="s">
        <v>344</v>
      </c>
      <c r="E35" s="34" t="s">
        <v>54</v>
      </c>
      <c r="F35" s="36">
        <v>297.48</v>
      </c>
      <c r="G35" s="37"/>
      <c r="H35" s="38">
        <f>ROUND((F35*G35),2)</f>
        <v>0</v>
      </c>
    </row>
    <row r="36" spans="1:8" ht="12.75">
      <c r="A36" s="33">
        <v>23</v>
      </c>
      <c r="B36" s="34" t="s">
        <v>86</v>
      </c>
      <c r="C36" s="34" t="s">
        <v>31</v>
      </c>
      <c r="D36" s="35" t="s">
        <v>287</v>
      </c>
      <c r="E36" s="34" t="s">
        <v>54</v>
      </c>
      <c r="F36" s="36">
        <v>24.856</v>
      </c>
      <c r="G36" s="37"/>
      <c r="H36" s="38">
        <f>ROUND((F36*G36),2)</f>
        <v>0</v>
      </c>
    </row>
    <row r="37" spans="1:8" ht="12.75">
      <c r="A37" s="33">
        <v>24</v>
      </c>
      <c r="B37" s="34" t="s">
        <v>92</v>
      </c>
      <c r="C37" s="34" t="s">
        <v>31</v>
      </c>
      <c r="D37" s="35" t="s">
        <v>93</v>
      </c>
      <c r="E37" s="34" t="s">
        <v>54</v>
      </c>
      <c r="F37" s="36">
        <v>297.48</v>
      </c>
      <c r="G37" s="37"/>
      <c r="H37" s="38">
        <f>ROUND((F37*G37),2)</f>
        <v>0</v>
      </c>
    </row>
    <row r="38" spans="1:8" ht="12.75">
      <c r="A38" s="33">
        <v>25</v>
      </c>
      <c r="B38" s="34" t="s">
        <v>345</v>
      </c>
      <c r="C38" s="34" t="s">
        <v>31</v>
      </c>
      <c r="D38" s="35" t="s">
        <v>346</v>
      </c>
      <c r="E38" s="34" t="s">
        <v>54</v>
      </c>
      <c r="F38" s="36">
        <v>185.66</v>
      </c>
      <c r="G38" s="37"/>
      <c r="H38" s="38">
        <f>ROUND((F38*G38),2)</f>
        <v>0</v>
      </c>
    </row>
    <row r="39" spans="1:8" ht="12.75">
      <c r="A39" s="33">
        <v>26</v>
      </c>
      <c r="B39" s="34" t="s">
        <v>347</v>
      </c>
      <c r="C39" s="34" t="s">
        <v>31</v>
      </c>
      <c r="D39" s="35" t="s">
        <v>348</v>
      </c>
      <c r="E39" s="34" t="s">
        <v>54</v>
      </c>
      <c r="F39" s="36">
        <v>136.676</v>
      </c>
      <c r="G39" s="37"/>
      <c r="H39" s="38">
        <f>ROUND((F39*G39),2)</f>
        <v>0</v>
      </c>
    </row>
    <row r="40" spans="1:8" ht="12.75">
      <c r="A40" s="33">
        <v>27</v>
      </c>
      <c r="B40" s="34" t="s">
        <v>100</v>
      </c>
      <c r="C40" s="34" t="s">
        <v>31</v>
      </c>
      <c r="D40" s="35" t="s">
        <v>101</v>
      </c>
      <c r="E40" s="34" t="s">
        <v>37</v>
      </c>
      <c r="F40" s="36">
        <v>267</v>
      </c>
      <c r="G40" s="37"/>
      <c r="H40" s="38">
        <f>ROUND((F40*G40),2)</f>
        <v>0</v>
      </c>
    </row>
    <row r="41" spans="1:8" ht="12.75">
      <c r="A41" s="39"/>
      <c r="B41" s="40" t="s">
        <v>20</v>
      </c>
      <c r="C41" s="40"/>
      <c r="D41" s="41" t="s">
        <v>34</v>
      </c>
      <c r="E41" s="40"/>
      <c r="F41" s="42"/>
      <c r="G41" s="43"/>
      <c r="H41" s="44">
        <f>SUM(H26:H40)</f>
        <v>0</v>
      </c>
    </row>
    <row r="42" spans="1:8" ht="12.75">
      <c r="A42" s="33"/>
      <c r="B42" s="34"/>
      <c r="C42" s="34"/>
      <c r="D42" s="35"/>
      <c r="E42" s="34"/>
      <c r="F42" s="36"/>
      <c r="G42" s="37"/>
      <c r="H42" s="38"/>
    </row>
    <row r="43" spans="1:8" ht="12.75">
      <c r="A43" s="45"/>
      <c r="B43" s="46" t="s">
        <v>21</v>
      </c>
      <c r="C43" s="46"/>
      <c r="D43" s="47" t="s">
        <v>51</v>
      </c>
      <c r="E43" s="46"/>
      <c r="F43" s="48"/>
      <c r="G43" s="49"/>
      <c r="H43" s="50"/>
    </row>
    <row r="44" spans="1:8" ht="12.75">
      <c r="A44" s="33">
        <v>28</v>
      </c>
      <c r="B44" s="34" t="s">
        <v>349</v>
      </c>
      <c r="C44" s="34" t="s">
        <v>31</v>
      </c>
      <c r="D44" s="35" t="s">
        <v>350</v>
      </c>
      <c r="E44" s="34" t="s">
        <v>137</v>
      </c>
      <c r="F44" s="36">
        <v>1272</v>
      </c>
      <c r="G44" s="37"/>
      <c r="H44" s="38">
        <f>ROUND((F44*G44),2)</f>
        <v>0</v>
      </c>
    </row>
    <row r="45" spans="1:8" ht="12.75">
      <c r="A45" s="33">
        <v>29</v>
      </c>
      <c r="B45" s="34" t="s">
        <v>351</v>
      </c>
      <c r="C45" s="34" t="s">
        <v>31</v>
      </c>
      <c r="D45" s="35" t="s">
        <v>352</v>
      </c>
      <c r="E45" s="34" t="s">
        <v>42</v>
      </c>
      <c r="F45" s="36">
        <v>150</v>
      </c>
      <c r="G45" s="37"/>
      <c r="H45" s="38">
        <f>ROUND((F45*G45),2)</f>
        <v>0</v>
      </c>
    </row>
    <row r="46" spans="1:8" ht="12.75">
      <c r="A46" s="57">
        <v>30</v>
      </c>
      <c r="B46" s="58" t="s">
        <v>353</v>
      </c>
      <c r="C46" s="58" t="s">
        <v>31</v>
      </c>
      <c r="D46" s="59" t="s">
        <v>354</v>
      </c>
      <c r="E46" s="58" t="s">
        <v>42</v>
      </c>
      <c r="F46" s="60">
        <v>150</v>
      </c>
      <c r="G46" s="61"/>
      <c r="H46" s="62">
        <f>ROUND(F46*G46,2)</f>
        <v>0</v>
      </c>
    </row>
    <row r="47" spans="1:8" ht="12.75">
      <c r="A47" s="33">
        <v>31</v>
      </c>
      <c r="B47" s="34" t="s">
        <v>355</v>
      </c>
      <c r="C47" s="34" t="s">
        <v>31</v>
      </c>
      <c r="D47" s="35" t="s">
        <v>356</v>
      </c>
      <c r="E47" s="34" t="s">
        <v>42</v>
      </c>
      <c r="F47" s="36">
        <v>150</v>
      </c>
      <c r="G47" s="37"/>
      <c r="H47" s="38">
        <f>ROUND((F47*G47),2)</f>
        <v>0</v>
      </c>
    </row>
    <row r="48" spans="1:8" ht="12.75">
      <c r="A48" s="33">
        <v>32</v>
      </c>
      <c r="B48" s="34" t="s">
        <v>357</v>
      </c>
      <c r="C48" s="34" t="s">
        <v>31</v>
      </c>
      <c r="D48" s="35" t="s">
        <v>358</v>
      </c>
      <c r="E48" s="34" t="s">
        <v>54</v>
      </c>
      <c r="F48" s="36">
        <v>63.6</v>
      </c>
      <c r="G48" s="37"/>
      <c r="H48" s="38">
        <f>ROUND((F48*G48),2)</f>
        <v>0</v>
      </c>
    </row>
    <row r="49" spans="1:8" ht="12.75">
      <c r="A49" s="33">
        <v>33</v>
      </c>
      <c r="B49" s="34" t="s">
        <v>359</v>
      </c>
      <c r="C49" s="34" t="s">
        <v>31</v>
      </c>
      <c r="D49" s="35" t="s">
        <v>360</v>
      </c>
      <c r="E49" s="34" t="s">
        <v>54</v>
      </c>
      <c r="F49" s="36">
        <v>90.4</v>
      </c>
      <c r="G49" s="37"/>
      <c r="H49" s="38">
        <f>ROUND((F49*G49),2)</f>
        <v>0</v>
      </c>
    </row>
    <row r="50" spans="1:8" ht="12.75">
      <c r="A50" s="33">
        <v>34</v>
      </c>
      <c r="B50" s="34" t="s">
        <v>290</v>
      </c>
      <c r="C50" s="34" t="s">
        <v>31</v>
      </c>
      <c r="D50" s="35" t="s">
        <v>291</v>
      </c>
      <c r="E50" s="34" t="s">
        <v>37</v>
      </c>
      <c r="F50" s="36">
        <v>79.2</v>
      </c>
      <c r="G50" s="37"/>
      <c r="H50" s="38">
        <f>ROUND((F50*G50),2)</f>
        <v>0</v>
      </c>
    </row>
    <row r="51" spans="1:8" ht="12.75">
      <c r="A51" s="33">
        <v>35</v>
      </c>
      <c r="B51" s="34" t="s">
        <v>292</v>
      </c>
      <c r="C51" s="34" t="s">
        <v>31</v>
      </c>
      <c r="D51" s="35" t="s">
        <v>293</v>
      </c>
      <c r="E51" s="34" t="s">
        <v>37</v>
      </c>
      <c r="F51" s="36">
        <v>79.2</v>
      </c>
      <c r="G51" s="37"/>
      <c r="H51" s="38">
        <f>ROUND((F51*G51),2)</f>
        <v>0</v>
      </c>
    </row>
    <row r="52" spans="1:8" ht="12.75">
      <c r="A52" s="33">
        <v>36</v>
      </c>
      <c r="B52" s="34" t="s">
        <v>361</v>
      </c>
      <c r="C52" s="34" t="s">
        <v>31</v>
      </c>
      <c r="D52" s="35" t="s">
        <v>362</v>
      </c>
      <c r="E52" s="34" t="s">
        <v>61</v>
      </c>
      <c r="F52" s="36">
        <v>11.752</v>
      </c>
      <c r="G52" s="37"/>
      <c r="H52" s="38">
        <f>ROUND((F52*G52),2)</f>
        <v>0</v>
      </c>
    </row>
    <row r="53" spans="1:8" ht="12.75">
      <c r="A53" s="33">
        <v>37</v>
      </c>
      <c r="B53" s="34" t="s">
        <v>363</v>
      </c>
      <c r="C53" s="34" t="s">
        <v>31</v>
      </c>
      <c r="D53" s="35" t="s">
        <v>364</v>
      </c>
      <c r="E53" s="34" t="s">
        <v>328</v>
      </c>
      <c r="F53" s="36">
        <v>200</v>
      </c>
      <c r="G53" s="37"/>
      <c r="H53" s="38">
        <f>ROUND((F53*G53),2)</f>
        <v>0</v>
      </c>
    </row>
    <row r="54" spans="1:8" ht="12.75">
      <c r="A54" s="57">
        <v>38</v>
      </c>
      <c r="B54" s="58" t="s">
        <v>365</v>
      </c>
      <c r="C54" s="58" t="s">
        <v>31</v>
      </c>
      <c r="D54" s="59" t="s">
        <v>366</v>
      </c>
      <c r="E54" s="58" t="s">
        <v>54</v>
      </c>
      <c r="F54" s="60">
        <v>5</v>
      </c>
      <c r="G54" s="61"/>
      <c r="H54" s="62">
        <f>ROUND(F54*G54,2)</f>
        <v>0</v>
      </c>
    </row>
    <row r="55" spans="1:8" ht="12.75">
      <c r="A55" s="33">
        <v>39</v>
      </c>
      <c r="B55" s="34" t="s">
        <v>367</v>
      </c>
      <c r="C55" s="34" t="s">
        <v>31</v>
      </c>
      <c r="D55" s="35" t="s">
        <v>368</v>
      </c>
      <c r="E55" s="34" t="s">
        <v>137</v>
      </c>
      <c r="F55" s="36">
        <v>576</v>
      </c>
      <c r="G55" s="37"/>
      <c r="H55" s="38">
        <f>ROUND((F55*G55),2)</f>
        <v>0</v>
      </c>
    </row>
    <row r="56" spans="1:8" ht="12.75">
      <c r="A56" s="57">
        <v>40</v>
      </c>
      <c r="B56" s="58" t="s">
        <v>369</v>
      </c>
      <c r="C56" s="58" t="s">
        <v>31</v>
      </c>
      <c r="D56" s="59" t="s">
        <v>370</v>
      </c>
      <c r="E56" s="58" t="s">
        <v>137</v>
      </c>
      <c r="F56" s="60">
        <v>576</v>
      </c>
      <c r="G56" s="61"/>
      <c r="H56" s="62">
        <f>ROUND(F56*G56,2)</f>
        <v>0</v>
      </c>
    </row>
    <row r="57" spans="1:8" ht="12.75">
      <c r="A57" s="33">
        <v>41</v>
      </c>
      <c r="B57" s="34" t="s">
        <v>371</v>
      </c>
      <c r="C57" s="34" t="s">
        <v>31</v>
      </c>
      <c r="D57" s="35" t="s">
        <v>372</v>
      </c>
      <c r="E57" s="34" t="s">
        <v>137</v>
      </c>
      <c r="F57" s="36">
        <v>576</v>
      </c>
      <c r="G57" s="37"/>
      <c r="H57" s="38">
        <f>ROUND((F57*G57),2)</f>
        <v>0</v>
      </c>
    </row>
    <row r="58" spans="1:8" ht="12.75">
      <c r="A58" s="57">
        <v>42</v>
      </c>
      <c r="B58" s="58" t="s">
        <v>373</v>
      </c>
      <c r="C58" s="58" t="s">
        <v>31</v>
      </c>
      <c r="D58" s="59" t="s">
        <v>374</v>
      </c>
      <c r="E58" s="58" t="s">
        <v>137</v>
      </c>
      <c r="F58" s="60">
        <v>576</v>
      </c>
      <c r="G58" s="61"/>
      <c r="H58" s="62">
        <f>ROUND(F58*G58,2)</f>
        <v>0</v>
      </c>
    </row>
    <row r="59" spans="1:8" ht="12.75">
      <c r="A59" s="33">
        <v>43</v>
      </c>
      <c r="B59" s="34" t="s">
        <v>375</v>
      </c>
      <c r="C59" s="34" t="s">
        <v>31</v>
      </c>
      <c r="D59" s="35" t="s">
        <v>376</v>
      </c>
      <c r="E59" s="34" t="s">
        <v>42</v>
      </c>
      <c r="F59" s="36">
        <v>104</v>
      </c>
      <c r="G59" s="37"/>
      <c r="H59" s="38">
        <f>ROUND((F59*G59),2)</f>
        <v>0</v>
      </c>
    </row>
    <row r="60" spans="1:8" ht="12.75">
      <c r="A60" s="39"/>
      <c r="B60" s="40" t="s">
        <v>21</v>
      </c>
      <c r="C60" s="40"/>
      <c r="D60" s="41" t="s">
        <v>51</v>
      </c>
      <c r="E60" s="40"/>
      <c r="F60" s="42"/>
      <c r="G60" s="43"/>
      <c r="H60" s="44">
        <f>SUM(H44:H59)</f>
        <v>0</v>
      </c>
    </row>
    <row r="61" spans="1:8" ht="12.75">
      <c r="A61" s="33"/>
      <c r="B61" s="34"/>
      <c r="C61" s="34"/>
      <c r="D61" s="35"/>
      <c r="E61" s="34"/>
      <c r="F61" s="36"/>
      <c r="G61" s="37"/>
      <c r="H61" s="38"/>
    </row>
    <row r="62" spans="1:8" ht="12.75">
      <c r="A62" s="45"/>
      <c r="B62" s="46" t="s">
        <v>22</v>
      </c>
      <c r="C62" s="46"/>
      <c r="D62" s="47" t="s">
        <v>211</v>
      </c>
      <c r="E62" s="46"/>
      <c r="F62" s="48"/>
      <c r="G62" s="49"/>
      <c r="H62" s="50"/>
    </row>
    <row r="63" spans="1:8" ht="12.75">
      <c r="A63" s="33">
        <v>44</v>
      </c>
      <c r="B63" s="34" t="s">
        <v>377</v>
      </c>
      <c r="C63" s="34" t="s">
        <v>31</v>
      </c>
      <c r="D63" s="35" t="s">
        <v>378</v>
      </c>
      <c r="E63" s="34" t="s">
        <v>54</v>
      </c>
      <c r="F63" s="36">
        <v>17.088</v>
      </c>
      <c r="G63" s="37"/>
      <c r="H63" s="38">
        <f>ROUND((F63*G63),2)</f>
        <v>0</v>
      </c>
    </row>
    <row r="64" spans="1:8" ht="12.75">
      <c r="A64" s="33">
        <v>45</v>
      </c>
      <c r="B64" s="34" t="s">
        <v>379</v>
      </c>
      <c r="C64" s="34" t="s">
        <v>31</v>
      </c>
      <c r="D64" s="35" t="s">
        <v>380</v>
      </c>
      <c r="E64" s="34" t="s">
        <v>54</v>
      </c>
      <c r="F64" s="36">
        <v>154.48</v>
      </c>
      <c r="G64" s="37"/>
      <c r="H64" s="38">
        <f>ROUND((F64*G64),2)</f>
        <v>0</v>
      </c>
    </row>
    <row r="65" spans="1:8" ht="12.75">
      <c r="A65" s="33">
        <v>46</v>
      </c>
      <c r="B65" s="34" t="s">
        <v>381</v>
      </c>
      <c r="C65" s="34" t="s">
        <v>31</v>
      </c>
      <c r="D65" s="35" t="s">
        <v>382</v>
      </c>
      <c r="E65" s="34" t="s">
        <v>54</v>
      </c>
      <c r="F65" s="36">
        <v>72.414</v>
      </c>
      <c r="G65" s="37"/>
      <c r="H65" s="38">
        <f>ROUND((F65*G65),2)</f>
        <v>0</v>
      </c>
    </row>
    <row r="66" spans="1:8" ht="12.75">
      <c r="A66" s="33">
        <v>47</v>
      </c>
      <c r="B66" s="34" t="s">
        <v>383</v>
      </c>
      <c r="C66" s="34" t="s">
        <v>31</v>
      </c>
      <c r="D66" s="35" t="s">
        <v>384</v>
      </c>
      <c r="E66" s="34" t="s">
        <v>61</v>
      </c>
      <c r="F66" s="36">
        <v>22.864</v>
      </c>
      <c r="G66" s="37"/>
      <c r="H66" s="38">
        <f>ROUND((F66*G66),2)</f>
        <v>0</v>
      </c>
    </row>
    <row r="67" spans="1:8" ht="12.75">
      <c r="A67" s="33">
        <v>48</v>
      </c>
      <c r="B67" s="34" t="s">
        <v>385</v>
      </c>
      <c r="C67" s="34" t="s">
        <v>31</v>
      </c>
      <c r="D67" s="35" t="s">
        <v>386</v>
      </c>
      <c r="E67" s="34" t="s">
        <v>37</v>
      </c>
      <c r="F67" s="36">
        <v>242.2</v>
      </c>
      <c r="G67" s="37"/>
      <c r="H67" s="38">
        <f>ROUND((F67*G67),2)</f>
        <v>0</v>
      </c>
    </row>
    <row r="68" spans="1:8" ht="12.75">
      <c r="A68" s="33">
        <v>49</v>
      </c>
      <c r="B68" s="34" t="s">
        <v>387</v>
      </c>
      <c r="C68" s="34" t="s">
        <v>31</v>
      </c>
      <c r="D68" s="35" t="s">
        <v>388</v>
      </c>
      <c r="E68" s="34" t="s">
        <v>37</v>
      </c>
      <c r="F68" s="36">
        <v>242.2</v>
      </c>
      <c r="G68" s="37"/>
      <c r="H68" s="38">
        <f>ROUND((F68*G68),2)</f>
        <v>0</v>
      </c>
    </row>
    <row r="69" spans="1:8" ht="12.75">
      <c r="A69" s="33">
        <v>50</v>
      </c>
      <c r="B69" s="34" t="s">
        <v>389</v>
      </c>
      <c r="C69" s="34" t="s">
        <v>31</v>
      </c>
      <c r="D69" s="35" t="s">
        <v>390</v>
      </c>
      <c r="E69" s="34" t="s">
        <v>37</v>
      </c>
      <c r="F69" s="36">
        <v>150.2</v>
      </c>
      <c r="G69" s="37"/>
      <c r="H69" s="38">
        <f>ROUND((F69*G69),2)</f>
        <v>0</v>
      </c>
    </row>
    <row r="70" spans="1:8" ht="12.75">
      <c r="A70" s="33">
        <v>51</v>
      </c>
      <c r="B70" s="34" t="s">
        <v>391</v>
      </c>
      <c r="C70" s="34" t="s">
        <v>31</v>
      </c>
      <c r="D70" s="35" t="s">
        <v>392</v>
      </c>
      <c r="E70" s="34" t="s">
        <v>37</v>
      </c>
      <c r="F70" s="36">
        <v>150.2</v>
      </c>
      <c r="G70" s="37"/>
      <c r="H70" s="38">
        <f>ROUND((F70*G70),2)</f>
        <v>0</v>
      </c>
    </row>
    <row r="71" spans="1:8" ht="12.75">
      <c r="A71" s="33">
        <v>52</v>
      </c>
      <c r="B71" s="34" t="s">
        <v>393</v>
      </c>
      <c r="C71" s="34" t="s">
        <v>31</v>
      </c>
      <c r="D71" s="35" t="s">
        <v>394</v>
      </c>
      <c r="E71" s="34" t="s">
        <v>61</v>
      </c>
      <c r="F71" s="36">
        <v>21.627</v>
      </c>
      <c r="G71" s="37"/>
      <c r="H71" s="38">
        <f>ROUND((F71*G71),2)</f>
        <v>0</v>
      </c>
    </row>
    <row r="72" spans="1:8" ht="12.75">
      <c r="A72" s="33">
        <v>53</v>
      </c>
      <c r="B72" s="34" t="s">
        <v>395</v>
      </c>
      <c r="C72" s="34" t="s">
        <v>31</v>
      </c>
      <c r="D72" s="35" t="s">
        <v>396</v>
      </c>
      <c r="E72" s="34" t="s">
        <v>61</v>
      </c>
      <c r="F72" s="36">
        <v>13.035</v>
      </c>
      <c r="G72" s="37"/>
      <c r="H72" s="38">
        <f>ROUND((F72*G72),2)</f>
        <v>0</v>
      </c>
    </row>
    <row r="73" spans="1:8" ht="12.75">
      <c r="A73" s="39"/>
      <c r="B73" s="40" t="s">
        <v>22</v>
      </c>
      <c r="C73" s="40"/>
      <c r="D73" s="41" t="s">
        <v>211</v>
      </c>
      <c r="E73" s="40"/>
      <c r="F73" s="42"/>
      <c r="G73" s="43"/>
      <c r="H73" s="44">
        <f>SUM(H63:H72)</f>
        <v>0</v>
      </c>
    </row>
    <row r="74" spans="1:8" ht="12.75">
      <c r="A74" s="33"/>
      <c r="B74" s="34"/>
      <c r="C74" s="34"/>
      <c r="D74" s="35"/>
      <c r="E74" s="34"/>
      <c r="F74" s="36"/>
      <c r="G74" s="37"/>
      <c r="H74" s="38"/>
    </row>
    <row r="75" spans="1:8" ht="12.75">
      <c r="A75" s="45"/>
      <c r="B75" s="46" t="s">
        <v>23</v>
      </c>
      <c r="C75" s="46"/>
      <c r="D75" s="47" t="s">
        <v>121</v>
      </c>
      <c r="E75" s="46"/>
      <c r="F75" s="48"/>
      <c r="G75" s="49"/>
      <c r="H75" s="50"/>
    </row>
    <row r="76" spans="1:8" ht="12.75">
      <c r="A76" s="33">
        <v>54</v>
      </c>
      <c r="B76" s="34" t="s">
        <v>397</v>
      </c>
      <c r="C76" s="34" t="s">
        <v>31</v>
      </c>
      <c r="D76" s="35" t="s">
        <v>398</v>
      </c>
      <c r="E76" s="34" t="s">
        <v>54</v>
      </c>
      <c r="F76" s="36">
        <v>117.106</v>
      </c>
      <c r="G76" s="37"/>
      <c r="H76" s="38">
        <f>ROUND((F76*G76),2)</f>
        <v>0</v>
      </c>
    </row>
    <row r="77" spans="1:8" ht="12.75">
      <c r="A77" s="33">
        <v>55</v>
      </c>
      <c r="B77" s="34" t="s">
        <v>399</v>
      </c>
      <c r="C77" s="34" t="s">
        <v>31</v>
      </c>
      <c r="D77" s="35" t="s">
        <v>400</v>
      </c>
      <c r="E77" s="34" t="s">
        <v>42</v>
      </c>
      <c r="F77" s="36">
        <v>52</v>
      </c>
      <c r="G77" s="37"/>
      <c r="H77" s="38">
        <f>ROUND((F77*G77),2)</f>
        <v>0</v>
      </c>
    </row>
    <row r="78" spans="1:8" ht="12.75">
      <c r="A78" s="33">
        <v>56</v>
      </c>
      <c r="B78" s="34" t="s">
        <v>401</v>
      </c>
      <c r="C78" s="34" t="s">
        <v>31</v>
      </c>
      <c r="D78" s="35" t="s">
        <v>402</v>
      </c>
      <c r="E78" s="34" t="s">
        <v>403</v>
      </c>
      <c r="F78" s="36">
        <v>1</v>
      </c>
      <c r="G78" s="37"/>
      <c r="H78" s="38">
        <f>ROUND((F78*G78),2)</f>
        <v>0</v>
      </c>
    </row>
    <row r="79" spans="1:8" ht="12.75">
      <c r="A79" s="33">
        <v>57</v>
      </c>
      <c r="B79" s="34" t="s">
        <v>404</v>
      </c>
      <c r="C79" s="34" t="s">
        <v>31</v>
      </c>
      <c r="D79" s="35" t="s">
        <v>405</v>
      </c>
      <c r="E79" s="34" t="s">
        <v>42</v>
      </c>
      <c r="F79" s="36">
        <v>8</v>
      </c>
      <c r="G79" s="37"/>
      <c r="H79" s="38">
        <f>ROUND((F79*G79),2)</f>
        <v>0</v>
      </c>
    </row>
    <row r="80" spans="1:8" ht="12.75">
      <c r="A80" s="57">
        <v>58</v>
      </c>
      <c r="B80" s="58" t="s">
        <v>406</v>
      </c>
      <c r="C80" s="58" t="s">
        <v>31</v>
      </c>
      <c r="D80" s="59" t="s">
        <v>407</v>
      </c>
      <c r="E80" s="58" t="s">
        <v>42</v>
      </c>
      <c r="F80" s="60">
        <v>8</v>
      </c>
      <c r="G80" s="61"/>
      <c r="H80" s="62">
        <f>ROUND(F80*G80,2)</f>
        <v>0</v>
      </c>
    </row>
    <row r="81" spans="1:8" ht="12.75">
      <c r="A81" s="33">
        <v>59</v>
      </c>
      <c r="B81" s="34" t="s">
        <v>408</v>
      </c>
      <c r="C81" s="34" t="s">
        <v>31</v>
      </c>
      <c r="D81" s="35" t="s">
        <v>409</v>
      </c>
      <c r="E81" s="34" t="s">
        <v>37</v>
      </c>
      <c r="F81" s="36">
        <v>104.76</v>
      </c>
      <c r="G81" s="37"/>
      <c r="H81" s="38">
        <f>ROUND((F81*G81),2)</f>
        <v>0</v>
      </c>
    </row>
    <row r="82" spans="1:8" ht="12.75">
      <c r="A82" s="33">
        <v>60</v>
      </c>
      <c r="B82" s="34" t="s">
        <v>410</v>
      </c>
      <c r="C82" s="34" t="s">
        <v>31</v>
      </c>
      <c r="D82" s="35" t="s">
        <v>411</v>
      </c>
      <c r="E82" s="34" t="s">
        <v>37</v>
      </c>
      <c r="F82" s="36">
        <v>6.69</v>
      </c>
      <c r="G82" s="37"/>
      <c r="H82" s="38">
        <f>ROUND((F82*G82),2)</f>
        <v>0</v>
      </c>
    </row>
    <row r="83" spans="1:8" ht="12.75">
      <c r="A83" s="33">
        <v>61</v>
      </c>
      <c r="B83" s="34" t="s">
        <v>412</v>
      </c>
      <c r="C83" s="34" t="s">
        <v>31</v>
      </c>
      <c r="D83" s="35" t="s">
        <v>413</v>
      </c>
      <c r="E83" s="34" t="s">
        <v>37</v>
      </c>
      <c r="F83" s="36">
        <v>6.69</v>
      </c>
      <c r="G83" s="37"/>
      <c r="H83" s="38">
        <f>ROUND((F83*G83),2)</f>
        <v>0</v>
      </c>
    </row>
    <row r="84" spans="1:8" ht="12.75">
      <c r="A84" s="33">
        <v>62</v>
      </c>
      <c r="B84" s="34" t="s">
        <v>414</v>
      </c>
      <c r="C84" s="34" t="s">
        <v>31</v>
      </c>
      <c r="D84" s="35" t="s">
        <v>415</v>
      </c>
      <c r="E84" s="34" t="s">
        <v>37</v>
      </c>
      <c r="F84" s="36">
        <v>133.6</v>
      </c>
      <c r="G84" s="37"/>
      <c r="H84" s="38">
        <f>ROUND((F84*G84),2)</f>
        <v>0</v>
      </c>
    </row>
    <row r="85" spans="1:8" ht="12.75">
      <c r="A85" s="33">
        <v>63</v>
      </c>
      <c r="B85" s="34" t="s">
        <v>416</v>
      </c>
      <c r="C85" s="34" t="s">
        <v>31</v>
      </c>
      <c r="D85" s="35" t="s">
        <v>417</v>
      </c>
      <c r="E85" s="34" t="s">
        <v>37</v>
      </c>
      <c r="F85" s="36">
        <v>133.6</v>
      </c>
      <c r="G85" s="37"/>
      <c r="H85" s="38">
        <f>ROUND((F85*G85),2)</f>
        <v>0</v>
      </c>
    </row>
    <row r="86" spans="1:8" ht="12.75">
      <c r="A86" s="39"/>
      <c r="B86" s="40" t="s">
        <v>23</v>
      </c>
      <c r="C86" s="40"/>
      <c r="D86" s="41" t="s">
        <v>121</v>
      </c>
      <c r="E86" s="40"/>
      <c r="F86" s="42"/>
      <c r="G86" s="43"/>
      <c r="H86" s="44">
        <f>SUM(H76:H85)</f>
        <v>0</v>
      </c>
    </row>
    <row r="87" spans="1:8" ht="12.75">
      <c r="A87" s="33"/>
      <c r="B87" s="34"/>
      <c r="C87" s="34"/>
      <c r="D87" s="35"/>
      <c r="E87" s="34"/>
      <c r="F87" s="36"/>
      <c r="G87" s="37"/>
      <c r="H87" s="38"/>
    </row>
    <row r="88" spans="1:8" ht="12.75">
      <c r="A88" s="45"/>
      <c r="B88" s="46" t="s">
        <v>26</v>
      </c>
      <c r="C88" s="46"/>
      <c r="D88" s="47" t="s">
        <v>418</v>
      </c>
      <c r="E88" s="46"/>
      <c r="F88" s="48"/>
      <c r="G88" s="49"/>
      <c r="H88" s="50"/>
    </row>
    <row r="89" spans="1:8" ht="12.75">
      <c r="A89" s="33">
        <v>64</v>
      </c>
      <c r="B89" s="34" t="s">
        <v>419</v>
      </c>
      <c r="C89" s="34" t="s">
        <v>31</v>
      </c>
      <c r="D89" s="35" t="s">
        <v>420</v>
      </c>
      <c r="E89" s="34" t="s">
        <v>37</v>
      </c>
      <c r="F89" s="36">
        <v>30</v>
      </c>
      <c r="G89" s="37"/>
      <c r="H89" s="38">
        <f>ROUND((F89*G89),2)</f>
        <v>0</v>
      </c>
    </row>
    <row r="90" spans="1:8" ht="12.75">
      <c r="A90" s="57">
        <v>65</v>
      </c>
      <c r="B90" s="58" t="s">
        <v>421</v>
      </c>
      <c r="C90" s="58" t="s">
        <v>31</v>
      </c>
      <c r="D90" s="59" t="s">
        <v>422</v>
      </c>
      <c r="E90" s="58" t="s">
        <v>61</v>
      </c>
      <c r="F90" s="60">
        <v>0.023</v>
      </c>
      <c r="G90" s="61"/>
      <c r="H90" s="62">
        <f>ROUND(F90*G90,2)</f>
        <v>0</v>
      </c>
    </row>
    <row r="91" spans="1:8" ht="12.75">
      <c r="A91" s="33">
        <v>66</v>
      </c>
      <c r="B91" s="34" t="s">
        <v>423</v>
      </c>
      <c r="C91" s="34" t="s">
        <v>31</v>
      </c>
      <c r="D91" s="35" t="s">
        <v>424</v>
      </c>
      <c r="E91" s="34" t="s">
        <v>37</v>
      </c>
      <c r="F91" s="36">
        <v>72.9</v>
      </c>
      <c r="G91" s="37"/>
      <c r="H91" s="38">
        <f>ROUND((F91*G91),2)</f>
        <v>0</v>
      </c>
    </row>
    <row r="92" spans="1:8" ht="12.75">
      <c r="A92" s="57">
        <v>67</v>
      </c>
      <c r="B92" s="58" t="s">
        <v>421</v>
      </c>
      <c r="C92" s="58" t="s">
        <v>20</v>
      </c>
      <c r="D92" s="59" t="s">
        <v>422</v>
      </c>
      <c r="E92" s="58" t="s">
        <v>61</v>
      </c>
      <c r="F92" s="60">
        <v>0.062</v>
      </c>
      <c r="G92" s="61"/>
      <c r="H92" s="62">
        <f>ROUND(F92*G92,2)</f>
        <v>0</v>
      </c>
    </row>
    <row r="93" spans="1:8" ht="12.75">
      <c r="A93" s="33">
        <v>68</v>
      </c>
      <c r="B93" s="34" t="s">
        <v>425</v>
      </c>
      <c r="C93" s="34" t="s">
        <v>31</v>
      </c>
      <c r="D93" s="35" t="s">
        <v>426</v>
      </c>
      <c r="E93" s="34" t="s">
        <v>37</v>
      </c>
      <c r="F93" s="36">
        <v>60</v>
      </c>
      <c r="G93" s="37"/>
      <c r="H93" s="38">
        <f>ROUND((F93*G93),2)</f>
        <v>0</v>
      </c>
    </row>
    <row r="94" spans="1:8" ht="12.75">
      <c r="A94" s="57">
        <v>69</v>
      </c>
      <c r="B94" s="58" t="s">
        <v>427</v>
      </c>
      <c r="C94" s="58" t="s">
        <v>31</v>
      </c>
      <c r="D94" s="59" t="s">
        <v>428</v>
      </c>
      <c r="E94" s="58" t="s">
        <v>61</v>
      </c>
      <c r="F94" s="60">
        <v>0.09</v>
      </c>
      <c r="G94" s="61"/>
      <c r="H94" s="62">
        <f>ROUND(F94*G94,2)</f>
        <v>0</v>
      </c>
    </row>
    <row r="95" spans="1:8" ht="12.75">
      <c r="A95" s="33">
        <v>70</v>
      </c>
      <c r="B95" s="34" t="s">
        <v>429</v>
      </c>
      <c r="C95" s="34" t="s">
        <v>31</v>
      </c>
      <c r="D95" s="35" t="s">
        <v>430</v>
      </c>
      <c r="E95" s="34" t="s">
        <v>37</v>
      </c>
      <c r="F95" s="36">
        <v>145.8</v>
      </c>
      <c r="G95" s="37"/>
      <c r="H95" s="38">
        <f>ROUND((F95*G95),2)</f>
        <v>0</v>
      </c>
    </row>
    <row r="96" spans="1:8" ht="12.75">
      <c r="A96" s="57">
        <v>71</v>
      </c>
      <c r="B96" s="58" t="s">
        <v>427</v>
      </c>
      <c r="C96" s="58" t="s">
        <v>20</v>
      </c>
      <c r="D96" s="59" t="s">
        <v>428</v>
      </c>
      <c r="E96" s="58" t="s">
        <v>61</v>
      </c>
      <c r="F96" s="60">
        <v>0.248</v>
      </c>
      <c r="G96" s="61"/>
      <c r="H96" s="62">
        <f>ROUND(F96*G96,2)</f>
        <v>0</v>
      </c>
    </row>
    <row r="97" spans="1:8" ht="12.75">
      <c r="A97" s="39"/>
      <c r="B97" s="40" t="s">
        <v>26</v>
      </c>
      <c r="C97" s="40"/>
      <c r="D97" s="41" t="s">
        <v>418</v>
      </c>
      <c r="E97" s="40"/>
      <c r="F97" s="42"/>
      <c r="G97" s="43"/>
      <c r="H97" s="44">
        <f>SUM(H89:H96)</f>
        <v>0</v>
      </c>
    </row>
    <row r="98" spans="1:8" ht="12.75">
      <c r="A98" s="33"/>
      <c r="B98" s="34"/>
      <c r="C98" s="34"/>
      <c r="D98" s="35"/>
      <c r="E98" s="34"/>
      <c r="F98" s="36"/>
      <c r="G98" s="37"/>
      <c r="H98" s="38"/>
    </row>
    <row r="99" spans="1:8" ht="12.75">
      <c r="A99" s="45"/>
      <c r="B99" s="46" t="s">
        <v>57</v>
      </c>
      <c r="C99" s="46"/>
      <c r="D99" s="47" t="s">
        <v>58</v>
      </c>
      <c r="E99" s="46"/>
      <c r="F99" s="48"/>
      <c r="G99" s="49"/>
      <c r="H99" s="50"/>
    </row>
    <row r="100" spans="1:8" ht="12.75">
      <c r="A100" s="33">
        <v>72</v>
      </c>
      <c r="B100" s="34" t="s">
        <v>431</v>
      </c>
      <c r="C100" s="34" t="s">
        <v>31</v>
      </c>
      <c r="D100" s="35" t="s">
        <v>432</v>
      </c>
      <c r="E100" s="34" t="s">
        <v>54</v>
      </c>
      <c r="F100" s="36">
        <v>0.25</v>
      </c>
      <c r="G100" s="37"/>
      <c r="H100" s="38">
        <f>ROUND((F100*G100),2)</f>
        <v>0</v>
      </c>
    </row>
    <row r="101" spans="1:8" ht="12.75">
      <c r="A101" s="33">
        <v>73</v>
      </c>
      <c r="B101" s="34" t="s">
        <v>433</v>
      </c>
      <c r="C101" s="34" t="s">
        <v>31</v>
      </c>
      <c r="D101" s="35" t="s">
        <v>434</v>
      </c>
      <c r="E101" s="34" t="s">
        <v>42</v>
      </c>
      <c r="F101" s="36">
        <v>1</v>
      </c>
      <c r="G101" s="37"/>
      <c r="H101" s="38">
        <f>ROUND((F101*G101),2)</f>
        <v>0</v>
      </c>
    </row>
    <row r="102" spans="1:8" ht="12.75">
      <c r="A102" s="33">
        <v>74</v>
      </c>
      <c r="B102" s="34" t="s">
        <v>435</v>
      </c>
      <c r="C102" s="34" t="s">
        <v>31</v>
      </c>
      <c r="D102" s="35" t="s">
        <v>436</v>
      </c>
      <c r="E102" s="34" t="s">
        <v>42</v>
      </c>
      <c r="F102" s="36">
        <v>2</v>
      </c>
      <c r="G102" s="37"/>
      <c r="H102" s="38">
        <f>ROUND((F102*G102),2)</f>
        <v>0</v>
      </c>
    </row>
    <row r="103" spans="1:8" ht="12.75">
      <c r="A103" s="33">
        <v>75</v>
      </c>
      <c r="B103" s="34" t="s">
        <v>437</v>
      </c>
      <c r="C103" s="34" t="s">
        <v>31</v>
      </c>
      <c r="D103" s="35" t="s">
        <v>438</v>
      </c>
      <c r="E103" s="34" t="s">
        <v>42</v>
      </c>
      <c r="F103" s="36">
        <v>1</v>
      </c>
      <c r="G103" s="37"/>
      <c r="H103" s="38">
        <f>ROUND((F103*G103),2)</f>
        <v>0</v>
      </c>
    </row>
    <row r="104" spans="1:8" ht="12.75">
      <c r="A104" s="33">
        <v>76</v>
      </c>
      <c r="B104" s="34" t="s">
        <v>439</v>
      </c>
      <c r="C104" s="34" t="s">
        <v>31</v>
      </c>
      <c r="D104" s="35" t="s">
        <v>440</v>
      </c>
      <c r="E104" s="34" t="s">
        <v>42</v>
      </c>
      <c r="F104" s="36">
        <v>2</v>
      </c>
      <c r="G104" s="37"/>
      <c r="H104" s="38">
        <f>ROUND((F104*G104),2)</f>
        <v>0</v>
      </c>
    </row>
    <row r="105" spans="1:8" ht="12.75">
      <c r="A105" s="33">
        <v>77</v>
      </c>
      <c r="B105" s="34" t="s">
        <v>441</v>
      </c>
      <c r="C105" s="34" t="s">
        <v>31</v>
      </c>
      <c r="D105" s="35" t="s">
        <v>442</v>
      </c>
      <c r="E105" s="34" t="s">
        <v>61</v>
      </c>
      <c r="F105" s="36">
        <v>3.23</v>
      </c>
      <c r="G105" s="37"/>
      <c r="H105" s="38">
        <f>ROUND((F105*G105),2)</f>
        <v>0</v>
      </c>
    </row>
    <row r="106" spans="1:8" ht="12.75">
      <c r="A106" s="33">
        <v>78</v>
      </c>
      <c r="B106" s="34" t="s">
        <v>443</v>
      </c>
      <c r="C106" s="34" t="s">
        <v>317</v>
      </c>
      <c r="D106" s="35" t="s">
        <v>444</v>
      </c>
      <c r="E106" s="34" t="s">
        <v>137</v>
      </c>
      <c r="F106" s="36">
        <v>230</v>
      </c>
      <c r="G106" s="37"/>
      <c r="H106" s="38">
        <f>ROUND((F106*G106),2)</f>
        <v>0</v>
      </c>
    </row>
    <row r="107" spans="1:8" ht="12.75">
      <c r="A107" s="33">
        <v>79</v>
      </c>
      <c r="B107" s="34" t="s">
        <v>445</v>
      </c>
      <c r="C107" s="34" t="s">
        <v>320</v>
      </c>
      <c r="D107" s="35" t="s">
        <v>446</v>
      </c>
      <c r="E107" s="34" t="s">
        <v>137</v>
      </c>
      <c r="F107" s="36">
        <v>285</v>
      </c>
      <c r="G107" s="37"/>
      <c r="H107" s="38">
        <f>ROUND((F107*G107),2)</f>
        <v>0</v>
      </c>
    </row>
    <row r="108" spans="1:8" ht="12.75">
      <c r="A108" s="33">
        <v>80</v>
      </c>
      <c r="B108" s="34" t="s">
        <v>447</v>
      </c>
      <c r="C108" s="34" t="s">
        <v>31</v>
      </c>
      <c r="D108" s="35" t="s">
        <v>448</v>
      </c>
      <c r="E108" s="34" t="s">
        <v>403</v>
      </c>
      <c r="F108" s="36">
        <v>2</v>
      </c>
      <c r="G108" s="37"/>
      <c r="H108" s="38">
        <f>ROUND((F108*G108),2)</f>
        <v>0</v>
      </c>
    </row>
    <row r="109" spans="1:8" ht="12.75">
      <c r="A109" s="33">
        <v>81</v>
      </c>
      <c r="B109" s="34" t="s">
        <v>449</v>
      </c>
      <c r="C109" s="34" t="s">
        <v>31</v>
      </c>
      <c r="D109" s="35" t="s">
        <v>450</v>
      </c>
      <c r="E109" s="34" t="s">
        <v>61</v>
      </c>
      <c r="F109" s="36">
        <v>26.61</v>
      </c>
      <c r="G109" s="37"/>
      <c r="H109" s="38">
        <f>ROUND((F109*G109),2)</f>
        <v>0</v>
      </c>
    </row>
    <row r="110" spans="1:8" ht="12.75">
      <c r="A110" s="33">
        <v>82</v>
      </c>
      <c r="B110" s="34" t="s">
        <v>451</v>
      </c>
      <c r="C110" s="34" t="s">
        <v>31</v>
      </c>
      <c r="D110" s="35" t="s">
        <v>452</v>
      </c>
      <c r="E110" s="34" t="s">
        <v>61</v>
      </c>
      <c r="F110" s="36">
        <v>43.18</v>
      </c>
      <c r="G110" s="37"/>
      <c r="H110" s="38">
        <f>ROUND((F110*G110),2)</f>
        <v>0</v>
      </c>
    </row>
    <row r="111" spans="1:8" ht="12.75">
      <c r="A111" s="33">
        <v>83</v>
      </c>
      <c r="B111" s="34" t="s">
        <v>453</v>
      </c>
      <c r="C111" s="34" t="s">
        <v>31</v>
      </c>
      <c r="D111" s="35" t="s">
        <v>454</v>
      </c>
      <c r="E111" s="34" t="s">
        <v>61</v>
      </c>
      <c r="F111" s="36">
        <v>2153.669189</v>
      </c>
      <c r="G111" s="37"/>
      <c r="H111" s="38">
        <f>ROUND((F111*G111),2)</f>
        <v>0</v>
      </c>
    </row>
    <row r="112" spans="1:8" ht="12.75">
      <c r="A112" s="39"/>
      <c r="B112" s="40" t="s">
        <v>57</v>
      </c>
      <c r="C112" s="40"/>
      <c r="D112" s="41" t="s">
        <v>58</v>
      </c>
      <c r="E112" s="40"/>
      <c r="F112" s="42"/>
      <c r="G112" s="43"/>
      <c r="H112" s="44">
        <f>SUM(H100:H111)</f>
        <v>0</v>
      </c>
    </row>
    <row r="113" spans="1:8" ht="12.75">
      <c r="A113" s="33"/>
      <c r="B113" s="34"/>
      <c r="C113" s="34"/>
      <c r="D113" s="35"/>
      <c r="E113" s="34"/>
      <c r="F113" s="36"/>
      <c r="G113" s="37"/>
      <c r="H113" s="38"/>
    </row>
    <row r="114" spans="1:8" ht="12.75">
      <c r="A114" s="39"/>
      <c r="B114" s="40"/>
      <c r="C114" s="40"/>
      <c r="D114" s="41" t="s">
        <v>68</v>
      </c>
      <c r="E114" s="40"/>
      <c r="F114" s="42"/>
      <c r="G114" s="43"/>
      <c r="H114" s="44">
        <f>+H23+H41+H60+H73+H86+H97+H112</f>
        <v>0</v>
      </c>
    </row>
    <row r="115" spans="1:8" ht="12.75">
      <c r="A115" s="33"/>
      <c r="B115" s="34"/>
      <c r="C115" s="34"/>
      <c r="D115" s="35"/>
      <c r="E115" s="34"/>
      <c r="F115" s="36"/>
      <c r="G115" s="37"/>
      <c r="H115" s="38"/>
    </row>
    <row r="116" spans="1:8" ht="12.75">
      <c r="A116" s="51"/>
      <c r="B116" s="52"/>
      <c r="C116" s="52"/>
      <c r="D116" s="53"/>
      <c r="E116" s="52"/>
      <c r="F116" s="54"/>
      <c r="G116" s="55"/>
      <c r="H116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455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72</v>
      </c>
      <c r="C11" s="34" t="s">
        <v>31</v>
      </c>
      <c r="D11" s="35" t="s">
        <v>73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74</v>
      </c>
      <c r="C12" s="34" t="s">
        <v>31</v>
      </c>
      <c r="D12" s="35" t="s">
        <v>75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456</v>
      </c>
      <c r="C13" s="34" t="s">
        <v>31</v>
      </c>
      <c r="D13" s="35" t="s">
        <v>457</v>
      </c>
      <c r="E13" s="34" t="s">
        <v>328</v>
      </c>
      <c r="F13" s="36">
        <v>15</v>
      </c>
      <c r="G13" s="37"/>
      <c r="H13" s="38">
        <f>ROUND((F13*G13),2)</f>
        <v>0</v>
      </c>
    </row>
    <row r="14" spans="1:8" ht="12.75">
      <c r="A14" s="33">
        <v>4</v>
      </c>
      <c r="B14" s="34" t="s">
        <v>76</v>
      </c>
      <c r="C14" s="34" t="s">
        <v>31</v>
      </c>
      <c r="D14" s="35" t="s">
        <v>77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458</v>
      </c>
      <c r="C15" s="34" t="s">
        <v>31</v>
      </c>
      <c r="D15" s="35" t="s">
        <v>459</v>
      </c>
      <c r="E15" s="34" t="s">
        <v>328</v>
      </c>
      <c r="F15" s="36">
        <v>24</v>
      </c>
      <c r="G15" s="37"/>
      <c r="H15" s="38">
        <f>ROUND((F15*G15),2)</f>
        <v>0</v>
      </c>
    </row>
    <row r="16" spans="1:8" ht="12.75">
      <c r="A16" s="33">
        <v>6</v>
      </c>
      <c r="B16" s="34" t="s">
        <v>30</v>
      </c>
      <c r="C16" s="34" t="s">
        <v>31</v>
      </c>
      <c r="D16" s="35" t="s">
        <v>32</v>
      </c>
      <c r="E16" s="34" t="s">
        <v>33</v>
      </c>
      <c r="F16" s="36">
        <v>1</v>
      </c>
      <c r="G16" s="37"/>
      <c r="H16" s="38">
        <f>ROUND((F16*G16),2)</f>
        <v>0</v>
      </c>
    </row>
    <row r="17" spans="1:8" ht="12.75">
      <c r="A17" s="39"/>
      <c r="B17" s="40" t="s">
        <v>28</v>
      </c>
      <c r="C17" s="40"/>
      <c r="D17" s="41" t="s">
        <v>29</v>
      </c>
      <c r="E17" s="40"/>
      <c r="F17" s="42"/>
      <c r="G17" s="43"/>
      <c r="H17" s="44">
        <f>SUM(H11:H16)</f>
        <v>0</v>
      </c>
    </row>
    <row r="18" spans="1:8" ht="12.75">
      <c r="A18" s="33"/>
      <c r="B18" s="34"/>
      <c r="C18" s="34"/>
      <c r="D18" s="35"/>
      <c r="E18" s="34"/>
      <c r="F18" s="36"/>
      <c r="G18" s="37"/>
      <c r="H18" s="38"/>
    </row>
    <row r="19" spans="1:8" ht="12.75">
      <c r="A19" s="45"/>
      <c r="B19" s="46" t="s">
        <v>20</v>
      </c>
      <c r="C19" s="46"/>
      <c r="D19" s="47" t="s">
        <v>34</v>
      </c>
      <c r="E19" s="46"/>
      <c r="F19" s="48"/>
      <c r="G19" s="49"/>
      <c r="H19" s="50"/>
    </row>
    <row r="20" spans="1:8" ht="12.75">
      <c r="A20" s="33">
        <v>7</v>
      </c>
      <c r="B20" s="34" t="s">
        <v>460</v>
      </c>
      <c r="C20" s="34" t="s">
        <v>31</v>
      </c>
      <c r="D20" s="35" t="s">
        <v>461</v>
      </c>
      <c r="E20" s="34" t="s">
        <v>54</v>
      </c>
      <c r="F20" s="36">
        <v>1.5</v>
      </c>
      <c r="G20" s="37"/>
      <c r="H20" s="38">
        <f>ROUND((F20*G20),2)</f>
        <v>0</v>
      </c>
    </row>
    <row r="21" spans="1:8" ht="12.75">
      <c r="A21" s="33">
        <v>8</v>
      </c>
      <c r="B21" s="34" t="s">
        <v>333</v>
      </c>
      <c r="C21" s="34" t="s">
        <v>31</v>
      </c>
      <c r="D21" s="35" t="s">
        <v>334</v>
      </c>
      <c r="E21" s="34" t="s">
        <v>54</v>
      </c>
      <c r="F21" s="36">
        <v>1.5</v>
      </c>
      <c r="G21" s="37"/>
      <c r="H21" s="38">
        <f>ROUND((F21*G21),2)</f>
        <v>0</v>
      </c>
    </row>
    <row r="22" spans="1:8" ht="12.75">
      <c r="A22" s="33">
        <v>9</v>
      </c>
      <c r="B22" s="34" t="s">
        <v>462</v>
      </c>
      <c r="C22" s="34" t="s">
        <v>31</v>
      </c>
      <c r="D22" s="35" t="s">
        <v>463</v>
      </c>
      <c r="E22" s="34" t="s">
        <v>54</v>
      </c>
      <c r="F22" s="36">
        <v>18.9</v>
      </c>
      <c r="G22" s="37"/>
      <c r="H22" s="38">
        <f>ROUND((F22*G22),2)</f>
        <v>0</v>
      </c>
    </row>
    <row r="23" spans="1:8" ht="12.75">
      <c r="A23" s="33">
        <v>10</v>
      </c>
      <c r="B23" s="34" t="s">
        <v>86</v>
      </c>
      <c r="C23" s="34" t="s">
        <v>31</v>
      </c>
      <c r="D23" s="35" t="s">
        <v>287</v>
      </c>
      <c r="E23" s="34" t="s">
        <v>54</v>
      </c>
      <c r="F23" s="36">
        <v>20.4</v>
      </c>
      <c r="G23" s="37"/>
      <c r="H23" s="38">
        <f>ROUND((F23*G23),2)</f>
        <v>0</v>
      </c>
    </row>
    <row r="24" spans="1:8" ht="12.75">
      <c r="A24" s="33">
        <v>11</v>
      </c>
      <c r="B24" s="34" t="s">
        <v>92</v>
      </c>
      <c r="C24" s="34" t="s">
        <v>31</v>
      </c>
      <c r="D24" s="35" t="s">
        <v>93</v>
      </c>
      <c r="E24" s="34" t="s">
        <v>54</v>
      </c>
      <c r="F24" s="36">
        <v>20.4</v>
      </c>
      <c r="G24" s="37"/>
      <c r="H24" s="38">
        <f>ROUND((F24*G24),2)</f>
        <v>0</v>
      </c>
    </row>
    <row r="25" spans="1:8" ht="12.75">
      <c r="A25" s="33">
        <v>12</v>
      </c>
      <c r="B25" s="34" t="s">
        <v>94</v>
      </c>
      <c r="C25" s="34" t="s">
        <v>31</v>
      </c>
      <c r="D25" s="35" t="s">
        <v>95</v>
      </c>
      <c r="E25" s="34" t="s">
        <v>61</v>
      </c>
      <c r="F25" s="36">
        <v>36.72</v>
      </c>
      <c r="G25" s="37"/>
      <c r="H25" s="38">
        <f>ROUND((F25*G25),2)</f>
        <v>0</v>
      </c>
    </row>
    <row r="26" spans="1:8" ht="12.75">
      <c r="A26" s="39"/>
      <c r="B26" s="40" t="s">
        <v>20</v>
      </c>
      <c r="C26" s="40"/>
      <c r="D26" s="41" t="s">
        <v>34</v>
      </c>
      <c r="E26" s="40"/>
      <c r="F26" s="42"/>
      <c r="G26" s="43"/>
      <c r="H26" s="44">
        <f>SUM(H20:H25)</f>
        <v>0</v>
      </c>
    </row>
    <row r="27" spans="1:8" ht="12.75">
      <c r="A27" s="33"/>
      <c r="B27" s="34"/>
      <c r="C27" s="34"/>
      <c r="D27" s="35"/>
      <c r="E27" s="34"/>
      <c r="F27" s="36"/>
      <c r="G27" s="37"/>
      <c r="H27" s="38"/>
    </row>
    <row r="28" spans="1:8" ht="12.75">
      <c r="A28" s="45"/>
      <c r="B28" s="46" t="s">
        <v>22</v>
      </c>
      <c r="C28" s="46"/>
      <c r="D28" s="47" t="s">
        <v>211</v>
      </c>
      <c r="E28" s="46"/>
      <c r="F28" s="48"/>
      <c r="G28" s="49"/>
      <c r="H28" s="50"/>
    </row>
    <row r="29" spans="1:8" ht="12.75">
      <c r="A29" s="33">
        <v>13</v>
      </c>
      <c r="B29" s="34" t="s">
        <v>464</v>
      </c>
      <c r="C29" s="34" t="s">
        <v>317</v>
      </c>
      <c r="D29" s="35" t="s">
        <v>465</v>
      </c>
      <c r="E29" s="34" t="s">
        <v>137</v>
      </c>
      <c r="F29" s="36">
        <v>140</v>
      </c>
      <c r="G29" s="37"/>
      <c r="H29" s="38">
        <f>ROUND((F29*G29),2)</f>
        <v>0</v>
      </c>
    </row>
    <row r="30" spans="1:8" ht="12.75">
      <c r="A30" s="33">
        <v>14</v>
      </c>
      <c r="B30" s="34" t="s">
        <v>466</v>
      </c>
      <c r="C30" s="34" t="s">
        <v>320</v>
      </c>
      <c r="D30" s="35" t="s">
        <v>467</v>
      </c>
      <c r="E30" s="34" t="s">
        <v>137</v>
      </c>
      <c r="F30" s="36">
        <v>75</v>
      </c>
      <c r="G30" s="37"/>
      <c r="H30" s="38">
        <f>ROUND((F30*G30),2)</f>
        <v>0</v>
      </c>
    </row>
    <row r="31" spans="1:8" ht="12.75">
      <c r="A31" s="33">
        <v>15</v>
      </c>
      <c r="B31" s="34" t="s">
        <v>468</v>
      </c>
      <c r="C31" s="34" t="s">
        <v>469</v>
      </c>
      <c r="D31" s="35" t="s">
        <v>470</v>
      </c>
      <c r="E31" s="34" t="s">
        <v>137</v>
      </c>
      <c r="F31" s="36">
        <v>18</v>
      </c>
      <c r="G31" s="37"/>
      <c r="H31" s="38">
        <f>ROUND((F31*G31),2)</f>
        <v>0</v>
      </c>
    </row>
    <row r="32" spans="1:8" ht="12.75">
      <c r="A32" s="39"/>
      <c r="B32" s="40" t="s">
        <v>22</v>
      </c>
      <c r="C32" s="40"/>
      <c r="D32" s="41" t="s">
        <v>211</v>
      </c>
      <c r="E32" s="40"/>
      <c r="F32" s="42"/>
      <c r="G32" s="43"/>
      <c r="H32" s="44">
        <f>SUM(H29:H31)</f>
        <v>0</v>
      </c>
    </row>
    <row r="33" spans="1:8" ht="12.75">
      <c r="A33" s="33"/>
      <c r="B33" s="34"/>
      <c r="C33" s="34"/>
      <c r="D33" s="35"/>
      <c r="E33" s="34"/>
      <c r="F33" s="36"/>
      <c r="G33" s="37"/>
      <c r="H33" s="38"/>
    </row>
    <row r="34" spans="1:8" ht="12.75">
      <c r="A34" s="45"/>
      <c r="B34" s="46" t="s">
        <v>26</v>
      </c>
      <c r="C34" s="46"/>
      <c r="D34" s="47" t="s">
        <v>418</v>
      </c>
      <c r="E34" s="46"/>
      <c r="F34" s="48"/>
      <c r="G34" s="49"/>
      <c r="H34" s="50"/>
    </row>
    <row r="35" spans="1:8" ht="12.75">
      <c r="A35" s="33">
        <v>16</v>
      </c>
      <c r="B35" s="34" t="s">
        <v>471</v>
      </c>
      <c r="C35" s="34" t="s">
        <v>31</v>
      </c>
      <c r="D35" s="35" t="s">
        <v>472</v>
      </c>
      <c r="E35" s="34" t="s">
        <v>42</v>
      </c>
      <c r="F35" s="36">
        <v>3</v>
      </c>
      <c r="G35" s="37"/>
      <c r="H35" s="38">
        <f>ROUND((F35*G35),2)</f>
        <v>0</v>
      </c>
    </row>
    <row r="36" spans="1:8" ht="12.75">
      <c r="A36" s="57">
        <v>17</v>
      </c>
      <c r="B36" s="58" t="s">
        <v>473</v>
      </c>
      <c r="C36" s="58" t="s">
        <v>31</v>
      </c>
      <c r="D36" s="59" t="s">
        <v>474</v>
      </c>
      <c r="E36" s="58" t="s">
        <v>42</v>
      </c>
      <c r="F36" s="60">
        <v>3</v>
      </c>
      <c r="G36" s="61"/>
      <c r="H36" s="62">
        <f>ROUND(F36*G36,2)</f>
        <v>0</v>
      </c>
    </row>
    <row r="37" spans="1:8" ht="12.75">
      <c r="A37" s="33">
        <v>18</v>
      </c>
      <c r="B37" s="34" t="s">
        <v>475</v>
      </c>
      <c r="C37" s="34" t="s">
        <v>31</v>
      </c>
      <c r="D37" s="35" t="s">
        <v>476</v>
      </c>
      <c r="E37" s="34" t="s">
        <v>137</v>
      </c>
      <c r="F37" s="36">
        <v>6</v>
      </c>
      <c r="G37" s="37"/>
      <c r="H37" s="38">
        <f>ROUND((F37*G37),2)</f>
        <v>0</v>
      </c>
    </row>
    <row r="38" spans="1:8" ht="12.75">
      <c r="A38" s="33">
        <v>19</v>
      </c>
      <c r="B38" s="34" t="s">
        <v>477</v>
      </c>
      <c r="C38" s="34" t="s">
        <v>31</v>
      </c>
      <c r="D38" s="35" t="s">
        <v>478</v>
      </c>
      <c r="E38" s="34" t="s">
        <v>137</v>
      </c>
      <c r="F38" s="36">
        <v>270</v>
      </c>
      <c r="G38" s="37"/>
      <c r="H38" s="38">
        <f>ROUND((F38*G38),2)</f>
        <v>0</v>
      </c>
    </row>
    <row r="39" spans="1:8" ht="12.75">
      <c r="A39" s="33">
        <v>20</v>
      </c>
      <c r="B39" s="34" t="s">
        <v>479</v>
      </c>
      <c r="C39" s="34" t="s">
        <v>31</v>
      </c>
      <c r="D39" s="35" t="s">
        <v>480</v>
      </c>
      <c r="E39" s="34" t="s">
        <v>42</v>
      </c>
      <c r="F39" s="36">
        <v>20</v>
      </c>
      <c r="G39" s="37"/>
      <c r="H39" s="38">
        <f>ROUND((F39*G39),2)</f>
        <v>0</v>
      </c>
    </row>
    <row r="40" spans="1:8" ht="12.75">
      <c r="A40" s="33">
        <v>21</v>
      </c>
      <c r="B40" s="34" t="s">
        <v>481</v>
      </c>
      <c r="C40" s="34" t="s">
        <v>31</v>
      </c>
      <c r="D40" s="35" t="s">
        <v>482</v>
      </c>
      <c r="E40" s="34" t="s">
        <v>42</v>
      </c>
      <c r="F40" s="36">
        <v>2</v>
      </c>
      <c r="G40" s="37"/>
      <c r="H40" s="38">
        <f>ROUND((F40*G40),2)</f>
        <v>0</v>
      </c>
    </row>
    <row r="41" spans="1:8" ht="12.75">
      <c r="A41" s="33">
        <v>22</v>
      </c>
      <c r="B41" s="34" t="s">
        <v>483</v>
      </c>
      <c r="C41" s="34" t="s">
        <v>31</v>
      </c>
      <c r="D41" s="35" t="s">
        <v>484</v>
      </c>
      <c r="E41" s="34" t="s">
        <v>137</v>
      </c>
      <c r="F41" s="36">
        <v>130</v>
      </c>
      <c r="G41" s="37"/>
      <c r="H41" s="38">
        <f>ROUND((F41*G41),2)</f>
        <v>0</v>
      </c>
    </row>
    <row r="42" spans="1:8" ht="12.75">
      <c r="A42" s="33">
        <v>23</v>
      </c>
      <c r="B42" s="34" t="s">
        <v>485</v>
      </c>
      <c r="C42" s="34" t="s">
        <v>31</v>
      </c>
      <c r="D42" s="35" t="s">
        <v>486</v>
      </c>
      <c r="E42" s="34" t="s">
        <v>137</v>
      </c>
      <c r="F42" s="36">
        <v>230</v>
      </c>
      <c r="G42" s="37"/>
      <c r="H42" s="38">
        <f>ROUND((F42*G42),2)</f>
        <v>0</v>
      </c>
    </row>
    <row r="43" spans="1:8" ht="12.75">
      <c r="A43" s="33">
        <v>24</v>
      </c>
      <c r="B43" s="34" t="s">
        <v>487</v>
      </c>
      <c r="C43" s="34" t="s">
        <v>31</v>
      </c>
      <c r="D43" s="35" t="s">
        <v>488</v>
      </c>
      <c r="E43" s="34" t="s">
        <v>42</v>
      </c>
      <c r="F43" s="36">
        <v>6</v>
      </c>
      <c r="G43" s="37"/>
      <c r="H43" s="38">
        <f>ROUND((F43*G43),2)</f>
        <v>0</v>
      </c>
    </row>
    <row r="44" spans="1:8" ht="12.75">
      <c r="A44" s="33">
        <v>25</v>
      </c>
      <c r="B44" s="34" t="s">
        <v>489</v>
      </c>
      <c r="C44" s="34" t="s">
        <v>31</v>
      </c>
      <c r="D44" s="35" t="s">
        <v>490</v>
      </c>
      <c r="E44" s="34" t="s">
        <v>42</v>
      </c>
      <c r="F44" s="36">
        <v>3</v>
      </c>
      <c r="G44" s="37"/>
      <c r="H44" s="38">
        <f>ROUND((F44*G44),2)</f>
        <v>0</v>
      </c>
    </row>
    <row r="45" spans="1:8" ht="12.75">
      <c r="A45" s="33">
        <v>26</v>
      </c>
      <c r="B45" s="34" t="s">
        <v>491</v>
      </c>
      <c r="C45" s="34" t="s">
        <v>31</v>
      </c>
      <c r="D45" s="35" t="s">
        <v>492</v>
      </c>
      <c r="E45" s="34" t="s">
        <v>42</v>
      </c>
      <c r="F45" s="36">
        <v>3</v>
      </c>
      <c r="G45" s="37"/>
      <c r="H45" s="38">
        <f>ROUND((F45*G45),2)</f>
        <v>0</v>
      </c>
    </row>
    <row r="46" spans="1:8" ht="12.75">
      <c r="A46" s="39"/>
      <c r="B46" s="40" t="s">
        <v>26</v>
      </c>
      <c r="C46" s="40"/>
      <c r="D46" s="41" t="s">
        <v>418</v>
      </c>
      <c r="E46" s="40"/>
      <c r="F46" s="42"/>
      <c r="G46" s="43"/>
      <c r="H46" s="44">
        <f>SUM(H35:H45)</f>
        <v>0</v>
      </c>
    </row>
    <row r="47" spans="1:8" ht="12.75">
      <c r="A47" s="33"/>
      <c r="B47" s="34"/>
      <c r="C47" s="34"/>
      <c r="D47" s="35"/>
      <c r="E47" s="34"/>
      <c r="F47" s="36"/>
      <c r="G47" s="37"/>
      <c r="H47" s="38"/>
    </row>
    <row r="48" spans="1:8" ht="12.75">
      <c r="A48" s="39"/>
      <c r="B48" s="40"/>
      <c r="C48" s="40"/>
      <c r="D48" s="41" t="s">
        <v>68</v>
      </c>
      <c r="E48" s="40"/>
      <c r="F48" s="42"/>
      <c r="G48" s="43"/>
      <c r="H48" s="44">
        <f>+H17+H26+H32+H46</f>
        <v>0</v>
      </c>
    </row>
    <row r="49" spans="1:8" ht="12.75">
      <c r="A49" s="33"/>
      <c r="B49" s="34"/>
      <c r="C49" s="34"/>
      <c r="D49" s="35"/>
      <c r="E49" s="34"/>
      <c r="F49" s="36"/>
      <c r="G49" s="37"/>
      <c r="H49" s="38"/>
    </row>
    <row r="50" spans="1:8" ht="12.75">
      <c r="A50" s="51"/>
      <c r="B50" s="52"/>
      <c r="C50" s="52"/>
      <c r="D50" s="53"/>
      <c r="E50" s="52"/>
      <c r="F50" s="54"/>
      <c r="G50" s="55"/>
      <c r="H50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493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72</v>
      </c>
      <c r="C11" s="34" t="s">
        <v>31</v>
      </c>
      <c r="D11" s="35" t="s">
        <v>73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30</v>
      </c>
      <c r="C12" s="34" t="s">
        <v>31</v>
      </c>
      <c r="D12" s="35" t="s">
        <v>32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9"/>
      <c r="B13" s="40" t="s">
        <v>28</v>
      </c>
      <c r="C13" s="40"/>
      <c r="D13" s="41" t="s">
        <v>29</v>
      </c>
      <c r="E13" s="40"/>
      <c r="F13" s="42"/>
      <c r="G13" s="43"/>
      <c r="H13" s="44">
        <f>SUM(H11:H12)</f>
        <v>0</v>
      </c>
    </row>
    <row r="14" spans="1:8" ht="12.75">
      <c r="A14" s="33"/>
      <c r="B14" s="34"/>
      <c r="C14" s="34"/>
      <c r="D14" s="35"/>
      <c r="E14" s="34"/>
      <c r="F14" s="36"/>
      <c r="G14" s="37"/>
      <c r="H14" s="38"/>
    </row>
    <row r="15" spans="1:8" ht="12.75">
      <c r="A15" s="45"/>
      <c r="B15" s="46" t="s">
        <v>20</v>
      </c>
      <c r="C15" s="46"/>
      <c r="D15" s="47" t="s">
        <v>34</v>
      </c>
      <c r="E15" s="46"/>
      <c r="F15" s="48"/>
      <c r="G15" s="49"/>
      <c r="H15" s="50"/>
    </row>
    <row r="16" spans="1:8" ht="12.75">
      <c r="A16" s="33">
        <v>3</v>
      </c>
      <c r="B16" s="34" t="s">
        <v>494</v>
      </c>
      <c r="C16" s="34" t="s">
        <v>31</v>
      </c>
      <c r="D16" s="35" t="s">
        <v>495</v>
      </c>
      <c r="E16" s="34" t="s">
        <v>42</v>
      </c>
      <c r="F16" s="36">
        <v>140</v>
      </c>
      <c r="G16" s="37"/>
      <c r="H16" s="38">
        <f>ROUND((F16*G16),2)</f>
        <v>0</v>
      </c>
    </row>
    <row r="17" spans="1:8" ht="12.75">
      <c r="A17" s="33">
        <v>4</v>
      </c>
      <c r="B17" s="34" t="s">
        <v>496</v>
      </c>
      <c r="C17" s="34" t="s">
        <v>31</v>
      </c>
      <c r="D17" s="35" t="s">
        <v>497</v>
      </c>
      <c r="E17" s="34" t="s">
        <v>37</v>
      </c>
      <c r="F17" s="36">
        <v>113</v>
      </c>
      <c r="G17" s="37"/>
      <c r="H17" s="38">
        <f>ROUND((F17*G17),2)</f>
        <v>0</v>
      </c>
    </row>
    <row r="18" spans="1:8" ht="12.75">
      <c r="A18" s="33">
        <v>5</v>
      </c>
      <c r="B18" s="34" t="s">
        <v>104</v>
      </c>
      <c r="C18" s="34" t="s">
        <v>31</v>
      </c>
      <c r="D18" s="35" t="s">
        <v>105</v>
      </c>
      <c r="E18" s="34" t="s">
        <v>37</v>
      </c>
      <c r="F18" s="36">
        <v>289</v>
      </c>
      <c r="G18" s="37"/>
      <c r="H18" s="38">
        <f>ROUND((F18*G18),2)</f>
        <v>0</v>
      </c>
    </row>
    <row r="19" spans="1:8" ht="12.75">
      <c r="A19" s="57">
        <v>6</v>
      </c>
      <c r="B19" s="58" t="s">
        <v>106</v>
      </c>
      <c r="C19" s="58" t="s">
        <v>31</v>
      </c>
      <c r="D19" s="59" t="s">
        <v>107</v>
      </c>
      <c r="E19" s="58" t="s">
        <v>108</v>
      </c>
      <c r="F19" s="60">
        <v>8.67</v>
      </c>
      <c r="G19" s="61"/>
      <c r="H19" s="62">
        <f>ROUND(F19*G19,2)</f>
        <v>0</v>
      </c>
    </row>
    <row r="20" spans="1:8" ht="12.75">
      <c r="A20" s="33">
        <v>7</v>
      </c>
      <c r="B20" s="34" t="s">
        <v>498</v>
      </c>
      <c r="C20" s="34" t="s">
        <v>31</v>
      </c>
      <c r="D20" s="35" t="s">
        <v>499</v>
      </c>
      <c r="E20" s="34" t="s">
        <v>42</v>
      </c>
      <c r="F20" s="36">
        <v>140</v>
      </c>
      <c r="G20" s="37"/>
      <c r="H20" s="38">
        <f>ROUND((F20*G20),2)</f>
        <v>0</v>
      </c>
    </row>
    <row r="21" spans="1:8" ht="12.75">
      <c r="A21" s="33">
        <v>8</v>
      </c>
      <c r="B21" s="34" t="s">
        <v>500</v>
      </c>
      <c r="C21" s="34" t="s">
        <v>31</v>
      </c>
      <c r="D21" s="35" t="s">
        <v>501</v>
      </c>
      <c r="E21" s="34" t="s">
        <v>42</v>
      </c>
      <c r="F21" s="36">
        <v>140</v>
      </c>
      <c r="G21" s="37"/>
      <c r="H21" s="38">
        <f>ROUND((F21*G21),2)</f>
        <v>0</v>
      </c>
    </row>
    <row r="22" spans="1:8" ht="12.75">
      <c r="A22" s="33">
        <v>9</v>
      </c>
      <c r="B22" s="34" t="s">
        <v>502</v>
      </c>
      <c r="C22" s="34" t="s">
        <v>31</v>
      </c>
      <c r="D22" s="35" t="s">
        <v>503</v>
      </c>
      <c r="E22" s="34" t="s">
        <v>37</v>
      </c>
      <c r="F22" s="36">
        <v>289</v>
      </c>
      <c r="G22" s="37"/>
      <c r="H22" s="38">
        <f>ROUND((F22*G22),2)</f>
        <v>0</v>
      </c>
    </row>
    <row r="23" spans="1:8" ht="12.75">
      <c r="A23" s="33">
        <v>10</v>
      </c>
      <c r="B23" s="34" t="s">
        <v>504</v>
      </c>
      <c r="C23" s="34" t="s">
        <v>31</v>
      </c>
      <c r="D23" s="35" t="s">
        <v>505</v>
      </c>
      <c r="E23" s="34" t="s">
        <v>37</v>
      </c>
      <c r="F23" s="36">
        <v>113</v>
      </c>
      <c r="G23" s="37"/>
      <c r="H23" s="38">
        <f>ROUND((F23*G23),2)</f>
        <v>0</v>
      </c>
    </row>
    <row r="24" spans="1:8" ht="12.75">
      <c r="A24" s="33">
        <v>11</v>
      </c>
      <c r="B24" s="34" t="s">
        <v>111</v>
      </c>
      <c r="C24" s="34" t="s">
        <v>31</v>
      </c>
      <c r="D24" s="35" t="s">
        <v>112</v>
      </c>
      <c r="E24" s="34" t="s">
        <v>37</v>
      </c>
      <c r="F24" s="36">
        <v>289</v>
      </c>
      <c r="G24" s="37"/>
      <c r="H24" s="38">
        <f>ROUND((F24*G24),2)</f>
        <v>0</v>
      </c>
    </row>
    <row r="25" spans="1:8" ht="12.75">
      <c r="A25" s="33">
        <v>12</v>
      </c>
      <c r="B25" s="34" t="s">
        <v>113</v>
      </c>
      <c r="C25" s="34" t="s">
        <v>31</v>
      </c>
      <c r="D25" s="35" t="s">
        <v>114</v>
      </c>
      <c r="E25" s="34" t="s">
        <v>54</v>
      </c>
      <c r="F25" s="36">
        <v>8.67</v>
      </c>
      <c r="G25" s="37"/>
      <c r="H25" s="38">
        <f>ROUND((F25*G25),2)</f>
        <v>0</v>
      </c>
    </row>
    <row r="26" spans="1:8" ht="12.75">
      <c r="A26" s="33">
        <v>13</v>
      </c>
      <c r="B26" s="34" t="s">
        <v>115</v>
      </c>
      <c r="C26" s="34" t="s">
        <v>31</v>
      </c>
      <c r="D26" s="35" t="s">
        <v>116</v>
      </c>
      <c r="E26" s="34" t="s">
        <v>54</v>
      </c>
      <c r="F26" s="36">
        <v>8.67</v>
      </c>
      <c r="G26" s="37"/>
      <c r="H26" s="38">
        <f>ROUND((F26*G26),2)</f>
        <v>0</v>
      </c>
    </row>
    <row r="27" spans="1:8" ht="12.75">
      <c r="A27" s="57">
        <v>14</v>
      </c>
      <c r="B27" s="58" t="s">
        <v>117</v>
      </c>
      <c r="C27" s="58" t="s">
        <v>31</v>
      </c>
      <c r="D27" s="59" t="s">
        <v>118</v>
      </c>
      <c r="E27" s="58" t="s">
        <v>54</v>
      </c>
      <c r="F27" s="60">
        <v>8.67</v>
      </c>
      <c r="G27" s="61"/>
      <c r="H27" s="62">
        <f>ROUND(F27*G27,2)</f>
        <v>0</v>
      </c>
    </row>
    <row r="28" spans="1:8" ht="12.75">
      <c r="A28" s="39"/>
      <c r="B28" s="40" t="s">
        <v>20</v>
      </c>
      <c r="C28" s="40"/>
      <c r="D28" s="41" t="s">
        <v>34</v>
      </c>
      <c r="E28" s="40"/>
      <c r="F28" s="42"/>
      <c r="G28" s="43"/>
      <c r="H28" s="44">
        <f>SUM(H16:H27)</f>
        <v>0</v>
      </c>
    </row>
    <row r="29" spans="1:8" ht="12.75">
      <c r="A29" s="33"/>
      <c r="B29" s="34"/>
      <c r="C29" s="34"/>
      <c r="D29" s="35"/>
      <c r="E29" s="34"/>
      <c r="F29" s="36"/>
      <c r="G29" s="37"/>
      <c r="H29" s="38"/>
    </row>
    <row r="30" spans="1:8" ht="12.75">
      <c r="A30" s="45"/>
      <c r="B30" s="46" t="s">
        <v>57</v>
      </c>
      <c r="C30" s="46"/>
      <c r="D30" s="47" t="s">
        <v>58</v>
      </c>
      <c r="E30" s="46"/>
      <c r="F30" s="48"/>
      <c r="G30" s="49"/>
      <c r="H30" s="50"/>
    </row>
    <row r="31" spans="1:8" ht="12.75">
      <c r="A31" s="33">
        <v>15</v>
      </c>
      <c r="B31" s="34" t="s">
        <v>506</v>
      </c>
      <c r="C31" s="34" t="s">
        <v>31</v>
      </c>
      <c r="D31" s="35" t="s">
        <v>507</v>
      </c>
      <c r="E31" s="34" t="s">
        <v>61</v>
      </c>
      <c r="F31" s="36">
        <v>9.708088</v>
      </c>
      <c r="G31" s="37"/>
      <c r="H31" s="38">
        <f>ROUND((F31*G31),2)</f>
        <v>0</v>
      </c>
    </row>
    <row r="32" spans="1:8" ht="12.75">
      <c r="A32" s="39"/>
      <c r="B32" s="40" t="s">
        <v>57</v>
      </c>
      <c r="C32" s="40"/>
      <c r="D32" s="41" t="s">
        <v>58</v>
      </c>
      <c r="E32" s="40"/>
      <c r="F32" s="42"/>
      <c r="G32" s="43"/>
      <c r="H32" s="44">
        <f>SUM(H31:H31)</f>
        <v>0</v>
      </c>
    </row>
    <row r="33" spans="1:8" ht="12.75">
      <c r="A33" s="33"/>
      <c r="B33" s="34"/>
      <c r="C33" s="34"/>
      <c r="D33" s="35"/>
      <c r="E33" s="34"/>
      <c r="F33" s="36"/>
      <c r="G33" s="37"/>
      <c r="H33" s="38"/>
    </row>
    <row r="34" spans="1:8" ht="12.75">
      <c r="A34" s="39"/>
      <c r="B34" s="40"/>
      <c r="C34" s="40"/>
      <c r="D34" s="41" t="s">
        <v>68</v>
      </c>
      <c r="E34" s="40"/>
      <c r="F34" s="42"/>
      <c r="G34" s="43"/>
      <c r="H34" s="44">
        <f>+H13+H28+H32</f>
        <v>0</v>
      </c>
    </row>
    <row r="35" spans="1:8" ht="12.75">
      <c r="A35" s="33"/>
      <c r="B35" s="34"/>
      <c r="C35" s="34"/>
      <c r="D35" s="35"/>
      <c r="E35" s="34"/>
      <c r="F35" s="36"/>
      <c r="G35" s="37"/>
      <c r="H35" s="38"/>
    </row>
    <row r="36" spans="1:8" ht="12.75">
      <c r="A36" s="51"/>
      <c r="B36" s="52"/>
      <c r="C36" s="52"/>
      <c r="D36" s="53"/>
      <c r="E36" s="52"/>
      <c r="F36" s="54"/>
      <c r="G36" s="55"/>
      <c r="H36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69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72</v>
      </c>
      <c r="C12" s="34" t="s">
        <v>31</v>
      </c>
      <c r="D12" s="35" t="s">
        <v>73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74</v>
      </c>
      <c r="C13" s="34" t="s">
        <v>31</v>
      </c>
      <c r="D13" s="35" t="s">
        <v>75</v>
      </c>
      <c r="E13" s="34" t="s">
        <v>33</v>
      </c>
      <c r="F13" s="36">
        <v>1</v>
      </c>
      <c r="G13" s="37"/>
      <c r="H13" s="38">
        <f>ROUND((F13*G13),2)</f>
        <v>0</v>
      </c>
    </row>
    <row r="14" spans="1:8" ht="12.75">
      <c r="A14" s="33">
        <v>4</v>
      </c>
      <c r="B14" s="34" t="s">
        <v>76</v>
      </c>
      <c r="C14" s="34" t="s">
        <v>31</v>
      </c>
      <c r="D14" s="35" t="s">
        <v>77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30</v>
      </c>
      <c r="C15" s="34" t="s">
        <v>31</v>
      </c>
      <c r="D15" s="35" t="s">
        <v>32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9"/>
      <c r="B16" s="40" t="s">
        <v>28</v>
      </c>
      <c r="C16" s="40"/>
      <c r="D16" s="41" t="s">
        <v>29</v>
      </c>
      <c r="E16" s="40"/>
      <c r="F16" s="42"/>
      <c r="G16" s="43"/>
      <c r="H16" s="44">
        <f>SUM(H11:H15)</f>
        <v>0</v>
      </c>
    </row>
    <row r="17" spans="1:8" ht="12.75">
      <c r="A17" s="33"/>
      <c r="B17" s="34"/>
      <c r="C17" s="34"/>
      <c r="D17" s="35"/>
      <c r="E17" s="34"/>
      <c r="F17" s="36"/>
      <c r="G17" s="37"/>
      <c r="H17" s="38"/>
    </row>
    <row r="18" spans="1:8" ht="12.75">
      <c r="A18" s="45"/>
      <c r="B18" s="46" t="s">
        <v>20</v>
      </c>
      <c r="C18" s="46"/>
      <c r="D18" s="47" t="s">
        <v>34</v>
      </c>
      <c r="E18" s="46"/>
      <c r="F18" s="48"/>
      <c r="G18" s="49"/>
      <c r="H18" s="50"/>
    </row>
    <row r="19" spans="1:8" ht="12.75">
      <c r="A19" s="33">
        <v>6</v>
      </c>
      <c r="B19" s="34" t="s">
        <v>78</v>
      </c>
      <c r="C19" s="34" t="s">
        <v>31</v>
      </c>
      <c r="D19" s="35" t="s">
        <v>79</v>
      </c>
      <c r="E19" s="34" t="s">
        <v>54</v>
      </c>
      <c r="F19" s="36">
        <v>108</v>
      </c>
      <c r="G19" s="37"/>
      <c r="H19" s="38">
        <f>ROUND((F19*G19),2)</f>
        <v>0</v>
      </c>
    </row>
    <row r="20" spans="1:8" ht="12.75">
      <c r="A20" s="33">
        <v>7</v>
      </c>
      <c r="B20" s="34" t="s">
        <v>80</v>
      </c>
      <c r="C20" s="34" t="s">
        <v>31</v>
      </c>
      <c r="D20" s="35" t="s">
        <v>81</v>
      </c>
      <c r="E20" s="34" t="s">
        <v>54</v>
      </c>
      <c r="F20" s="36">
        <v>847</v>
      </c>
      <c r="G20" s="37"/>
      <c r="H20" s="38">
        <f>ROUND((F20*G20),2)</f>
        <v>0</v>
      </c>
    </row>
    <row r="21" spans="1:8" ht="12.75">
      <c r="A21" s="33">
        <v>8</v>
      </c>
      <c r="B21" s="34" t="s">
        <v>82</v>
      </c>
      <c r="C21" s="34" t="s">
        <v>31</v>
      </c>
      <c r="D21" s="35" t="s">
        <v>83</v>
      </c>
      <c r="E21" s="34" t="s">
        <v>54</v>
      </c>
      <c r="F21" s="36">
        <v>550.55</v>
      </c>
      <c r="G21" s="37"/>
      <c r="H21" s="38">
        <f>ROUND((F21*G21),2)</f>
        <v>0</v>
      </c>
    </row>
    <row r="22" spans="1:8" ht="12.75">
      <c r="A22" s="33">
        <v>9</v>
      </c>
      <c r="B22" s="34" t="s">
        <v>84</v>
      </c>
      <c r="C22" s="34" t="s">
        <v>31</v>
      </c>
      <c r="D22" s="35" t="s">
        <v>85</v>
      </c>
      <c r="E22" s="34" t="s">
        <v>54</v>
      </c>
      <c r="F22" s="36">
        <v>64</v>
      </c>
      <c r="G22" s="37"/>
      <c r="H22" s="38">
        <f>ROUND((F22*G22),2)</f>
        <v>0</v>
      </c>
    </row>
    <row r="23" spans="1:8" ht="12.75">
      <c r="A23" s="33">
        <v>10</v>
      </c>
      <c r="B23" s="34" t="s">
        <v>86</v>
      </c>
      <c r="C23" s="34" t="s">
        <v>31</v>
      </c>
      <c r="D23" s="35" t="s">
        <v>87</v>
      </c>
      <c r="E23" s="34" t="s">
        <v>54</v>
      </c>
      <c r="F23" s="36">
        <v>956</v>
      </c>
      <c r="G23" s="37"/>
      <c r="H23" s="38">
        <f>ROUND((F23*G23),2)</f>
        <v>0</v>
      </c>
    </row>
    <row r="24" spans="1:8" ht="12.75">
      <c r="A24" s="33">
        <v>11</v>
      </c>
      <c r="B24" s="34" t="s">
        <v>88</v>
      </c>
      <c r="C24" s="34" t="s">
        <v>31</v>
      </c>
      <c r="D24" s="35" t="s">
        <v>89</v>
      </c>
      <c r="E24" s="34" t="s">
        <v>54</v>
      </c>
      <c r="F24" s="36">
        <v>6</v>
      </c>
      <c r="G24" s="37"/>
      <c r="H24" s="38">
        <f>ROUND((F24*G24),2)</f>
        <v>0</v>
      </c>
    </row>
    <row r="25" spans="1:8" ht="12.75">
      <c r="A25" s="33">
        <v>12</v>
      </c>
      <c r="B25" s="34" t="s">
        <v>90</v>
      </c>
      <c r="C25" s="34" t="s">
        <v>31</v>
      </c>
      <c r="D25" s="35" t="s">
        <v>91</v>
      </c>
      <c r="E25" s="34" t="s">
        <v>54</v>
      </c>
      <c r="F25" s="36">
        <v>846</v>
      </c>
      <c r="G25" s="37"/>
      <c r="H25" s="38">
        <f>ROUND((F25*G25),2)</f>
        <v>0</v>
      </c>
    </row>
    <row r="26" spans="1:8" ht="12.75">
      <c r="A26" s="33">
        <v>13</v>
      </c>
      <c r="B26" s="34" t="s">
        <v>92</v>
      </c>
      <c r="C26" s="34" t="s">
        <v>31</v>
      </c>
      <c r="D26" s="35" t="s">
        <v>93</v>
      </c>
      <c r="E26" s="34" t="s">
        <v>54</v>
      </c>
      <c r="F26" s="36">
        <v>103</v>
      </c>
      <c r="G26" s="37"/>
      <c r="H26" s="38">
        <f>ROUND((F26*G26),2)</f>
        <v>0</v>
      </c>
    </row>
    <row r="27" spans="1:8" ht="12.75">
      <c r="A27" s="33">
        <v>14</v>
      </c>
      <c r="B27" s="34" t="s">
        <v>94</v>
      </c>
      <c r="C27" s="34" t="s">
        <v>31</v>
      </c>
      <c r="D27" s="35" t="s">
        <v>95</v>
      </c>
      <c r="E27" s="34" t="s">
        <v>61</v>
      </c>
      <c r="F27" s="36">
        <v>185.4</v>
      </c>
      <c r="G27" s="37"/>
      <c r="H27" s="38">
        <f>ROUND((F27*G27),2)</f>
        <v>0</v>
      </c>
    </row>
    <row r="28" spans="1:8" ht="12.75">
      <c r="A28" s="33">
        <v>15</v>
      </c>
      <c r="B28" s="34" t="s">
        <v>96</v>
      </c>
      <c r="C28" s="34" t="s">
        <v>31</v>
      </c>
      <c r="D28" s="35" t="s">
        <v>97</v>
      </c>
      <c r="E28" s="34" t="s">
        <v>37</v>
      </c>
      <c r="F28" s="36">
        <v>391</v>
      </c>
      <c r="G28" s="37"/>
      <c r="H28" s="38">
        <f>ROUND((F28*G28),2)</f>
        <v>0</v>
      </c>
    </row>
    <row r="29" spans="1:8" ht="12.75">
      <c r="A29" s="33">
        <v>16</v>
      </c>
      <c r="B29" s="34" t="s">
        <v>98</v>
      </c>
      <c r="C29" s="34" t="s">
        <v>31</v>
      </c>
      <c r="D29" s="35" t="s">
        <v>99</v>
      </c>
      <c r="E29" s="34" t="s">
        <v>37</v>
      </c>
      <c r="F29" s="36">
        <v>20</v>
      </c>
      <c r="G29" s="37"/>
      <c r="H29" s="38">
        <f>ROUND((F29*G29),2)</f>
        <v>0</v>
      </c>
    </row>
    <row r="30" spans="1:8" ht="12.75">
      <c r="A30" s="33">
        <v>17</v>
      </c>
      <c r="B30" s="34" t="s">
        <v>100</v>
      </c>
      <c r="C30" s="34" t="s">
        <v>31</v>
      </c>
      <c r="D30" s="35" t="s">
        <v>101</v>
      </c>
      <c r="E30" s="34" t="s">
        <v>37</v>
      </c>
      <c r="F30" s="36">
        <v>440</v>
      </c>
      <c r="G30" s="37"/>
      <c r="H30" s="38">
        <f>ROUND((F30*G30),2)</f>
        <v>0</v>
      </c>
    </row>
    <row r="31" spans="1:8" ht="12.75">
      <c r="A31" s="33">
        <v>18</v>
      </c>
      <c r="B31" s="34" t="s">
        <v>102</v>
      </c>
      <c r="C31" s="34" t="s">
        <v>31</v>
      </c>
      <c r="D31" s="35" t="s">
        <v>103</v>
      </c>
      <c r="E31" s="34" t="s">
        <v>37</v>
      </c>
      <c r="F31" s="36">
        <v>460</v>
      </c>
      <c r="G31" s="37"/>
      <c r="H31" s="38">
        <f>ROUND((F31*G31),2)</f>
        <v>0</v>
      </c>
    </row>
    <row r="32" spans="1:8" ht="12.75">
      <c r="A32" s="33">
        <v>19</v>
      </c>
      <c r="B32" s="34" t="s">
        <v>104</v>
      </c>
      <c r="C32" s="34" t="s">
        <v>31</v>
      </c>
      <c r="D32" s="35" t="s">
        <v>105</v>
      </c>
      <c r="E32" s="34" t="s">
        <v>37</v>
      </c>
      <c r="F32" s="36">
        <v>460</v>
      </c>
      <c r="G32" s="37"/>
      <c r="H32" s="38">
        <f>ROUND((F32*G32),2)</f>
        <v>0</v>
      </c>
    </row>
    <row r="33" spans="1:8" ht="12.75">
      <c r="A33" s="57">
        <v>20</v>
      </c>
      <c r="B33" s="58" t="s">
        <v>106</v>
      </c>
      <c r="C33" s="58" t="s">
        <v>31</v>
      </c>
      <c r="D33" s="59" t="s">
        <v>107</v>
      </c>
      <c r="E33" s="58" t="s">
        <v>108</v>
      </c>
      <c r="F33" s="60">
        <v>13.8</v>
      </c>
      <c r="G33" s="61"/>
      <c r="H33" s="62">
        <f>ROUND(F33*G33,2)</f>
        <v>0</v>
      </c>
    </row>
    <row r="34" spans="1:8" ht="12.75">
      <c r="A34" s="33">
        <v>21</v>
      </c>
      <c r="B34" s="34" t="s">
        <v>109</v>
      </c>
      <c r="C34" s="34" t="s">
        <v>31</v>
      </c>
      <c r="D34" s="35" t="s">
        <v>110</v>
      </c>
      <c r="E34" s="34" t="s">
        <v>37</v>
      </c>
      <c r="F34" s="36">
        <v>460</v>
      </c>
      <c r="G34" s="37"/>
      <c r="H34" s="38">
        <f>ROUND((F34*G34),2)</f>
        <v>0</v>
      </c>
    </row>
    <row r="35" spans="1:8" ht="12.75">
      <c r="A35" s="33">
        <v>22</v>
      </c>
      <c r="B35" s="34" t="s">
        <v>111</v>
      </c>
      <c r="C35" s="34" t="s">
        <v>31</v>
      </c>
      <c r="D35" s="35" t="s">
        <v>112</v>
      </c>
      <c r="E35" s="34" t="s">
        <v>37</v>
      </c>
      <c r="F35" s="36">
        <v>1380</v>
      </c>
      <c r="G35" s="37"/>
      <c r="H35" s="38">
        <f>ROUND((F35*G35),2)</f>
        <v>0</v>
      </c>
    </row>
    <row r="36" spans="1:8" ht="12.75">
      <c r="A36" s="33">
        <v>23</v>
      </c>
      <c r="B36" s="34" t="s">
        <v>113</v>
      </c>
      <c r="C36" s="34" t="s">
        <v>31</v>
      </c>
      <c r="D36" s="35" t="s">
        <v>114</v>
      </c>
      <c r="E36" s="34" t="s">
        <v>54</v>
      </c>
      <c r="F36" s="36">
        <v>10.8</v>
      </c>
      <c r="G36" s="37"/>
      <c r="H36" s="38">
        <f>ROUND((F36*G36),2)</f>
        <v>0</v>
      </c>
    </row>
    <row r="37" spans="1:8" ht="12.75">
      <c r="A37" s="33">
        <v>24</v>
      </c>
      <c r="B37" s="34" t="s">
        <v>115</v>
      </c>
      <c r="C37" s="34" t="s">
        <v>31</v>
      </c>
      <c r="D37" s="35" t="s">
        <v>116</v>
      </c>
      <c r="E37" s="34" t="s">
        <v>54</v>
      </c>
      <c r="F37" s="36">
        <v>10.8</v>
      </c>
      <c r="G37" s="37"/>
      <c r="H37" s="38">
        <f>ROUND((F37*G37),2)</f>
        <v>0</v>
      </c>
    </row>
    <row r="38" spans="1:8" ht="12.75">
      <c r="A38" s="57">
        <v>25</v>
      </c>
      <c r="B38" s="58" t="s">
        <v>117</v>
      </c>
      <c r="C38" s="58" t="s">
        <v>31</v>
      </c>
      <c r="D38" s="59" t="s">
        <v>118</v>
      </c>
      <c r="E38" s="58" t="s">
        <v>54</v>
      </c>
      <c r="F38" s="60">
        <v>10.8</v>
      </c>
      <c r="G38" s="61"/>
      <c r="H38" s="62">
        <f>ROUND(F38*G38,2)</f>
        <v>0</v>
      </c>
    </row>
    <row r="39" spans="1:8" ht="12.75">
      <c r="A39" s="39"/>
      <c r="B39" s="40" t="s">
        <v>20</v>
      </c>
      <c r="C39" s="40"/>
      <c r="D39" s="41" t="s">
        <v>34</v>
      </c>
      <c r="E39" s="40"/>
      <c r="F39" s="42"/>
      <c r="G39" s="43"/>
      <c r="H39" s="44">
        <f>SUM(H19:H38)</f>
        <v>0</v>
      </c>
    </row>
    <row r="40" spans="1:8" ht="12.75">
      <c r="A40" s="33"/>
      <c r="B40" s="34"/>
      <c r="C40" s="34"/>
      <c r="D40" s="35"/>
      <c r="E40" s="34"/>
      <c r="F40" s="36"/>
      <c r="G40" s="37"/>
      <c r="H40" s="38"/>
    </row>
    <row r="41" spans="1:8" ht="12.75">
      <c r="A41" s="45"/>
      <c r="B41" s="46" t="s">
        <v>21</v>
      </c>
      <c r="C41" s="46"/>
      <c r="D41" s="47" t="s">
        <v>51</v>
      </c>
      <c r="E41" s="46"/>
      <c r="F41" s="48"/>
      <c r="G41" s="49"/>
      <c r="H41" s="50"/>
    </row>
    <row r="42" spans="1:8" ht="12.75">
      <c r="A42" s="33">
        <v>26</v>
      </c>
      <c r="B42" s="34" t="s">
        <v>119</v>
      </c>
      <c r="C42" s="34" t="s">
        <v>31</v>
      </c>
      <c r="D42" s="35" t="s">
        <v>120</v>
      </c>
      <c r="E42" s="34" t="s">
        <v>37</v>
      </c>
      <c r="F42" s="36">
        <v>826</v>
      </c>
      <c r="G42" s="37"/>
      <c r="H42" s="38">
        <f>ROUND((F42*G42),2)</f>
        <v>0</v>
      </c>
    </row>
    <row r="43" spans="1:8" ht="12.75">
      <c r="A43" s="39"/>
      <c r="B43" s="40" t="s">
        <v>21</v>
      </c>
      <c r="C43" s="40"/>
      <c r="D43" s="41" t="s">
        <v>51</v>
      </c>
      <c r="E43" s="40"/>
      <c r="F43" s="42"/>
      <c r="G43" s="43"/>
      <c r="H43" s="44">
        <f>SUM(H42:H42)</f>
        <v>0</v>
      </c>
    </row>
    <row r="44" spans="1:8" ht="12.75">
      <c r="A44" s="33"/>
      <c r="B44" s="34"/>
      <c r="C44" s="34"/>
      <c r="D44" s="35"/>
      <c r="E44" s="34"/>
      <c r="F44" s="36"/>
      <c r="G44" s="37"/>
      <c r="H44" s="38"/>
    </row>
    <row r="45" spans="1:8" ht="12.75">
      <c r="A45" s="45"/>
      <c r="B45" s="46" t="s">
        <v>23</v>
      </c>
      <c r="C45" s="46"/>
      <c r="D45" s="47" t="s">
        <v>121</v>
      </c>
      <c r="E45" s="46"/>
      <c r="F45" s="48"/>
      <c r="G45" s="49"/>
      <c r="H45" s="50"/>
    </row>
    <row r="46" spans="1:8" ht="12.75">
      <c r="A46" s="33">
        <v>27</v>
      </c>
      <c r="B46" s="34" t="s">
        <v>122</v>
      </c>
      <c r="C46" s="34" t="s">
        <v>31</v>
      </c>
      <c r="D46" s="35" t="s">
        <v>123</v>
      </c>
      <c r="E46" s="34" t="s">
        <v>37</v>
      </c>
      <c r="F46" s="36">
        <v>156</v>
      </c>
      <c r="G46" s="37"/>
      <c r="H46" s="38">
        <f>ROUND((F46*G46),2)</f>
        <v>0</v>
      </c>
    </row>
    <row r="47" spans="1:8" ht="12.75">
      <c r="A47" s="39"/>
      <c r="B47" s="40" t="s">
        <v>23</v>
      </c>
      <c r="C47" s="40"/>
      <c r="D47" s="41" t="s">
        <v>121</v>
      </c>
      <c r="E47" s="40"/>
      <c r="F47" s="42"/>
      <c r="G47" s="43"/>
      <c r="H47" s="44">
        <f>SUM(H46:H46)</f>
        <v>0</v>
      </c>
    </row>
    <row r="48" spans="1:8" ht="12.75">
      <c r="A48" s="33"/>
      <c r="B48" s="34"/>
      <c r="C48" s="34"/>
      <c r="D48" s="35"/>
      <c r="E48" s="34"/>
      <c r="F48" s="36"/>
      <c r="G48" s="37"/>
      <c r="H48" s="38"/>
    </row>
    <row r="49" spans="1:8" ht="12.75">
      <c r="A49" s="45"/>
      <c r="B49" s="46" t="s">
        <v>24</v>
      </c>
      <c r="C49" s="46"/>
      <c r="D49" s="47" t="s">
        <v>124</v>
      </c>
      <c r="E49" s="46"/>
      <c r="F49" s="48"/>
      <c r="G49" s="49"/>
      <c r="H49" s="50"/>
    </row>
    <row r="50" spans="1:8" ht="12.75">
      <c r="A50" s="33">
        <v>28</v>
      </c>
      <c r="B50" s="34" t="s">
        <v>125</v>
      </c>
      <c r="C50" s="34" t="s">
        <v>31</v>
      </c>
      <c r="D50" s="35" t="s">
        <v>126</v>
      </c>
      <c r="E50" s="34" t="s">
        <v>37</v>
      </c>
      <c r="F50" s="36">
        <v>260</v>
      </c>
      <c r="G50" s="37"/>
      <c r="H50" s="38">
        <f>ROUND((F50*G50),2)</f>
        <v>0</v>
      </c>
    </row>
    <row r="51" spans="1:8" ht="12.75">
      <c r="A51" s="33">
        <v>29</v>
      </c>
      <c r="B51" s="34" t="s">
        <v>127</v>
      </c>
      <c r="C51" s="34" t="s">
        <v>31</v>
      </c>
      <c r="D51" s="35" t="s">
        <v>128</v>
      </c>
      <c r="E51" s="34" t="s">
        <v>54</v>
      </c>
      <c r="F51" s="36">
        <v>6</v>
      </c>
      <c r="G51" s="37"/>
      <c r="H51" s="38">
        <f>ROUND((F51*G51),2)</f>
        <v>0</v>
      </c>
    </row>
    <row r="52" spans="1:8" ht="12.75">
      <c r="A52" s="33">
        <v>30</v>
      </c>
      <c r="B52" s="34" t="s">
        <v>129</v>
      </c>
      <c r="C52" s="34" t="s">
        <v>31</v>
      </c>
      <c r="D52" s="35" t="s">
        <v>130</v>
      </c>
      <c r="E52" s="34" t="s">
        <v>37</v>
      </c>
      <c r="F52" s="36">
        <v>156</v>
      </c>
      <c r="G52" s="37"/>
      <c r="H52" s="38">
        <f>ROUND((F52*G52),2)</f>
        <v>0</v>
      </c>
    </row>
    <row r="53" spans="1:8" ht="12.75">
      <c r="A53" s="33">
        <v>31</v>
      </c>
      <c r="B53" s="34" t="s">
        <v>131</v>
      </c>
      <c r="C53" s="34" t="s">
        <v>31</v>
      </c>
      <c r="D53" s="35" t="s">
        <v>132</v>
      </c>
      <c r="E53" s="34" t="s">
        <v>37</v>
      </c>
      <c r="F53" s="36">
        <v>210</v>
      </c>
      <c r="G53" s="37"/>
      <c r="H53" s="38">
        <f>ROUND((F53*G53),2)</f>
        <v>0</v>
      </c>
    </row>
    <row r="54" spans="1:8" ht="12.75">
      <c r="A54" s="57">
        <v>32</v>
      </c>
      <c r="B54" s="58" t="s">
        <v>133</v>
      </c>
      <c r="C54" s="58" t="s">
        <v>31</v>
      </c>
      <c r="D54" s="59" t="s">
        <v>134</v>
      </c>
      <c r="E54" s="58" t="s">
        <v>37</v>
      </c>
      <c r="F54" s="60">
        <v>214.2</v>
      </c>
      <c r="G54" s="61"/>
      <c r="H54" s="62">
        <f>ROUND(F54*G54,2)</f>
        <v>0</v>
      </c>
    </row>
    <row r="55" spans="1:8" ht="12.75">
      <c r="A55" s="39"/>
      <c r="B55" s="40" t="s">
        <v>24</v>
      </c>
      <c r="C55" s="40"/>
      <c r="D55" s="41" t="s">
        <v>124</v>
      </c>
      <c r="E55" s="40"/>
      <c r="F55" s="42"/>
      <c r="G55" s="43"/>
      <c r="H55" s="44">
        <f>SUM(H50:H54)</f>
        <v>0</v>
      </c>
    </row>
    <row r="56" spans="1:8" ht="12.75">
      <c r="A56" s="33"/>
      <c r="B56" s="34"/>
      <c r="C56" s="34"/>
      <c r="D56" s="35"/>
      <c r="E56" s="34"/>
      <c r="F56" s="36"/>
      <c r="G56" s="37"/>
      <c r="H56" s="38"/>
    </row>
    <row r="57" spans="1:8" ht="12.75">
      <c r="A57" s="45"/>
      <c r="B57" s="46" t="s">
        <v>57</v>
      </c>
      <c r="C57" s="46"/>
      <c r="D57" s="47" t="s">
        <v>58</v>
      </c>
      <c r="E57" s="46"/>
      <c r="F57" s="48"/>
      <c r="G57" s="49"/>
      <c r="H57" s="50"/>
    </row>
    <row r="58" spans="1:8" ht="12.75">
      <c r="A58" s="33">
        <v>33</v>
      </c>
      <c r="B58" s="34" t="s">
        <v>135</v>
      </c>
      <c r="C58" s="34" t="s">
        <v>31</v>
      </c>
      <c r="D58" s="35" t="s">
        <v>136</v>
      </c>
      <c r="E58" s="34" t="s">
        <v>137</v>
      </c>
      <c r="F58" s="36">
        <v>44</v>
      </c>
      <c r="G58" s="37"/>
      <c r="H58" s="38">
        <f>ROUND((F58*G58),2)</f>
        <v>0</v>
      </c>
    </row>
    <row r="59" spans="1:8" ht="12.75">
      <c r="A59" s="57">
        <v>34</v>
      </c>
      <c r="B59" s="58" t="s">
        <v>138</v>
      </c>
      <c r="C59" s="58" t="s">
        <v>31</v>
      </c>
      <c r="D59" s="59" t="s">
        <v>139</v>
      </c>
      <c r="E59" s="58" t="s">
        <v>42</v>
      </c>
      <c r="F59" s="60">
        <v>22</v>
      </c>
      <c r="G59" s="61"/>
      <c r="H59" s="62">
        <f>ROUND(F59*G59,2)</f>
        <v>0</v>
      </c>
    </row>
    <row r="60" spans="1:8" ht="12.75">
      <c r="A60" s="57">
        <v>35</v>
      </c>
      <c r="B60" s="58" t="s">
        <v>140</v>
      </c>
      <c r="C60" s="58" t="s">
        <v>31</v>
      </c>
      <c r="D60" s="59" t="s">
        <v>141</v>
      </c>
      <c r="E60" s="58" t="s">
        <v>42</v>
      </c>
      <c r="F60" s="60">
        <v>22</v>
      </c>
      <c r="G60" s="61"/>
      <c r="H60" s="62">
        <f>ROUND(F60*G60,2)</f>
        <v>0</v>
      </c>
    </row>
    <row r="61" spans="1:8" ht="12.75">
      <c r="A61" s="57">
        <v>36</v>
      </c>
      <c r="B61" s="58" t="s">
        <v>142</v>
      </c>
      <c r="C61" s="58" t="s">
        <v>31</v>
      </c>
      <c r="D61" s="59" t="s">
        <v>143</v>
      </c>
      <c r="E61" s="58" t="s">
        <v>42</v>
      </c>
      <c r="F61" s="60">
        <v>23</v>
      </c>
      <c r="G61" s="61"/>
      <c r="H61" s="62">
        <f>ROUND(F61*G61,2)</f>
        <v>0</v>
      </c>
    </row>
    <row r="62" spans="1:8" ht="12.75">
      <c r="A62" s="33">
        <v>37</v>
      </c>
      <c r="B62" s="34" t="s">
        <v>144</v>
      </c>
      <c r="C62" s="34" t="s">
        <v>31</v>
      </c>
      <c r="D62" s="35" t="s">
        <v>145</v>
      </c>
      <c r="E62" s="34" t="s">
        <v>137</v>
      </c>
      <c r="F62" s="36">
        <v>12</v>
      </c>
      <c r="G62" s="37"/>
      <c r="H62" s="38">
        <f>ROUND((F62*G62),2)</f>
        <v>0</v>
      </c>
    </row>
    <row r="63" spans="1:8" ht="12.75">
      <c r="A63" s="57">
        <v>38</v>
      </c>
      <c r="B63" s="58" t="s">
        <v>146</v>
      </c>
      <c r="C63" s="58" t="s">
        <v>31</v>
      </c>
      <c r="D63" s="59" t="s">
        <v>147</v>
      </c>
      <c r="E63" s="58" t="s">
        <v>42</v>
      </c>
      <c r="F63" s="60">
        <v>12.12</v>
      </c>
      <c r="G63" s="61"/>
      <c r="H63" s="62">
        <f>ROUND(F63*G63,2)</f>
        <v>0</v>
      </c>
    </row>
    <row r="64" spans="1:8" ht="12.75">
      <c r="A64" s="33">
        <v>39</v>
      </c>
      <c r="B64" s="34" t="s">
        <v>148</v>
      </c>
      <c r="C64" s="34" t="s">
        <v>31</v>
      </c>
      <c r="D64" s="35" t="s">
        <v>149</v>
      </c>
      <c r="E64" s="34" t="s">
        <v>137</v>
      </c>
      <c r="F64" s="36">
        <v>110</v>
      </c>
      <c r="G64" s="37"/>
      <c r="H64" s="38">
        <f>ROUND((F64*G64),2)</f>
        <v>0</v>
      </c>
    </row>
    <row r="65" spans="1:8" ht="12.75">
      <c r="A65" s="57">
        <v>40</v>
      </c>
      <c r="B65" s="58" t="s">
        <v>150</v>
      </c>
      <c r="C65" s="58" t="s">
        <v>31</v>
      </c>
      <c r="D65" s="59" t="s">
        <v>151</v>
      </c>
      <c r="E65" s="58" t="s">
        <v>42</v>
      </c>
      <c r="F65" s="60">
        <v>222.2</v>
      </c>
      <c r="G65" s="61"/>
      <c r="H65" s="62">
        <f>ROUND(F65*G65,2)</f>
        <v>0</v>
      </c>
    </row>
    <row r="66" spans="1:8" ht="12.75">
      <c r="A66" s="33">
        <v>41</v>
      </c>
      <c r="B66" s="34" t="s">
        <v>152</v>
      </c>
      <c r="C66" s="34" t="s">
        <v>31</v>
      </c>
      <c r="D66" s="35" t="s">
        <v>153</v>
      </c>
      <c r="E66" s="34" t="s">
        <v>61</v>
      </c>
      <c r="F66" s="36">
        <v>265.229</v>
      </c>
      <c r="G66" s="37"/>
      <c r="H66" s="38">
        <f>ROUND((F66*G66),2)</f>
        <v>0</v>
      </c>
    </row>
    <row r="67" spans="1:8" ht="12.75">
      <c r="A67" s="33">
        <v>42</v>
      </c>
      <c r="B67" s="34" t="s">
        <v>154</v>
      </c>
      <c r="C67" s="34" t="s">
        <v>31</v>
      </c>
      <c r="D67" s="35" t="s">
        <v>155</v>
      </c>
      <c r="E67" s="34" t="s">
        <v>61</v>
      </c>
      <c r="F67" s="36">
        <v>265.229636</v>
      </c>
      <c r="G67" s="37"/>
      <c r="H67" s="38">
        <f>ROUND((F67*G67),2)</f>
        <v>0</v>
      </c>
    </row>
    <row r="68" spans="1:8" ht="12.75">
      <c r="A68" s="39"/>
      <c r="B68" s="40" t="s">
        <v>57</v>
      </c>
      <c r="C68" s="40"/>
      <c r="D68" s="41" t="s">
        <v>58</v>
      </c>
      <c r="E68" s="40"/>
      <c r="F68" s="42"/>
      <c r="G68" s="43"/>
      <c r="H68" s="44">
        <f>SUM(H58:H67)</f>
        <v>0</v>
      </c>
    </row>
    <row r="69" spans="1:8" ht="12.75">
      <c r="A69" s="33"/>
      <c r="B69" s="34"/>
      <c r="C69" s="34"/>
      <c r="D69" s="35"/>
      <c r="E69" s="34"/>
      <c r="F69" s="36"/>
      <c r="G69" s="37"/>
      <c r="H69" s="38"/>
    </row>
    <row r="70" spans="1:8" ht="12.75">
      <c r="A70" s="39"/>
      <c r="B70" s="40"/>
      <c r="C70" s="40"/>
      <c r="D70" s="41" t="s">
        <v>68</v>
      </c>
      <c r="E70" s="40"/>
      <c r="F70" s="42"/>
      <c r="G70" s="43"/>
      <c r="H70" s="44">
        <f>+H16+H39+H43+H47+H55+H68</f>
        <v>0</v>
      </c>
    </row>
    <row r="71" spans="1:8" ht="12.75">
      <c r="A71" s="33"/>
      <c r="B71" s="34"/>
      <c r="C71" s="34"/>
      <c r="D71" s="35"/>
      <c r="E71" s="34"/>
      <c r="F71" s="36"/>
      <c r="G71" s="37"/>
      <c r="H71" s="38"/>
    </row>
    <row r="72" spans="1:8" ht="12.75">
      <c r="A72" s="51"/>
      <c r="B72" s="52"/>
      <c r="C72" s="52"/>
      <c r="D72" s="53"/>
      <c r="E72" s="52"/>
      <c r="F72" s="54"/>
      <c r="G72" s="55"/>
      <c r="H72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156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72</v>
      </c>
      <c r="C12" s="34" t="s">
        <v>31</v>
      </c>
      <c r="D12" s="35" t="s">
        <v>73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74</v>
      </c>
      <c r="C13" s="34" t="s">
        <v>31</v>
      </c>
      <c r="D13" s="35" t="s">
        <v>75</v>
      </c>
      <c r="E13" s="34" t="s">
        <v>33</v>
      </c>
      <c r="F13" s="36">
        <v>1</v>
      </c>
      <c r="G13" s="37"/>
      <c r="H13" s="38">
        <f>ROUND((F13*G13),2)</f>
        <v>0</v>
      </c>
    </row>
    <row r="14" spans="1:8" ht="12.75">
      <c r="A14" s="33">
        <v>4</v>
      </c>
      <c r="B14" s="34" t="s">
        <v>76</v>
      </c>
      <c r="C14" s="34" t="s">
        <v>31</v>
      </c>
      <c r="D14" s="35" t="s">
        <v>77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30</v>
      </c>
      <c r="C15" s="34" t="s">
        <v>31</v>
      </c>
      <c r="D15" s="35" t="s">
        <v>32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9"/>
      <c r="B16" s="40" t="s">
        <v>28</v>
      </c>
      <c r="C16" s="40"/>
      <c r="D16" s="41" t="s">
        <v>29</v>
      </c>
      <c r="E16" s="40"/>
      <c r="F16" s="42"/>
      <c r="G16" s="43"/>
      <c r="H16" s="44">
        <f>SUM(H11:H15)</f>
        <v>0</v>
      </c>
    </row>
    <row r="17" spans="1:8" ht="12.75">
      <c r="A17" s="33"/>
      <c r="B17" s="34"/>
      <c r="C17" s="34"/>
      <c r="D17" s="35"/>
      <c r="E17" s="34"/>
      <c r="F17" s="36"/>
      <c r="G17" s="37"/>
      <c r="H17" s="38"/>
    </row>
    <row r="18" spans="1:8" ht="12.75">
      <c r="A18" s="45"/>
      <c r="B18" s="46" t="s">
        <v>20</v>
      </c>
      <c r="C18" s="46"/>
      <c r="D18" s="47" t="s">
        <v>34</v>
      </c>
      <c r="E18" s="46"/>
      <c r="F18" s="48"/>
      <c r="G18" s="49"/>
      <c r="H18" s="50"/>
    </row>
    <row r="19" spans="1:8" ht="12.75">
      <c r="A19" s="33">
        <v>6</v>
      </c>
      <c r="B19" s="34" t="s">
        <v>157</v>
      </c>
      <c r="C19" s="34" t="s">
        <v>31</v>
      </c>
      <c r="D19" s="35" t="s">
        <v>158</v>
      </c>
      <c r="E19" s="34" t="s">
        <v>37</v>
      </c>
      <c r="F19" s="36">
        <v>60</v>
      </c>
      <c r="G19" s="37"/>
      <c r="H19" s="38">
        <f>ROUND((F19*G19),2)</f>
        <v>0</v>
      </c>
    </row>
    <row r="20" spans="1:8" ht="12.75">
      <c r="A20" s="33">
        <v>7</v>
      </c>
      <c r="B20" s="34" t="s">
        <v>159</v>
      </c>
      <c r="C20" s="34" t="s">
        <v>31</v>
      </c>
      <c r="D20" s="35" t="s">
        <v>160</v>
      </c>
      <c r="E20" s="34" t="s">
        <v>37</v>
      </c>
      <c r="F20" s="36">
        <v>308</v>
      </c>
      <c r="G20" s="37"/>
      <c r="H20" s="38">
        <f>ROUND((F20*G20),2)</f>
        <v>0</v>
      </c>
    </row>
    <row r="21" spans="1:8" ht="12.75">
      <c r="A21" s="33">
        <v>8</v>
      </c>
      <c r="B21" s="34" t="s">
        <v>161</v>
      </c>
      <c r="C21" s="34" t="s">
        <v>31</v>
      </c>
      <c r="D21" s="35" t="s">
        <v>162</v>
      </c>
      <c r="E21" s="34" t="s">
        <v>37</v>
      </c>
      <c r="F21" s="36">
        <v>2370</v>
      </c>
      <c r="G21" s="37"/>
      <c r="H21" s="38">
        <f>ROUND((F21*G21),2)</f>
        <v>0</v>
      </c>
    </row>
    <row r="22" spans="1:8" ht="12.75">
      <c r="A22" s="33">
        <v>9</v>
      </c>
      <c r="B22" s="34" t="s">
        <v>78</v>
      </c>
      <c r="C22" s="34" t="s">
        <v>31</v>
      </c>
      <c r="D22" s="35" t="s">
        <v>79</v>
      </c>
      <c r="E22" s="34" t="s">
        <v>54</v>
      </c>
      <c r="F22" s="36">
        <v>105</v>
      </c>
      <c r="G22" s="37"/>
      <c r="H22" s="38">
        <f>ROUND((F22*G22),2)</f>
        <v>0</v>
      </c>
    </row>
    <row r="23" spans="1:8" ht="12.75">
      <c r="A23" s="33">
        <v>10</v>
      </c>
      <c r="B23" s="34" t="s">
        <v>163</v>
      </c>
      <c r="C23" s="34" t="s">
        <v>31</v>
      </c>
      <c r="D23" s="35" t="s">
        <v>164</v>
      </c>
      <c r="E23" s="34" t="s">
        <v>54</v>
      </c>
      <c r="F23" s="36">
        <v>457</v>
      </c>
      <c r="G23" s="37"/>
      <c r="H23" s="38">
        <f>ROUND((F23*G23),2)</f>
        <v>0</v>
      </c>
    </row>
    <row r="24" spans="1:8" ht="12.75">
      <c r="A24" s="33">
        <v>11</v>
      </c>
      <c r="B24" s="34" t="s">
        <v>86</v>
      </c>
      <c r="C24" s="34" t="s">
        <v>31</v>
      </c>
      <c r="D24" s="35" t="s">
        <v>87</v>
      </c>
      <c r="E24" s="34" t="s">
        <v>54</v>
      </c>
      <c r="F24" s="36">
        <v>337.5</v>
      </c>
      <c r="G24" s="37"/>
      <c r="H24" s="38">
        <f>ROUND((F24*G24),2)</f>
        <v>0</v>
      </c>
    </row>
    <row r="25" spans="1:8" ht="12.75">
      <c r="A25" s="33">
        <v>12</v>
      </c>
      <c r="B25" s="34" t="s">
        <v>88</v>
      </c>
      <c r="C25" s="34" t="s">
        <v>31</v>
      </c>
      <c r="D25" s="35" t="s">
        <v>89</v>
      </c>
      <c r="E25" s="34" t="s">
        <v>54</v>
      </c>
      <c r="F25" s="36">
        <v>80</v>
      </c>
      <c r="G25" s="37"/>
      <c r="H25" s="38">
        <f>ROUND((F25*G25),2)</f>
        <v>0</v>
      </c>
    </row>
    <row r="26" spans="1:8" ht="12.75">
      <c r="A26" s="33">
        <v>13</v>
      </c>
      <c r="B26" s="34" t="s">
        <v>92</v>
      </c>
      <c r="C26" s="34" t="s">
        <v>31</v>
      </c>
      <c r="D26" s="35" t="s">
        <v>93</v>
      </c>
      <c r="E26" s="34" t="s">
        <v>54</v>
      </c>
      <c r="F26" s="36">
        <v>297.5</v>
      </c>
      <c r="G26" s="37"/>
      <c r="H26" s="38">
        <f>ROUND((F26*G26),2)</f>
        <v>0</v>
      </c>
    </row>
    <row r="27" spans="1:8" ht="12.75">
      <c r="A27" s="33">
        <v>14</v>
      </c>
      <c r="B27" s="34" t="s">
        <v>94</v>
      </c>
      <c r="C27" s="34" t="s">
        <v>31</v>
      </c>
      <c r="D27" s="35" t="s">
        <v>95</v>
      </c>
      <c r="E27" s="34" t="s">
        <v>61</v>
      </c>
      <c r="F27" s="36">
        <v>297.5</v>
      </c>
      <c r="G27" s="37"/>
      <c r="H27" s="38">
        <f>ROUND((F27*G27),2)</f>
        <v>0</v>
      </c>
    </row>
    <row r="28" spans="1:8" ht="12.75">
      <c r="A28" s="33">
        <v>15</v>
      </c>
      <c r="B28" s="34" t="s">
        <v>96</v>
      </c>
      <c r="C28" s="34" t="s">
        <v>31</v>
      </c>
      <c r="D28" s="35" t="s">
        <v>97</v>
      </c>
      <c r="E28" s="34" t="s">
        <v>37</v>
      </c>
      <c r="F28" s="36">
        <v>448</v>
      </c>
      <c r="G28" s="37"/>
      <c r="H28" s="38">
        <f>ROUND((F28*G28),2)</f>
        <v>0</v>
      </c>
    </row>
    <row r="29" spans="1:8" ht="12.75">
      <c r="A29" s="33">
        <v>16</v>
      </c>
      <c r="B29" s="34" t="s">
        <v>165</v>
      </c>
      <c r="C29" s="34" t="s">
        <v>31</v>
      </c>
      <c r="D29" s="35" t="s">
        <v>166</v>
      </c>
      <c r="E29" s="34" t="s">
        <v>37</v>
      </c>
      <c r="F29" s="36">
        <v>50</v>
      </c>
      <c r="G29" s="37"/>
      <c r="H29" s="38">
        <f>ROUND((F29*G29),2)</f>
        <v>0</v>
      </c>
    </row>
    <row r="30" spans="1:8" ht="12.75">
      <c r="A30" s="33">
        <v>17</v>
      </c>
      <c r="B30" s="34" t="s">
        <v>100</v>
      </c>
      <c r="C30" s="34" t="s">
        <v>31</v>
      </c>
      <c r="D30" s="35" t="s">
        <v>101</v>
      </c>
      <c r="E30" s="34" t="s">
        <v>37</v>
      </c>
      <c r="F30" s="36">
        <v>50</v>
      </c>
      <c r="G30" s="37"/>
      <c r="H30" s="38">
        <f>ROUND((F30*G30),2)</f>
        <v>0</v>
      </c>
    </row>
    <row r="31" spans="1:8" ht="12.75">
      <c r="A31" s="33">
        <v>18</v>
      </c>
      <c r="B31" s="34" t="s">
        <v>104</v>
      </c>
      <c r="C31" s="34" t="s">
        <v>31</v>
      </c>
      <c r="D31" s="35" t="s">
        <v>105</v>
      </c>
      <c r="E31" s="34" t="s">
        <v>37</v>
      </c>
      <c r="F31" s="36">
        <v>50</v>
      </c>
      <c r="G31" s="37"/>
      <c r="H31" s="38">
        <f>ROUND((F31*G31),2)</f>
        <v>0</v>
      </c>
    </row>
    <row r="32" spans="1:8" ht="12.75">
      <c r="A32" s="57">
        <v>19</v>
      </c>
      <c r="B32" s="58" t="s">
        <v>106</v>
      </c>
      <c r="C32" s="58" t="s">
        <v>31</v>
      </c>
      <c r="D32" s="59" t="s">
        <v>107</v>
      </c>
      <c r="E32" s="58" t="s">
        <v>108</v>
      </c>
      <c r="F32" s="60">
        <v>1.5</v>
      </c>
      <c r="G32" s="61"/>
      <c r="H32" s="62">
        <f>ROUND(F32*G32,2)</f>
        <v>0</v>
      </c>
    </row>
    <row r="33" spans="1:8" ht="12.75">
      <c r="A33" s="33">
        <v>20</v>
      </c>
      <c r="B33" s="34" t="s">
        <v>109</v>
      </c>
      <c r="C33" s="34" t="s">
        <v>31</v>
      </c>
      <c r="D33" s="35" t="s">
        <v>110</v>
      </c>
      <c r="E33" s="34" t="s">
        <v>37</v>
      </c>
      <c r="F33" s="36">
        <v>50</v>
      </c>
      <c r="G33" s="37"/>
      <c r="H33" s="38">
        <f>ROUND((F33*G33),2)</f>
        <v>0</v>
      </c>
    </row>
    <row r="34" spans="1:8" ht="12.75">
      <c r="A34" s="33">
        <v>21</v>
      </c>
      <c r="B34" s="34" t="s">
        <v>111</v>
      </c>
      <c r="C34" s="34" t="s">
        <v>31</v>
      </c>
      <c r="D34" s="35" t="s">
        <v>112</v>
      </c>
      <c r="E34" s="34" t="s">
        <v>37</v>
      </c>
      <c r="F34" s="36">
        <v>150</v>
      </c>
      <c r="G34" s="37"/>
      <c r="H34" s="38">
        <f>ROUND((F34*G34),2)</f>
        <v>0</v>
      </c>
    </row>
    <row r="35" spans="1:8" ht="12.75">
      <c r="A35" s="33">
        <v>22</v>
      </c>
      <c r="B35" s="34" t="s">
        <v>113</v>
      </c>
      <c r="C35" s="34" t="s">
        <v>31</v>
      </c>
      <c r="D35" s="35" t="s">
        <v>114</v>
      </c>
      <c r="E35" s="34" t="s">
        <v>54</v>
      </c>
      <c r="F35" s="36">
        <v>2.5</v>
      </c>
      <c r="G35" s="37"/>
      <c r="H35" s="38">
        <f>ROUND((F35*G35),2)</f>
        <v>0</v>
      </c>
    </row>
    <row r="36" spans="1:8" ht="12.75">
      <c r="A36" s="33">
        <v>23</v>
      </c>
      <c r="B36" s="34" t="s">
        <v>115</v>
      </c>
      <c r="C36" s="34" t="s">
        <v>31</v>
      </c>
      <c r="D36" s="35" t="s">
        <v>116</v>
      </c>
      <c r="E36" s="34" t="s">
        <v>54</v>
      </c>
      <c r="F36" s="36">
        <v>1.5</v>
      </c>
      <c r="G36" s="37"/>
      <c r="H36" s="38">
        <f>ROUND((F36*G36),2)</f>
        <v>0</v>
      </c>
    </row>
    <row r="37" spans="1:8" ht="12.75">
      <c r="A37" s="57">
        <v>24</v>
      </c>
      <c r="B37" s="58" t="s">
        <v>117</v>
      </c>
      <c r="C37" s="58" t="s">
        <v>31</v>
      </c>
      <c r="D37" s="59" t="s">
        <v>118</v>
      </c>
      <c r="E37" s="58" t="s">
        <v>54</v>
      </c>
      <c r="F37" s="60">
        <v>1.5</v>
      </c>
      <c r="G37" s="61"/>
      <c r="H37" s="62">
        <f>ROUND(F37*G37,2)</f>
        <v>0</v>
      </c>
    </row>
    <row r="38" spans="1:8" ht="12.75">
      <c r="A38" s="39"/>
      <c r="B38" s="40" t="s">
        <v>20</v>
      </c>
      <c r="C38" s="40"/>
      <c r="D38" s="41" t="s">
        <v>34</v>
      </c>
      <c r="E38" s="40"/>
      <c r="F38" s="42"/>
      <c r="G38" s="43"/>
      <c r="H38" s="44">
        <f>SUM(H19:H37)</f>
        <v>0</v>
      </c>
    </row>
    <row r="39" spans="1:8" ht="12.75">
      <c r="A39" s="33"/>
      <c r="B39" s="34"/>
      <c r="C39" s="34"/>
      <c r="D39" s="35"/>
      <c r="E39" s="34"/>
      <c r="F39" s="36"/>
      <c r="G39" s="37"/>
      <c r="H39" s="38"/>
    </row>
    <row r="40" spans="1:8" ht="12.75">
      <c r="A40" s="45"/>
      <c r="B40" s="46" t="s">
        <v>24</v>
      </c>
      <c r="C40" s="46"/>
      <c r="D40" s="47" t="s">
        <v>124</v>
      </c>
      <c r="E40" s="46"/>
      <c r="F40" s="48"/>
      <c r="G40" s="49"/>
      <c r="H40" s="50"/>
    </row>
    <row r="41" spans="1:8" ht="12.75">
      <c r="A41" s="33">
        <v>25</v>
      </c>
      <c r="B41" s="34" t="s">
        <v>167</v>
      </c>
      <c r="C41" s="34" t="s">
        <v>31</v>
      </c>
      <c r="D41" s="35" t="s">
        <v>168</v>
      </c>
      <c r="E41" s="34" t="s">
        <v>37</v>
      </c>
      <c r="F41" s="36">
        <v>573</v>
      </c>
      <c r="G41" s="37"/>
      <c r="H41" s="38">
        <f>ROUND((F41*G41),2)</f>
        <v>0</v>
      </c>
    </row>
    <row r="42" spans="1:8" ht="12.75">
      <c r="A42" s="33">
        <v>26</v>
      </c>
      <c r="B42" s="34" t="s">
        <v>169</v>
      </c>
      <c r="C42" s="34" t="s">
        <v>31</v>
      </c>
      <c r="D42" s="35" t="s">
        <v>170</v>
      </c>
      <c r="E42" s="34" t="s">
        <v>37</v>
      </c>
      <c r="F42" s="36">
        <v>2727</v>
      </c>
      <c r="G42" s="37"/>
      <c r="H42" s="38">
        <f>ROUND((F42*G42),2)</f>
        <v>0</v>
      </c>
    </row>
    <row r="43" spans="1:8" ht="12.75">
      <c r="A43" s="33">
        <v>27</v>
      </c>
      <c r="B43" s="34" t="s">
        <v>171</v>
      </c>
      <c r="C43" s="34" t="s">
        <v>31</v>
      </c>
      <c r="D43" s="35" t="s">
        <v>172</v>
      </c>
      <c r="E43" s="34" t="s">
        <v>37</v>
      </c>
      <c r="F43" s="36">
        <v>2350</v>
      </c>
      <c r="G43" s="37"/>
      <c r="H43" s="38">
        <f>ROUND((F43*G43),2)</f>
        <v>0</v>
      </c>
    </row>
    <row r="44" spans="1:8" ht="12.75">
      <c r="A44" s="33">
        <v>28</v>
      </c>
      <c r="B44" s="34" t="s">
        <v>173</v>
      </c>
      <c r="C44" s="34" t="s">
        <v>31</v>
      </c>
      <c r="D44" s="35" t="s">
        <v>174</v>
      </c>
      <c r="E44" s="34" t="s">
        <v>37</v>
      </c>
      <c r="F44" s="36">
        <v>800</v>
      </c>
      <c r="G44" s="37"/>
      <c r="H44" s="38">
        <f>ROUND((F44*G44),2)</f>
        <v>0</v>
      </c>
    </row>
    <row r="45" spans="1:8" ht="12.75">
      <c r="A45" s="33">
        <v>29</v>
      </c>
      <c r="B45" s="34" t="s">
        <v>127</v>
      </c>
      <c r="C45" s="34" t="s">
        <v>31</v>
      </c>
      <c r="D45" s="35" t="s">
        <v>128</v>
      </c>
      <c r="E45" s="34" t="s">
        <v>54</v>
      </c>
      <c r="F45" s="36">
        <v>257</v>
      </c>
      <c r="G45" s="37"/>
      <c r="H45" s="38">
        <f>ROUND((F45*G45),2)</f>
        <v>0</v>
      </c>
    </row>
    <row r="46" spans="1:8" ht="12.75">
      <c r="A46" s="33">
        <v>30</v>
      </c>
      <c r="B46" s="34" t="s">
        <v>175</v>
      </c>
      <c r="C46" s="34" t="s">
        <v>31</v>
      </c>
      <c r="D46" s="35" t="s">
        <v>176</v>
      </c>
      <c r="E46" s="34" t="s">
        <v>37</v>
      </c>
      <c r="F46" s="36">
        <v>2727</v>
      </c>
      <c r="G46" s="37"/>
      <c r="H46" s="38">
        <f>ROUND((F46*G46),2)</f>
        <v>0</v>
      </c>
    </row>
    <row r="47" spans="1:8" ht="12.75">
      <c r="A47" s="33">
        <v>31</v>
      </c>
      <c r="B47" s="34" t="s">
        <v>177</v>
      </c>
      <c r="C47" s="34" t="s">
        <v>31</v>
      </c>
      <c r="D47" s="35" t="s">
        <v>178</v>
      </c>
      <c r="E47" s="34" t="s">
        <v>37</v>
      </c>
      <c r="F47" s="36">
        <v>2627</v>
      </c>
      <c r="G47" s="37"/>
      <c r="H47" s="38">
        <f>ROUND((F47*G47),2)</f>
        <v>0</v>
      </c>
    </row>
    <row r="48" spans="1:8" ht="12.75">
      <c r="A48" s="33">
        <v>32</v>
      </c>
      <c r="B48" s="34" t="s">
        <v>179</v>
      </c>
      <c r="C48" s="34" t="s">
        <v>31</v>
      </c>
      <c r="D48" s="35" t="s">
        <v>180</v>
      </c>
      <c r="E48" s="34" t="s">
        <v>37</v>
      </c>
      <c r="F48" s="36">
        <v>2627</v>
      </c>
      <c r="G48" s="37"/>
      <c r="H48" s="38">
        <f>ROUND((F48*G48),2)</f>
        <v>0</v>
      </c>
    </row>
    <row r="49" spans="1:8" ht="12.75">
      <c r="A49" s="39"/>
      <c r="B49" s="40" t="s">
        <v>24</v>
      </c>
      <c r="C49" s="40"/>
      <c r="D49" s="41" t="s">
        <v>124</v>
      </c>
      <c r="E49" s="40"/>
      <c r="F49" s="42"/>
      <c r="G49" s="43"/>
      <c r="H49" s="44">
        <f>SUM(H41:H48)</f>
        <v>0</v>
      </c>
    </row>
    <row r="50" spans="1:8" ht="12.75">
      <c r="A50" s="33"/>
      <c r="B50" s="34"/>
      <c r="C50" s="34"/>
      <c r="D50" s="35"/>
      <c r="E50" s="34"/>
      <c r="F50" s="36"/>
      <c r="G50" s="37"/>
      <c r="H50" s="38"/>
    </row>
    <row r="51" spans="1:8" ht="12.75">
      <c r="A51" s="45"/>
      <c r="B51" s="46" t="s">
        <v>57</v>
      </c>
      <c r="C51" s="46"/>
      <c r="D51" s="47" t="s">
        <v>58</v>
      </c>
      <c r="E51" s="46"/>
      <c r="F51" s="48"/>
      <c r="G51" s="49"/>
      <c r="H51" s="50"/>
    </row>
    <row r="52" spans="1:8" ht="12.75">
      <c r="A52" s="33">
        <v>33</v>
      </c>
      <c r="B52" s="34" t="s">
        <v>181</v>
      </c>
      <c r="C52" s="34" t="s">
        <v>31</v>
      </c>
      <c r="D52" s="35" t="s">
        <v>182</v>
      </c>
      <c r="E52" s="34" t="s">
        <v>61</v>
      </c>
      <c r="F52" s="36">
        <v>400.688</v>
      </c>
      <c r="G52" s="37"/>
      <c r="H52" s="38">
        <f>ROUND((F52*G52),2)</f>
        <v>0</v>
      </c>
    </row>
    <row r="53" spans="1:8" ht="12.75">
      <c r="A53" s="33">
        <v>34</v>
      </c>
      <c r="B53" s="34" t="s">
        <v>183</v>
      </c>
      <c r="C53" s="34" t="s">
        <v>31</v>
      </c>
      <c r="D53" s="35" t="s">
        <v>184</v>
      </c>
      <c r="E53" s="34" t="s">
        <v>61</v>
      </c>
      <c r="F53" s="36">
        <v>1602.752</v>
      </c>
      <c r="G53" s="37"/>
      <c r="H53" s="38">
        <f>ROUND((F53*G53),2)</f>
        <v>0</v>
      </c>
    </row>
    <row r="54" spans="1:8" ht="12.75">
      <c r="A54" s="33">
        <v>35</v>
      </c>
      <c r="B54" s="34" t="s">
        <v>185</v>
      </c>
      <c r="C54" s="34" t="s">
        <v>31</v>
      </c>
      <c r="D54" s="35" t="s">
        <v>186</v>
      </c>
      <c r="E54" s="34" t="s">
        <v>61</v>
      </c>
      <c r="F54" s="36">
        <v>400.688</v>
      </c>
      <c r="G54" s="37"/>
      <c r="H54" s="38">
        <f>ROUND((F54*G54),2)</f>
        <v>0</v>
      </c>
    </row>
    <row r="55" spans="1:8" ht="12.75">
      <c r="A55" s="33">
        <v>36</v>
      </c>
      <c r="B55" s="34" t="s">
        <v>152</v>
      </c>
      <c r="C55" s="34" t="s">
        <v>31</v>
      </c>
      <c r="D55" s="35" t="s">
        <v>153</v>
      </c>
      <c r="E55" s="34" t="s">
        <v>61</v>
      </c>
      <c r="F55" s="36">
        <v>952.792596</v>
      </c>
      <c r="G55" s="37"/>
      <c r="H55" s="38">
        <f>ROUND((F55*G55),2)</f>
        <v>0</v>
      </c>
    </row>
    <row r="56" spans="1:8" ht="12.75">
      <c r="A56" s="33">
        <v>37</v>
      </c>
      <c r="B56" s="34" t="s">
        <v>154</v>
      </c>
      <c r="C56" s="34" t="s">
        <v>31</v>
      </c>
      <c r="D56" s="35" t="s">
        <v>155</v>
      </c>
      <c r="E56" s="34" t="s">
        <v>61</v>
      </c>
      <c r="F56" s="36">
        <v>952.792</v>
      </c>
      <c r="G56" s="37"/>
      <c r="H56" s="38">
        <f>ROUND((F56*G56),2)</f>
        <v>0</v>
      </c>
    </row>
    <row r="57" spans="1:8" ht="12.75">
      <c r="A57" s="39"/>
      <c r="B57" s="40" t="s">
        <v>57</v>
      </c>
      <c r="C57" s="40"/>
      <c r="D57" s="41" t="s">
        <v>58</v>
      </c>
      <c r="E57" s="40"/>
      <c r="F57" s="42"/>
      <c r="G57" s="43"/>
      <c r="H57" s="44">
        <f>SUM(H52:H56)</f>
        <v>0</v>
      </c>
    </row>
    <row r="58" spans="1:8" ht="12.75">
      <c r="A58" s="33"/>
      <c r="B58" s="34"/>
      <c r="C58" s="34"/>
      <c r="D58" s="35"/>
      <c r="E58" s="34"/>
      <c r="F58" s="36"/>
      <c r="G58" s="37"/>
      <c r="H58" s="38"/>
    </row>
    <row r="59" spans="1:8" ht="12.75">
      <c r="A59" s="39"/>
      <c r="B59" s="40"/>
      <c r="C59" s="40"/>
      <c r="D59" s="41" t="s">
        <v>68</v>
      </c>
      <c r="E59" s="40"/>
      <c r="F59" s="42"/>
      <c r="G59" s="43"/>
      <c r="H59" s="44">
        <f>+H16+H38+H49+H57</f>
        <v>0</v>
      </c>
    </row>
    <row r="60" spans="1:8" ht="12.75">
      <c r="A60" s="33"/>
      <c r="B60" s="34"/>
      <c r="C60" s="34"/>
      <c r="D60" s="35"/>
      <c r="E60" s="34"/>
      <c r="F60" s="36"/>
      <c r="G60" s="37"/>
      <c r="H60" s="38"/>
    </row>
    <row r="61" spans="1:8" ht="12.75">
      <c r="A61" s="51"/>
      <c r="B61" s="52"/>
      <c r="C61" s="52"/>
      <c r="D61" s="53"/>
      <c r="E61" s="52"/>
      <c r="F61" s="54"/>
      <c r="G61" s="55"/>
      <c r="H61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187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188</v>
      </c>
      <c r="C12" s="34" t="s">
        <v>31</v>
      </c>
      <c r="D12" s="35" t="s">
        <v>189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190</v>
      </c>
      <c r="C13" s="34" t="s">
        <v>31</v>
      </c>
      <c r="D13" s="35" t="s">
        <v>191</v>
      </c>
      <c r="E13" s="34" t="s">
        <v>42</v>
      </c>
      <c r="F13" s="36">
        <v>2</v>
      </c>
      <c r="G13" s="37"/>
      <c r="H13" s="38">
        <f>ROUND((F13*G13),2)</f>
        <v>0</v>
      </c>
    </row>
    <row r="14" spans="1:8" ht="12.75">
      <c r="A14" s="33">
        <v>4</v>
      </c>
      <c r="B14" s="34" t="s">
        <v>72</v>
      </c>
      <c r="C14" s="34" t="s">
        <v>31</v>
      </c>
      <c r="D14" s="35" t="s">
        <v>73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74</v>
      </c>
      <c r="C15" s="34" t="s">
        <v>31</v>
      </c>
      <c r="D15" s="35" t="s">
        <v>75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3">
        <v>6</v>
      </c>
      <c r="B16" s="34" t="s">
        <v>76</v>
      </c>
      <c r="C16" s="34" t="s">
        <v>31</v>
      </c>
      <c r="D16" s="35" t="s">
        <v>77</v>
      </c>
      <c r="E16" s="34" t="s">
        <v>33</v>
      </c>
      <c r="F16" s="36">
        <v>1</v>
      </c>
      <c r="G16" s="37"/>
      <c r="H16" s="38">
        <f>ROUND((F16*G16),2)</f>
        <v>0</v>
      </c>
    </row>
    <row r="17" spans="1:8" ht="12.75">
      <c r="A17" s="33">
        <v>7</v>
      </c>
      <c r="B17" s="34" t="s">
        <v>30</v>
      </c>
      <c r="C17" s="34" t="s">
        <v>31</v>
      </c>
      <c r="D17" s="35" t="s">
        <v>32</v>
      </c>
      <c r="E17" s="34" t="s">
        <v>33</v>
      </c>
      <c r="F17" s="36">
        <v>1</v>
      </c>
      <c r="G17" s="37"/>
      <c r="H17" s="38">
        <f>ROUND((F17*G17),2)</f>
        <v>0</v>
      </c>
    </row>
    <row r="18" spans="1:8" ht="12.75">
      <c r="A18" s="39"/>
      <c r="B18" s="40" t="s">
        <v>28</v>
      </c>
      <c r="C18" s="40"/>
      <c r="D18" s="41" t="s">
        <v>29</v>
      </c>
      <c r="E18" s="40"/>
      <c r="F18" s="42"/>
      <c r="G18" s="43"/>
      <c r="H18" s="44">
        <f>SUM(H11:H17)</f>
        <v>0</v>
      </c>
    </row>
    <row r="19" spans="1:8" ht="12.75">
      <c r="A19" s="33"/>
      <c r="B19" s="34"/>
      <c r="C19" s="34"/>
      <c r="D19" s="35"/>
      <c r="E19" s="34"/>
      <c r="F19" s="36"/>
      <c r="G19" s="37"/>
      <c r="H19" s="38"/>
    </row>
    <row r="20" spans="1:8" ht="12.75">
      <c r="A20" s="45"/>
      <c r="B20" s="46" t="s">
        <v>20</v>
      </c>
      <c r="C20" s="46"/>
      <c r="D20" s="47" t="s">
        <v>34</v>
      </c>
      <c r="E20" s="46"/>
      <c r="F20" s="48"/>
      <c r="G20" s="49"/>
      <c r="H20" s="50"/>
    </row>
    <row r="21" spans="1:8" ht="12.75">
      <c r="A21" s="33">
        <v>8</v>
      </c>
      <c r="B21" s="34" t="s">
        <v>192</v>
      </c>
      <c r="C21" s="34" t="s">
        <v>31</v>
      </c>
      <c r="D21" s="35" t="s">
        <v>193</v>
      </c>
      <c r="E21" s="34" t="s">
        <v>37</v>
      </c>
      <c r="F21" s="36">
        <v>282</v>
      </c>
      <c r="G21" s="37"/>
      <c r="H21" s="38">
        <f>ROUND((F21*G21),2)</f>
        <v>0</v>
      </c>
    </row>
    <row r="22" spans="1:8" ht="12.75">
      <c r="A22" s="33">
        <v>9</v>
      </c>
      <c r="B22" s="34" t="s">
        <v>194</v>
      </c>
      <c r="C22" s="34" t="s">
        <v>31</v>
      </c>
      <c r="D22" s="35" t="s">
        <v>195</v>
      </c>
      <c r="E22" s="34" t="s">
        <v>37</v>
      </c>
      <c r="F22" s="36">
        <v>282</v>
      </c>
      <c r="G22" s="37"/>
      <c r="H22" s="38">
        <f>ROUND((F22*G22),2)</f>
        <v>0</v>
      </c>
    </row>
    <row r="23" spans="1:8" ht="12.75">
      <c r="A23" s="33">
        <v>10</v>
      </c>
      <c r="B23" s="34" t="s">
        <v>196</v>
      </c>
      <c r="C23" s="34" t="s">
        <v>31</v>
      </c>
      <c r="D23" s="35" t="s">
        <v>197</v>
      </c>
      <c r="E23" s="34" t="s">
        <v>37</v>
      </c>
      <c r="F23" s="36">
        <v>387</v>
      </c>
      <c r="G23" s="37"/>
      <c r="H23" s="38">
        <f>ROUND((F23*G23),2)</f>
        <v>0</v>
      </c>
    </row>
    <row r="24" spans="1:8" ht="12.75">
      <c r="A24" s="33">
        <v>11</v>
      </c>
      <c r="B24" s="34" t="s">
        <v>78</v>
      </c>
      <c r="C24" s="34" t="s">
        <v>31</v>
      </c>
      <c r="D24" s="35" t="s">
        <v>79</v>
      </c>
      <c r="E24" s="34" t="s">
        <v>54</v>
      </c>
      <c r="F24" s="36">
        <v>394</v>
      </c>
      <c r="G24" s="37"/>
      <c r="H24" s="38">
        <f>ROUND((F24*G24),2)</f>
        <v>0</v>
      </c>
    </row>
    <row r="25" spans="1:8" ht="12.75">
      <c r="A25" s="33">
        <v>12</v>
      </c>
      <c r="B25" s="34" t="s">
        <v>163</v>
      </c>
      <c r="C25" s="34" t="s">
        <v>31</v>
      </c>
      <c r="D25" s="35" t="s">
        <v>164</v>
      </c>
      <c r="E25" s="34" t="s">
        <v>54</v>
      </c>
      <c r="F25" s="36">
        <v>350</v>
      </c>
      <c r="G25" s="37"/>
      <c r="H25" s="38">
        <f>ROUND((F25*G25),2)</f>
        <v>0</v>
      </c>
    </row>
    <row r="26" spans="1:8" ht="12.75">
      <c r="A26" s="33">
        <v>13</v>
      </c>
      <c r="B26" s="34" t="s">
        <v>198</v>
      </c>
      <c r="C26" s="34" t="s">
        <v>31</v>
      </c>
      <c r="D26" s="35" t="s">
        <v>199</v>
      </c>
      <c r="E26" s="34" t="s">
        <v>54</v>
      </c>
      <c r="F26" s="36">
        <v>175</v>
      </c>
      <c r="G26" s="37"/>
      <c r="H26" s="38">
        <f>ROUND((F26*G26),2)</f>
        <v>0</v>
      </c>
    </row>
    <row r="27" spans="1:8" ht="12.75">
      <c r="A27" s="33">
        <v>14</v>
      </c>
      <c r="B27" s="34" t="s">
        <v>86</v>
      </c>
      <c r="C27" s="34" t="s">
        <v>31</v>
      </c>
      <c r="D27" s="35" t="s">
        <v>87</v>
      </c>
      <c r="E27" s="34" t="s">
        <v>54</v>
      </c>
      <c r="F27" s="36">
        <v>993</v>
      </c>
      <c r="G27" s="37"/>
      <c r="H27" s="38">
        <f>ROUND((F27*G27),2)</f>
        <v>0</v>
      </c>
    </row>
    <row r="28" spans="1:8" ht="12.75">
      <c r="A28" s="33">
        <v>15</v>
      </c>
      <c r="B28" s="34" t="s">
        <v>88</v>
      </c>
      <c r="C28" s="34" t="s">
        <v>31</v>
      </c>
      <c r="D28" s="35" t="s">
        <v>89</v>
      </c>
      <c r="E28" s="34" t="s">
        <v>54</v>
      </c>
      <c r="F28" s="36">
        <v>249</v>
      </c>
      <c r="G28" s="37"/>
      <c r="H28" s="38">
        <f>ROUND((F28*G28),2)</f>
        <v>0</v>
      </c>
    </row>
    <row r="29" spans="1:8" ht="12.75">
      <c r="A29" s="33">
        <v>16</v>
      </c>
      <c r="B29" s="34" t="s">
        <v>90</v>
      </c>
      <c r="C29" s="34" t="s">
        <v>31</v>
      </c>
      <c r="D29" s="35" t="s">
        <v>91</v>
      </c>
      <c r="E29" s="34" t="s">
        <v>54</v>
      </c>
      <c r="F29" s="36">
        <v>123</v>
      </c>
      <c r="G29" s="37"/>
      <c r="H29" s="38">
        <f>ROUND((F29*G29),2)</f>
        <v>0</v>
      </c>
    </row>
    <row r="30" spans="1:8" ht="12.75">
      <c r="A30" s="33">
        <v>17</v>
      </c>
      <c r="B30" s="34" t="s">
        <v>92</v>
      </c>
      <c r="C30" s="34" t="s">
        <v>31</v>
      </c>
      <c r="D30" s="35" t="s">
        <v>93</v>
      </c>
      <c r="E30" s="34" t="s">
        <v>54</v>
      </c>
      <c r="F30" s="36">
        <v>744</v>
      </c>
      <c r="G30" s="37"/>
      <c r="H30" s="38">
        <f>ROUND((F30*G30),2)</f>
        <v>0</v>
      </c>
    </row>
    <row r="31" spans="1:8" ht="12.75">
      <c r="A31" s="33">
        <v>18</v>
      </c>
      <c r="B31" s="34" t="s">
        <v>94</v>
      </c>
      <c r="C31" s="34" t="s">
        <v>31</v>
      </c>
      <c r="D31" s="35" t="s">
        <v>95</v>
      </c>
      <c r="E31" s="34" t="s">
        <v>61</v>
      </c>
      <c r="F31" s="36">
        <v>1339.2</v>
      </c>
      <c r="G31" s="37"/>
      <c r="H31" s="38">
        <f>ROUND((F31*G31),2)</f>
        <v>0</v>
      </c>
    </row>
    <row r="32" spans="1:8" ht="12.75">
      <c r="A32" s="33">
        <v>19</v>
      </c>
      <c r="B32" s="34" t="s">
        <v>96</v>
      </c>
      <c r="C32" s="34" t="s">
        <v>31</v>
      </c>
      <c r="D32" s="35" t="s">
        <v>97</v>
      </c>
      <c r="E32" s="34" t="s">
        <v>37</v>
      </c>
      <c r="F32" s="36">
        <v>2613</v>
      </c>
      <c r="G32" s="37"/>
      <c r="H32" s="38">
        <f>ROUND((F32*G32),2)</f>
        <v>0</v>
      </c>
    </row>
    <row r="33" spans="1:8" ht="12.75">
      <c r="A33" s="39"/>
      <c r="B33" s="40" t="s">
        <v>20</v>
      </c>
      <c r="C33" s="40"/>
      <c r="D33" s="41" t="s">
        <v>34</v>
      </c>
      <c r="E33" s="40"/>
      <c r="F33" s="42"/>
      <c r="G33" s="43"/>
      <c r="H33" s="44">
        <f>SUM(H21:H32)</f>
        <v>0</v>
      </c>
    </row>
    <row r="34" spans="1:8" ht="12.75">
      <c r="A34" s="33"/>
      <c r="B34" s="34"/>
      <c r="C34" s="34"/>
      <c r="D34" s="35"/>
      <c r="E34" s="34"/>
      <c r="F34" s="36"/>
      <c r="G34" s="37"/>
      <c r="H34" s="38"/>
    </row>
    <row r="35" spans="1:8" ht="12.75">
      <c r="A35" s="45"/>
      <c r="B35" s="46" t="s">
        <v>24</v>
      </c>
      <c r="C35" s="46"/>
      <c r="D35" s="47" t="s">
        <v>124</v>
      </c>
      <c r="E35" s="46"/>
      <c r="F35" s="48"/>
      <c r="G35" s="49"/>
      <c r="H35" s="50"/>
    </row>
    <row r="36" spans="1:8" ht="12.75">
      <c r="A36" s="33">
        <v>20</v>
      </c>
      <c r="B36" s="34" t="s">
        <v>167</v>
      </c>
      <c r="C36" s="34" t="s">
        <v>31</v>
      </c>
      <c r="D36" s="35" t="s">
        <v>168</v>
      </c>
      <c r="E36" s="34" t="s">
        <v>37</v>
      </c>
      <c r="F36" s="36">
        <v>1810</v>
      </c>
      <c r="G36" s="37"/>
      <c r="H36" s="38">
        <f>ROUND((F36*G36),2)</f>
        <v>0</v>
      </c>
    </row>
    <row r="37" spans="1:8" ht="12.75">
      <c r="A37" s="33">
        <v>21</v>
      </c>
      <c r="B37" s="34" t="s">
        <v>200</v>
      </c>
      <c r="C37" s="34" t="s">
        <v>31</v>
      </c>
      <c r="D37" s="35" t="s">
        <v>201</v>
      </c>
      <c r="E37" s="34" t="s">
        <v>37</v>
      </c>
      <c r="F37" s="36">
        <v>1810</v>
      </c>
      <c r="G37" s="37"/>
      <c r="H37" s="38">
        <f>ROUND((F37*G37),2)</f>
        <v>0</v>
      </c>
    </row>
    <row r="38" spans="1:8" ht="12.75">
      <c r="A38" s="33">
        <v>22</v>
      </c>
      <c r="B38" s="34" t="s">
        <v>127</v>
      </c>
      <c r="C38" s="34" t="s">
        <v>31</v>
      </c>
      <c r="D38" s="35" t="s">
        <v>128</v>
      </c>
      <c r="E38" s="34" t="s">
        <v>54</v>
      </c>
      <c r="F38" s="36">
        <v>126</v>
      </c>
      <c r="G38" s="37"/>
      <c r="H38" s="38">
        <f>ROUND((F38*G38),2)</f>
        <v>0</v>
      </c>
    </row>
    <row r="39" spans="1:8" ht="12.75">
      <c r="A39" s="33">
        <v>23</v>
      </c>
      <c r="B39" s="34" t="s">
        <v>177</v>
      </c>
      <c r="C39" s="34" t="s">
        <v>31</v>
      </c>
      <c r="D39" s="35" t="s">
        <v>178</v>
      </c>
      <c r="E39" s="34" t="s">
        <v>37</v>
      </c>
      <c r="F39" s="36">
        <v>1915</v>
      </c>
      <c r="G39" s="37"/>
      <c r="H39" s="38">
        <f>ROUND((F39*G39),2)</f>
        <v>0</v>
      </c>
    </row>
    <row r="40" spans="1:8" ht="12.75">
      <c r="A40" s="33">
        <v>24</v>
      </c>
      <c r="B40" s="34" t="s">
        <v>202</v>
      </c>
      <c r="C40" s="34" t="s">
        <v>31</v>
      </c>
      <c r="D40" s="35" t="s">
        <v>203</v>
      </c>
      <c r="E40" s="34" t="s">
        <v>37</v>
      </c>
      <c r="F40" s="36">
        <v>1915</v>
      </c>
      <c r="G40" s="37"/>
      <c r="H40" s="38">
        <f>ROUND((F40*G40),2)</f>
        <v>0</v>
      </c>
    </row>
    <row r="41" spans="1:8" ht="12.75">
      <c r="A41" s="39"/>
      <c r="B41" s="40" t="s">
        <v>24</v>
      </c>
      <c r="C41" s="40"/>
      <c r="D41" s="41" t="s">
        <v>124</v>
      </c>
      <c r="E41" s="40"/>
      <c r="F41" s="42"/>
      <c r="G41" s="43"/>
      <c r="H41" s="44">
        <f>SUM(H36:H40)</f>
        <v>0</v>
      </c>
    </row>
    <row r="42" spans="1:8" ht="12.75">
      <c r="A42" s="33"/>
      <c r="B42" s="34"/>
      <c r="C42" s="34"/>
      <c r="D42" s="35"/>
      <c r="E42" s="34"/>
      <c r="F42" s="36"/>
      <c r="G42" s="37"/>
      <c r="H42" s="38"/>
    </row>
    <row r="43" spans="1:8" ht="12.75">
      <c r="A43" s="45"/>
      <c r="B43" s="46" t="s">
        <v>57</v>
      </c>
      <c r="C43" s="46"/>
      <c r="D43" s="47" t="s">
        <v>58</v>
      </c>
      <c r="E43" s="46"/>
      <c r="F43" s="48"/>
      <c r="G43" s="49"/>
      <c r="H43" s="50"/>
    </row>
    <row r="44" spans="1:8" ht="12.75">
      <c r="A44" s="33">
        <v>25</v>
      </c>
      <c r="B44" s="34" t="s">
        <v>144</v>
      </c>
      <c r="C44" s="34" t="s">
        <v>31</v>
      </c>
      <c r="D44" s="35" t="s">
        <v>145</v>
      </c>
      <c r="E44" s="34" t="s">
        <v>137</v>
      </c>
      <c r="F44" s="36">
        <v>1510</v>
      </c>
      <c r="G44" s="37"/>
      <c r="H44" s="38">
        <f>ROUND((F44*G44),2)</f>
        <v>0</v>
      </c>
    </row>
    <row r="45" spans="1:8" ht="12.75">
      <c r="A45" s="57">
        <v>26</v>
      </c>
      <c r="B45" s="58" t="s">
        <v>204</v>
      </c>
      <c r="C45" s="58" t="s">
        <v>31</v>
      </c>
      <c r="D45" s="59" t="s">
        <v>205</v>
      </c>
      <c r="E45" s="58" t="s">
        <v>42</v>
      </c>
      <c r="F45" s="60">
        <v>1525.1</v>
      </c>
      <c r="G45" s="61"/>
      <c r="H45" s="62">
        <f>ROUND(F45*G45,2)</f>
        <v>0</v>
      </c>
    </row>
    <row r="46" spans="1:8" ht="12.75">
      <c r="A46" s="33">
        <v>27</v>
      </c>
      <c r="B46" s="34" t="s">
        <v>206</v>
      </c>
      <c r="C46" s="34" t="s">
        <v>31</v>
      </c>
      <c r="D46" s="35" t="s">
        <v>207</v>
      </c>
      <c r="E46" s="34" t="s">
        <v>137</v>
      </c>
      <c r="F46" s="36">
        <v>1510</v>
      </c>
      <c r="G46" s="37"/>
      <c r="H46" s="38">
        <f>ROUND((F46*G46),2)</f>
        <v>0</v>
      </c>
    </row>
    <row r="47" spans="1:8" ht="12.75">
      <c r="A47" s="33">
        <v>28</v>
      </c>
      <c r="B47" s="34" t="s">
        <v>208</v>
      </c>
      <c r="C47" s="34" t="s">
        <v>31</v>
      </c>
      <c r="D47" s="35" t="s">
        <v>209</v>
      </c>
      <c r="E47" s="34" t="s">
        <v>137</v>
      </c>
      <c r="F47" s="36">
        <v>1510</v>
      </c>
      <c r="G47" s="37"/>
      <c r="H47" s="38">
        <f>ROUND((F47*G47),2)</f>
        <v>0</v>
      </c>
    </row>
    <row r="48" spans="1:8" ht="12.75">
      <c r="A48" s="33">
        <v>29</v>
      </c>
      <c r="B48" s="34" t="s">
        <v>181</v>
      </c>
      <c r="C48" s="34" t="s">
        <v>31</v>
      </c>
      <c r="D48" s="35" t="s">
        <v>182</v>
      </c>
      <c r="E48" s="34" t="s">
        <v>61</v>
      </c>
      <c r="F48" s="36">
        <v>143.442</v>
      </c>
      <c r="G48" s="37"/>
      <c r="H48" s="38">
        <f>ROUND((F48*G48),2)</f>
        <v>0</v>
      </c>
    </row>
    <row r="49" spans="1:8" ht="12.75">
      <c r="A49" s="33">
        <v>30</v>
      </c>
      <c r="B49" s="34" t="s">
        <v>183</v>
      </c>
      <c r="C49" s="34" t="s">
        <v>31</v>
      </c>
      <c r="D49" s="35" t="s">
        <v>184</v>
      </c>
      <c r="E49" s="34" t="s">
        <v>61</v>
      </c>
      <c r="F49" s="36">
        <v>573.768</v>
      </c>
      <c r="G49" s="37"/>
      <c r="H49" s="38">
        <f>ROUND((F49*G49),2)</f>
        <v>0</v>
      </c>
    </row>
    <row r="50" spans="1:8" ht="12.75">
      <c r="A50" s="33">
        <v>31</v>
      </c>
      <c r="B50" s="34" t="s">
        <v>185</v>
      </c>
      <c r="C50" s="34" t="s">
        <v>31</v>
      </c>
      <c r="D50" s="35" t="s">
        <v>186</v>
      </c>
      <c r="E50" s="34" t="s">
        <v>61</v>
      </c>
      <c r="F50" s="36">
        <v>77.18</v>
      </c>
      <c r="G50" s="37"/>
      <c r="H50" s="38">
        <f>ROUND((F50*G50),2)</f>
        <v>0</v>
      </c>
    </row>
    <row r="51" spans="1:8" ht="12.75">
      <c r="A51" s="33">
        <v>32</v>
      </c>
      <c r="B51" s="34" t="s">
        <v>152</v>
      </c>
      <c r="C51" s="34" t="s">
        <v>31</v>
      </c>
      <c r="D51" s="35" t="s">
        <v>153</v>
      </c>
      <c r="E51" s="34" t="s">
        <v>61</v>
      </c>
      <c r="F51" s="36">
        <v>1346.549958</v>
      </c>
      <c r="G51" s="37"/>
      <c r="H51" s="38">
        <f>ROUND((F51*G51),2)</f>
        <v>0</v>
      </c>
    </row>
    <row r="52" spans="1:8" ht="12.75">
      <c r="A52" s="33">
        <v>33</v>
      </c>
      <c r="B52" s="34" t="s">
        <v>154</v>
      </c>
      <c r="C52" s="34" t="s">
        <v>31</v>
      </c>
      <c r="D52" s="35" t="s">
        <v>155</v>
      </c>
      <c r="E52" s="34" t="s">
        <v>61</v>
      </c>
      <c r="F52" s="36">
        <v>1346.536</v>
      </c>
      <c r="G52" s="37"/>
      <c r="H52" s="38">
        <f>ROUND((F52*G52),2)</f>
        <v>0</v>
      </c>
    </row>
    <row r="53" spans="1:8" ht="12.75">
      <c r="A53" s="39"/>
      <c r="B53" s="40" t="s">
        <v>57</v>
      </c>
      <c r="C53" s="40"/>
      <c r="D53" s="41" t="s">
        <v>58</v>
      </c>
      <c r="E53" s="40"/>
      <c r="F53" s="42"/>
      <c r="G53" s="43"/>
      <c r="H53" s="44">
        <f>SUM(H44:H52)</f>
        <v>0</v>
      </c>
    </row>
    <row r="54" spans="1:8" ht="12.75">
      <c r="A54" s="33"/>
      <c r="B54" s="34"/>
      <c r="C54" s="34"/>
      <c r="D54" s="35"/>
      <c r="E54" s="34"/>
      <c r="F54" s="36"/>
      <c r="G54" s="37"/>
      <c r="H54" s="38"/>
    </row>
    <row r="55" spans="1:8" ht="12.75">
      <c r="A55" s="39"/>
      <c r="B55" s="40"/>
      <c r="C55" s="40"/>
      <c r="D55" s="41" t="s">
        <v>68</v>
      </c>
      <c r="E55" s="40"/>
      <c r="F55" s="42"/>
      <c r="G55" s="43"/>
      <c r="H55" s="44">
        <f>+H18+H33+H41+H53</f>
        <v>0</v>
      </c>
    </row>
    <row r="56" spans="1:8" ht="12.75">
      <c r="A56" s="33"/>
      <c r="B56" s="34"/>
      <c r="C56" s="34"/>
      <c r="D56" s="35"/>
      <c r="E56" s="34"/>
      <c r="F56" s="36"/>
      <c r="G56" s="37"/>
      <c r="H56" s="38"/>
    </row>
    <row r="57" spans="1:8" ht="12.75">
      <c r="A57" s="51"/>
      <c r="B57" s="52"/>
      <c r="C57" s="52"/>
      <c r="D57" s="53"/>
      <c r="E57" s="52"/>
      <c r="F57" s="54"/>
      <c r="G57" s="55"/>
      <c r="H57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210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72</v>
      </c>
      <c r="C12" s="34" t="s">
        <v>31</v>
      </c>
      <c r="D12" s="35" t="s">
        <v>73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74</v>
      </c>
      <c r="C13" s="34" t="s">
        <v>31</v>
      </c>
      <c r="D13" s="35" t="s">
        <v>75</v>
      </c>
      <c r="E13" s="34" t="s">
        <v>33</v>
      </c>
      <c r="F13" s="36">
        <v>1</v>
      </c>
      <c r="G13" s="37"/>
      <c r="H13" s="38">
        <f>ROUND((F13*G13),2)</f>
        <v>0</v>
      </c>
    </row>
    <row r="14" spans="1:8" ht="12.75">
      <c r="A14" s="33">
        <v>4</v>
      </c>
      <c r="B14" s="34" t="s">
        <v>76</v>
      </c>
      <c r="C14" s="34" t="s">
        <v>31</v>
      </c>
      <c r="D14" s="35" t="s">
        <v>77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30</v>
      </c>
      <c r="C15" s="34" t="s">
        <v>31</v>
      </c>
      <c r="D15" s="35" t="s">
        <v>32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9"/>
      <c r="B16" s="40" t="s">
        <v>28</v>
      </c>
      <c r="C16" s="40"/>
      <c r="D16" s="41" t="s">
        <v>29</v>
      </c>
      <c r="E16" s="40"/>
      <c r="F16" s="42"/>
      <c r="G16" s="43"/>
      <c r="H16" s="44">
        <f>SUM(H11:H15)</f>
        <v>0</v>
      </c>
    </row>
    <row r="17" spans="1:8" ht="12.75">
      <c r="A17" s="33"/>
      <c r="B17" s="34"/>
      <c r="C17" s="34"/>
      <c r="D17" s="35"/>
      <c r="E17" s="34"/>
      <c r="F17" s="36"/>
      <c r="G17" s="37"/>
      <c r="H17" s="38"/>
    </row>
    <row r="18" spans="1:8" ht="12.75">
      <c r="A18" s="45"/>
      <c r="B18" s="46" t="s">
        <v>20</v>
      </c>
      <c r="C18" s="46"/>
      <c r="D18" s="47" t="s">
        <v>34</v>
      </c>
      <c r="E18" s="46"/>
      <c r="F18" s="48"/>
      <c r="G18" s="49"/>
      <c r="H18" s="50"/>
    </row>
    <row r="19" spans="1:8" ht="12.75">
      <c r="A19" s="33">
        <v>6</v>
      </c>
      <c r="B19" s="34" t="s">
        <v>35</v>
      </c>
      <c r="C19" s="34" t="s">
        <v>31</v>
      </c>
      <c r="D19" s="35" t="s">
        <v>36</v>
      </c>
      <c r="E19" s="34" t="s">
        <v>37</v>
      </c>
      <c r="F19" s="36">
        <v>100</v>
      </c>
      <c r="G19" s="37"/>
      <c r="H19" s="38">
        <f>ROUND((F19*G19),2)</f>
        <v>0</v>
      </c>
    </row>
    <row r="20" spans="1:8" ht="12.75">
      <c r="A20" s="33">
        <v>7</v>
      </c>
      <c r="B20" s="34" t="s">
        <v>38</v>
      </c>
      <c r="C20" s="34" t="s">
        <v>31</v>
      </c>
      <c r="D20" s="35" t="s">
        <v>39</v>
      </c>
      <c r="E20" s="34" t="s">
        <v>37</v>
      </c>
      <c r="F20" s="36">
        <v>100</v>
      </c>
      <c r="G20" s="37"/>
      <c r="H20" s="38">
        <f>ROUND((F20*G20),2)</f>
        <v>0</v>
      </c>
    </row>
    <row r="21" spans="1:8" ht="12.75">
      <c r="A21" s="33">
        <v>8</v>
      </c>
      <c r="B21" s="34" t="s">
        <v>78</v>
      </c>
      <c r="C21" s="34" t="s">
        <v>31</v>
      </c>
      <c r="D21" s="35" t="s">
        <v>79</v>
      </c>
      <c r="E21" s="34" t="s">
        <v>54</v>
      </c>
      <c r="F21" s="36">
        <v>15</v>
      </c>
      <c r="G21" s="37"/>
      <c r="H21" s="38">
        <f>ROUND((F21*G21),2)</f>
        <v>0</v>
      </c>
    </row>
    <row r="22" spans="1:8" ht="12.75">
      <c r="A22" s="33">
        <v>9</v>
      </c>
      <c r="B22" s="34" t="s">
        <v>84</v>
      </c>
      <c r="C22" s="34" t="s">
        <v>31</v>
      </c>
      <c r="D22" s="35" t="s">
        <v>85</v>
      </c>
      <c r="E22" s="34" t="s">
        <v>54</v>
      </c>
      <c r="F22" s="36">
        <v>12.5</v>
      </c>
      <c r="G22" s="37"/>
      <c r="H22" s="38">
        <f>ROUND((F22*G22),2)</f>
        <v>0</v>
      </c>
    </row>
    <row r="23" spans="1:8" ht="12.75">
      <c r="A23" s="33">
        <v>10</v>
      </c>
      <c r="B23" s="34" t="s">
        <v>198</v>
      </c>
      <c r="C23" s="34" t="s">
        <v>31</v>
      </c>
      <c r="D23" s="35" t="s">
        <v>199</v>
      </c>
      <c r="E23" s="34" t="s">
        <v>54</v>
      </c>
      <c r="F23" s="36">
        <v>6.25</v>
      </c>
      <c r="G23" s="37"/>
      <c r="H23" s="38">
        <f>ROUND((F23*G23),2)</f>
        <v>0</v>
      </c>
    </row>
    <row r="24" spans="1:8" ht="12.75">
      <c r="A24" s="33">
        <v>11</v>
      </c>
      <c r="B24" s="34" t="s">
        <v>86</v>
      </c>
      <c r="C24" s="34" t="s">
        <v>31</v>
      </c>
      <c r="D24" s="35" t="s">
        <v>87</v>
      </c>
      <c r="E24" s="34" t="s">
        <v>54</v>
      </c>
      <c r="F24" s="36">
        <v>47.5</v>
      </c>
      <c r="G24" s="37"/>
      <c r="H24" s="38">
        <f>ROUND((F24*G24),2)</f>
        <v>0</v>
      </c>
    </row>
    <row r="25" spans="1:8" ht="12.75">
      <c r="A25" s="33">
        <v>12</v>
      </c>
      <c r="B25" s="34" t="s">
        <v>90</v>
      </c>
      <c r="C25" s="34" t="s">
        <v>31</v>
      </c>
      <c r="D25" s="35" t="s">
        <v>91</v>
      </c>
      <c r="E25" s="34" t="s">
        <v>54</v>
      </c>
      <c r="F25" s="36">
        <v>20</v>
      </c>
      <c r="G25" s="37"/>
      <c r="H25" s="38">
        <f>ROUND((F25*G25),2)</f>
        <v>0</v>
      </c>
    </row>
    <row r="26" spans="1:8" ht="12.75">
      <c r="A26" s="33">
        <v>13</v>
      </c>
      <c r="B26" s="34" t="s">
        <v>92</v>
      </c>
      <c r="C26" s="34" t="s">
        <v>31</v>
      </c>
      <c r="D26" s="35" t="s">
        <v>93</v>
      </c>
      <c r="E26" s="34" t="s">
        <v>54</v>
      </c>
      <c r="F26" s="36">
        <v>12.5</v>
      </c>
      <c r="G26" s="37"/>
      <c r="H26" s="38">
        <f>ROUND((F26*G26),2)</f>
        <v>0</v>
      </c>
    </row>
    <row r="27" spans="1:8" ht="12.75">
      <c r="A27" s="33">
        <v>14</v>
      </c>
      <c r="B27" s="34" t="s">
        <v>94</v>
      </c>
      <c r="C27" s="34" t="s">
        <v>31</v>
      </c>
      <c r="D27" s="35" t="s">
        <v>95</v>
      </c>
      <c r="E27" s="34" t="s">
        <v>61</v>
      </c>
      <c r="F27" s="36">
        <v>22.5</v>
      </c>
      <c r="G27" s="37"/>
      <c r="H27" s="38">
        <f>ROUND((F27*G27),2)</f>
        <v>0</v>
      </c>
    </row>
    <row r="28" spans="1:8" ht="12.75">
      <c r="A28" s="33">
        <v>15</v>
      </c>
      <c r="B28" s="34" t="s">
        <v>96</v>
      </c>
      <c r="C28" s="34" t="s">
        <v>31</v>
      </c>
      <c r="D28" s="35" t="s">
        <v>97</v>
      </c>
      <c r="E28" s="34" t="s">
        <v>37</v>
      </c>
      <c r="F28" s="36">
        <v>100</v>
      </c>
      <c r="G28" s="37"/>
      <c r="H28" s="38">
        <f>ROUND((F28*G28),2)</f>
        <v>0</v>
      </c>
    </row>
    <row r="29" spans="1:8" ht="12.75">
      <c r="A29" s="39"/>
      <c r="B29" s="40" t="s">
        <v>20</v>
      </c>
      <c r="C29" s="40"/>
      <c r="D29" s="41" t="s">
        <v>34</v>
      </c>
      <c r="E29" s="40"/>
      <c r="F29" s="42"/>
      <c r="G29" s="43"/>
      <c r="H29" s="44">
        <f>SUM(H19:H28)</f>
        <v>0</v>
      </c>
    </row>
    <row r="30" spans="1:8" ht="12.75">
      <c r="A30" s="33"/>
      <c r="B30" s="34"/>
      <c r="C30" s="34"/>
      <c r="D30" s="35"/>
      <c r="E30" s="34"/>
      <c r="F30" s="36"/>
      <c r="G30" s="37"/>
      <c r="H30" s="38"/>
    </row>
    <row r="31" spans="1:8" ht="12.75">
      <c r="A31" s="45"/>
      <c r="B31" s="46" t="s">
        <v>22</v>
      </c>
      <c r="C31" s="46"/>
      <c r="D31" s="47" t="s">
        <v>211</v>
      </c>
      <c r="E31" s="46"/>
      <c r="F31" s="48"/>
      <c r="G31" s="49"/>
      <c r="H31" s="50"/>
    </row>
    <row r="32" spans="1:8" ht="12.75">
      <c r="A32" s="33">
        <v>16</v>
      </c>
      <c r="B32" s="34" t="s">
        <v>212</v>
      </c>
      <c r="C32" s="34" t="s">
        <v>31</v>
      </c>
      <c r="D32" s="35" t="s">
        <v>213</v>
      </c>
      <c r="E32" s="34" t="s">
        <v>54</v>
      </c>
      <c r="F32" s="36">
        <v>2</v>
      </c>
      <c r="G32" s="37"/>
      <c r="H32" s="38">
        <f>ROUND((F32*G32),2)</f>
        <v>0</v>
      </c>
    </row>
    <row r="33" spans="1:8" ht="12.75">
      <c r="A33" s="39"/>
      <c r="B33" s="40" t="s">
        <v>22</v>
      </c>
      <c r="C33" s="40"/>
      <c r="D33" s="41" t="s">
        <v>211</v>
      </c>
      <c r="E33" s="40"/>
      <c r="F33" s="42"/>
      <c r="G33" s="43"/>
      <c r="H33" s="44">
        <f>SUM(H32:H32)</f>
        <v>0</v>
      </c>
    </row>
    <row r="34" spans="1:8" ht="12.75">
      <c r="A34" s="33"/>
      <c r="B34" s="34"/>
      <c r="C34" s="34"/>
      <c r="D34" s="35"/>
      <c r="E34" s="34"/>
      <c r="F34" s="36"/>
      <c r="G34" s="37"/>
      <c r="H34" s="38"/>
    </row>
    <row r="35" spans="1:8" ht="12.75">
      <c r="A35" s="45"/>
      <c r="B35" s="46" t="s">
        <v>24</v>
      </c>
      <c r="C35" s="46"/>
      <c r="D35" s="47" t="s">
        <v>124</v>
      </c>
      <c r="E35" s="46"/>
      <c r="F35" s="48"/>
      <c r="G35" s="49"/>
      <c r="H35" s="50"/>
    </row>
    <row r="36" spans="1:8" ht="12.75">
      <c r="A36" s="33">
        <v>17</v>
      </c>
      <c r="B36" s="34" t="s">
        <v>214</v>
      </c>
      <c r="C36" s="34" t="s">
        <v>31</v>
      </c>
      <c r="D36" s="35" t="s">
        <v>215</v>
      </c>
      <c r="E36" s="34" t="s">
        <v>37</v>
      </c>
      <c r="F36" s="36">
        <v>95</v>
      </c>
      <c r="G36" s="37"/>
      <c r="H36" s="38">
        <f>ROUND((F36*G36),2)</f>
        <v>0</v>
      </c>
    </row>
    <row r="37" spans="1:8" ht="12.75">
      <c r="A37" s="33">
        <v>18</v>
      </c>
      <c r="B37" s="34" t="s">
        <v>216</v>
      </c>
      <c r="C37" s="34" t="s">
        <v>31</v>
      </c>
      <c r="D37" s="35" t="s">
        <v>217</v>
      </c>
      <c r="E37" s="34" t="s">
        <v>37</v>
      </c>
      <c r="F37" s="36">
        <v>95</v>
      </c>
      <c r="G37" s="37"/>
      <c r="H37" s="38">
        <f>ROUND((F37*G37),2)</f>
        <v>0</v>
      </c>
    </row>
    <row r="38" spans="1:8" ht="12.75">
      <c r="A38" s="57">
        <v>19</v>
      </c>
      <c r="B38" s="58" t="s">
        <v>218</v>
      </c>
      <c r="C38" s="58" t="s">
        <v>31</v>
      </c>
      <c r="D38" s="59" t="s">
        <v>219</v>
      </c>
      <c r="E38" s="58" t="s">
        <v>37</v>
      </c>
      <c r="F38" s="60">
        <v>103</v>
      </c>
      <c r="G38" s="61"/>
      <c r="H38" s="62">
        <f>ROUND(F38*G38,2)</f>
        <v>0</v>
      </c>
    </row>
    <row r="39" spans="1:8" ht="12.75">
      <c r="A39" s="39"/>
      <c r="B39" s="40" t="s">
        <v>24</v>
      </c>
      <c r="C39" s="40"/>
      <c r="D39" s="41" t="s">
        <v>124</v>
      </c>
      <c r="E39" s="40"/>
      <c r="F39" s="42"/>
      <c r="G39" s="43"/>
      <c r="H39" s="44">
        <f>SUM(H36:H38)</f>
        <v>0</v>
      </c>
    </row>
    <row r="40" spans="1:8" ht="12.75">
      <c r="A40" s="33"/>
      <c r="B40" s="34"/>
      <c r="C40" s="34"/>
      <c r="D40" s="35"/>
      <c r="E40" s="34"/>
      <c r="F40" s="36"/>
      <c r="G40" s="37"/>
      <c r="H40" s="38"/>
    </row>
    <row r="41" spans="1:8" ht="12.75">
      <c r="A41" s="45"/>
      <c r="B41" s="46" t="s">
        <v>57</v>
      </c>
      <c r="C41" s="46"/>
      <c r="D41" s="47" t="s">
        <v>58</v>
      </c>
      <c r="E41" s="46"/>
      <c r="F41" s="48"/>
      <c r="G41" s="49"/>
      <c r="H41" s="50"/>
    </row>
    <row r="42" spans="1:8" ht="12.75">
      <c r="A42" s="33">
        <v>20</v>
      </c>
      <c r="B42" s="34" t="s">
        <v>144</v>
      </c>
      <c r="C42" s="34" t="s">
        <v>31</v>
      </c>
      <c r="D42" s="35" t="s">
        <v>145</v>
      </c>
      <c r="E42" s="34" t="s">
        <v>137</v>
      </c>
      <c r="F42" s="36">
        <v>13</v>
      </c>
      <c r="G42" s="37"/>
      <c r="H42" s="38">
        <f>ROUND((F42*G42),2)</f>
        <v>0</v>
      </c>
    </row>
    <row r="43" spans="1:8" ht="12.75">
      <c r="A43" s="57">
        <v>21</v>
      </c>
      <c r="B43" s="58" t="s">
        <v>220</v>
      </c>
      <c r="C43" s="58" t="s">
        <v>31</v>
      </c>
      <c r="D43" s="59" t="s">
        <v>221</v>
      </c>
      <c r="E43" s="58" t="s">
        <v>42</v>
      </c>
      <c r="F43" s="60">
        <v>13.13</v>
      </c>
      <c r="G43" s="61"/>
      <c r="H43" s="62">
        <f>ROUND(F43*G43,2)</f>
        <v>0</v>
      </c>
    </row>
    <row r="44" spans="1:8" ht="12.75">
      <c r="A44" s="33">
        <v>22</v>
      </c>
      <c r="B44" s="34" t="s">
        <v>222</v>
      </c>
      <c r="C44" s="34" t="s">
        <v>31</v>
      </c>
      <c r="D44" s="35" t="s">
        <v>223</v>
      </c>
      <c r="E44" s="34" t="s">
        <v>42</v>
      </c>
      <c r="F44" s="36">
        <v>3</v>
      </c>
      <c r="G44" s="37"/>
      <c r="H44" s="38">
        <f>ROUND((F44*G44),2)</f>
        <v>0</v>
      </c>
    </row>
    <row r="45" spans="1:8" ht="12.75">
      <c r="A45" s="57">
        <v>23</v>
      </c>
      <c r="B45" s="58" t="s">
        <v>224</v>
      </c>
      <c r="C45" s="58" t="s">
        <v>31</v>
      </c>
      <c r="D45" s="59" t="s">
        <v>225</v>
      </c>
      <c r="E45" s="58" t="s">
        <v>42</v>
      </c>
      <c r="F45" s="60">
        <v>2</v>
      </c>
      <c r="G45" s="61"/>
      <c r="H45" s="62">
        <f>ROUND(F45*G45,2)</f>
        <v>0</v>
      </c>
    </row>
    <row r="46" spans="1:8" ht="12.75">
      <c r="A46" s="57">
        <v>24</v>
      </c>
      <c r="B46" s="58" t="s">
        <v>226</v>
      </c>
      <c r="C46" s="58" t="s">
        <v>31</v>
      </c>
      <c r="D46" s="59" t="s">
        <v>227</v>
      </c>
      <c r="E46" s="58" t="s">
        <v>42</v>
      </c>
      <c r="F46" s="60">
        <v>1</v>
      </c>
      <c r="G46" s="61"/>
      <c r="H46" s="62">
        <f>ROUND(F46*G46,2)</f>
        <v>0</v>
      </c>
    </row>
    <row r="47" spans="1:8" ht="12.75">
      <c r="A47" s="33">
        <v>25</v>
      </c>
      <c r="B47" s="34" t="s">
        <v>228</v>
      </c>
      <c r="C47" s="34" t="s">
        <v>31</v>
      </c>
      <c r="D47" s="35" t="s">
        <v>229</v>
      </c>
      <c r="E47" s="34" t="s">
        <v>42</v>
      </c>
      <c r="F47" s="36">
        <v>1</v>
      </c>
      <c r="G47" s="37"/>
      <c r="H47" s="38">
        <f>ROUND((F47*G47),2)</f>
        <v>0</v>
      </c>
    </row>
    <row r="48" spans="1:8" ht="12.75">
      <c r="A48" s="57">
        <v>26</v>
      </c>
      <c r="B48" s="58" t="s">
        <v>230</v>
      </c>
      <c r="C48" s="58" t="s">
        <v>31</v>
      </c>
      <c r="D48" s="59" t="s">
        <v>231</v>
      </c>
      <c r="E48" s="58" t="s">
        <v>42</v>
      </c>
      <c r="F48" s="60">
        <v>1</v>
      </c>
      <c r="G48" s="61"/>
      <c r="H48" s="62">
        <f>ROUND(F48*G48,2)</f>
        <v>0</v>
      </c>
    </row>
    <row r="49" spans="1:8" ht="12.75">
      <c r="A49" s="33">
        <v>27</v>
      </c>
      <c r="B49" s="34" t="s">
        <v>232</v>
      </c>
      <c r="C49" s="34" t="s">
        <v>31</v>
      </c>
      <c r="D49" s="35" t="s">
        <v>233</v>
      </c>
      <c r="E49" s="34" t="s">
        <v>42</v>
      </c>
      <c r="F49" s="36">
        <v>3</v>
      </c>
      <c r="G49" s="37"/>
      <c r="H49" s="38">
        <f>ROUND((F49*G49),2)</f>
        <v>0</v>
      </c>
    </row>
    <row r="50" spans="1:8" ht="12.75">
      <c r="A50" s="57">
        <v>28</v>
      </c>
      <c r="B50" s="58" t="s">
        <v>234</v>
      </c>
      <c r="C50" s="58" t="s">
        <v>31</v>
      </c>
      <c r="D50" s="59" t="s">
        <v>235</v>
      </c>
      <c r="E50" s="58" t="s">
        <v>42</v>
      </c>
      <c r="F50" s="60">
        <v>1</v>
      </c>
      <c r="G50" s="61"/>
      <c r="H50" s="62">
        <f>ROUND(F50*G50,2)</f>
        <v>0</v>
      </c>
    </row>
    <row r="51" spans="1:8" ht="12.75">
      <c r="A51" s="57">
        <v>29</v>
      </c>
      <c r="B51" s="58" t="s">
        <v>236</v>
      </c>
      <c r="C51" s="58" t="s">
        <v>31</v>
      </c>
      <c r="D51" s="59" t="s">
        <v>235</v>
      </c>
      <c r="E51" s="58" t="s">
        <v>42</v>
      </c>
      <c r="F51" s="60">
        <v>2</v>
      </c>
      <c r="G51" s="61"/>
      <c r="H51" s="62">
        <f>ROUND(F51*G51,2)</f>
        <v>0</v>
      </c>
    </row>
    <row r="52" spans="1:8" ht="12.75">
      <c r="A52" s="33">
        <v>30</v>
      </c>
      <c r="B52" s="34" t="s">
        <v>237</v>
      </c>
      <c r="C52" s="34" t="s">
        <v>31</v>
      </c>
      <c r="D52" s="35" t="s">
        <v>238</v>
      </c>
      <c r="E52" s="34" t="s">
        <v>42</v>
      </c>
      <c r="F52" s="36">
        <v>7</v>
      </c>
      <c r="G52" s="37"/>
      <c r="H52" s="38">
        <f>ROUND((F52*G52),2)</f>
        <v>0</v>
      </c>
    </row>
    <row r="53" spans="1:8" ht="12.75">
      <c r="A53" s="57">
        <v>31</v>
      </c>
      <c r="B53" s="58" t="s">
        <v>239</v>
      </c>
      <c r="C53" s="58" t="s">
        <v>31</v>
      </c>
      <c r="D53" s="59" t="s">
        <v>240</v>
      </c>
      <c r="E53" s="58" t="s">
        <v>42</v>
      </c>
      <c r="F53" s="60">
        <v>3</v>
      </c>
      <c r="G53" s="61"/>
      <c r="H53" s="62">
        <f>ROUND(F53*G53,2)</f>
        <v>0</v>
      </c>
    </row>
    <row r="54" spans="1:8" ht="12.75">
      <c r="A54" s="57">
        <v>32</v>
      </c>
      <c r="B54" s="58" t="s">
        <v>224</v>
      </c>
      <c r="C54" s="58" t="s">
        <v>20</v>
      </c>
      <c r="D54" s="59" t="s">
        <v>240</v>
      </c>
      <c r="E54" s="58" t="s">
        <v>42</v>
      </c>
      <c r="F54" s="60">
        <v>4</v>
      </c>
      <c r="G54" s="61"/>
      <c r="H54" s="62">
        <f>ROUND(F54*G54,2)</f>
        <v>0</v>
      </c>
    </row>
    <row r="55" spans="1:8" ht="12.75">
      <c r="A55" s="33">
        <v>33</v>
      </c>
      <c r="B55" s="34" t="s">
        <v>241</v>
      </c>
      <c r="C55" s="34" t="s">
        <v>31</v>
      </c>
      <c r="D55" s="35" t="s">
        <v>242</v>
      </c>
      <c r="E55" s="34" t="s">
        <v>42</v>
      </c>
      <c r="F55" s="36">
        <v>3</v>
      </c>
      <c r="G55" s="37"/>
      <c r="H55" s="38">
        <f>ROUND((F55*G55),2)</f>
        <v>0</v>
      </c>
    </row>
    <row r="56" spans="1:8" ht="12.75">
      <c r="A56" s="33">
        <v>34</v>
      </c>
      <c r="B56" s="34" t="s">
        <v>243</v>
      </c>
      <c r="C56" s="34" t="s">
        <v>31</v>
      </c>
      <c r="D56" s="35" t="s">
        <v>244</v>
      </c>
      <c r="E56" s="34" t="s">
        <v>61</v>
      </c>
      <c r="F56" s="36">
        <v>57.441829</v>
      </c>
      <c r="G56" s="37"/>
      <c r="H56" s="38">
        <f>ROUND((F56*G56),2)</f>
        <v>0</v>
      </c>
    </row>
    <row r="57" spans="1:8" ht="12.75">
      <c r="A57" s="33">
        <v>35</v>
      </c>
      <c r="B57" s="34" t="s">
        <v>245</v>
      </c>
      <c r="C57" s="34" t="s">
        <v>31</v>
      </c>
      <c r="D57" s="35" t="s">
        <v>246</v>
      </c>
      <c r="E57" s="34" t="s">
        <v>61</v>
      </c>
      <c r="F57" s="36">
        <v>57.442</v>
      </c>
      <c r="G57" s="37"/>
      <c r="H57" s="38">
        <f>ROUND((F57*G57),2)</f>
        <v>0</v>
      </c>
    </row>
    <row r="58" spans="1:8" ht="12.75">
      <c r="A58" s="39"/>
      <c r="B58" s="40" t="s">
        <v>57</v>
      </c>
      <c r="C58" s="40"/>
      <c r="D58" s="41" t="s">
        <v>58</v>
      </c>
      <c r="E58" s="40"/>
      <c r="F58" s="42"/>
      <c r="G58" s="43"/>
      <c r="H58" s="44">
        <f>SUM(H42:H57)</f>
        <v>0</v>
      </c>
    </row>
    <row r="59" spans="1:8" ht="12.75">
      <c r="A59" s="33"/>
      <c r="B59" s="34"/>
      <c r="C59" s="34"/>
      <c r="D59" s="35"/>
      <c r="E59" s="34"/>
      <c r="F59" s="36"/>
      <c r="G59" s="37"/>
      <c r="H59" s="38"/>
    </row>
    <row r="60" spans="1:8" ht="12.75">
      <c r="A60" s="39"/>
      <c r="B60" s="40"/>
      <c r="C60" s="40"/>
      <c r="D60" s="41" t="s">
        <v>68</v>
      </c>
      <c r="E60" s="40"/>
      <c r="F60" s="42"/>
      <c r="G60" s="43"/>
      <c r="H60" s="44">
        <f>+H16+H29+H33+H39+H58</f>
        <v>0</v>
      </c>
    </row>
    <row r="61" spans="1:8" ht="12.75">
      <c r="A61" s="33"/>
      <c r="B61" s="34"/>
      <c r="C61" s="34"/>
      <c r="D61" s="35"/>
      <c r="E61" s="34"/>
      <c r="F61" s="36"/>
      <c r="G61" s="37"/>
      <c r="H61" s="38"/>
    </row>
    <row r="62" spans="1:8" ht="12.75">
      <c r="A62" s="51"/>
      <c r="B62" s="52"/>
      <c r="C62" s="52"/>
      <c r="D62" s="53"/>
      <c r="E62" s="52"/>
      <c r="F62" s="54"/>
      <c r="G62" s="55"/>
      <c r="H62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247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72</v>
      </c>
      <c r="C11" s="34" t="s">
        <v>31</v>
      </c>
      <c r="D11" s="35" t="s">
        <v>73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30</v>
      </c>
      <c r="C12" s="34" t="s">
        <v>31</v>
      </c>
      <c r="D12" s="35" t="s">
        <v>32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9"/>
      <c r="B13" s="40" t="s">
        <v>28</v>
      </c>
      <c r="C13" s="40"/>
      <c r="D13" s="41" t="s">
        <v>29</v>
      </c>
      <c r="E13" s="40"/>
      <c r="F13" s="42"/>
      <c r="G13" s="43"/>
      <c r="H13" s="44">
        <f>SUM(H11:H12)</f>
        <v>0</v>
      </c>
    </row>
    <row r="14" spans="1:8" ht="12.75">
      <c r="A14" s="33"/>
      <c r="B14" s="34"/>
      <c r="C14" s="34"/>
      <c r="D14" s="35"/>
      <c r="E14" s="34"/>
      <c r="F14" s="36"/>
      <c r="G14" s="37"/>
      <c r="H14" s="38"/>
    </row>
    <row r="15" spans="1:8" ht="12.75">
      <c r="A15" s="45"/>
      <c r="B15" s="46" t="s">
        <v>57</v>
      </c>
      <c r="C15" s="46"/>
      <c r="D15" s="47" t="s">
        <v>58</v>
      </c>
      <c r="E15" s="46"/>
      <c r="F15" s="48"/>
      <c r="G15" s="49"/>
      <c r="H15" s="50"/>
    </row>
    <row r="16" spans="1:8" ht="12.75">
      <c r="A16" s="33">
        <v>3</v>
      </c>
      <c r="B16" s="34" t="s">
        <v>248</v>
      </c>
      <c r="C16" s="34" t="s">
        <v>31</v>
      </c>
      <c r="D16" s="35" t="s">
        <v>249</v>
      </c>
      <c r="E16" s="34" t="s">
        <v>42</v>
      </c>
      <c r="F16" s="36">
        <v>24</v>
      </c>
      <c r="G16" s="37"/>
      <c r="H16" s="38">
        <f>ROUND((F16*G16),2)</f>
        <v>0</v>
      </c>
    </row>
    <row r="17" spans="1:8" ht="12.75">
      <c r="A17" s="57">
        <v>4</v>
      </c>
      <c r="B17" s="58" t="s">
        <v>250</v>
      </c>
      <c r="C17" s="58" t="s">
        <v>31</v>
      </c>
      <c r="D17" s="59" t="s">
        <v>251</v>
      </c>
      <c r="E17" s="58" t="s">
        <v>42</v>
      </c>
      <c r="F17" s="60">
        <v>1</v>
      </c>
      <c r="G17" s="61"/>
      <c r="H17" s="62">
        <f>ROUND(F17*G17,2)</f>
        <v>0</v>
      </c>
    </row>
    <row r="18" spans="1:8" ht="12.75">
      <c r="A18" s="57">
        <v>5</v>
      </c>
      <c r="B18" s="58" t="s">
        <v>252</v>
      </c>
      <c r="C18" s="58" t="s">
        <v>31</v>
      </c>
      <c r="D18" s="59" t="s">
        <v>253</v>
      </c>
      <c r="E18" s="58" t="s">
        <v>42</v>
      </c>
      <c r="F18" s="60">
        <v>4</v>
      </c>
      <c r="G18" s="61"/>
      <c r="H18" s="62">
        <f>ROUND(F18*G18,2)</f>
        <v>0</v>
      </c>
    </row>
    <row r="19" spans="1:8" ht="12.75">
      <c r="A19" s="57">
        <v>6</v>
      </c>
      <c r="B19" s="58" t="s">
        <v>254</v>
      </c>
      <c r="C19" s="58" t="s">
        <v>31</v>
      </c>
      <c r="D19" s="59" t="s">
        <v>255</v>
      </c>
      <c r="E19" s="58" t="s">
        <v>42</v>
      </c>
      <c r="F19" s="60">
        <v>19</v>
      </c>
      <c r="G19" s="61"/>
      <c r="H19" s="62">
        <f>ROUND(F19*G19,2)</f>
        <v>0</v>
      </c>
    </row>
    <row r="20" spans="1:8" ht="12.75">
      <c r="A20" s="33">
        <v>7</v>
      </c>
      <c r="B20" s="34" t="s">
        <v>256</v>
      </c>
      <c r="C20" s="34" t="s">
        <v>31</v>
      </c>
      <c r="D20" s="35" t="s">
        <v>257</v>
      </c>
      <c r="E20" s="34" t="s">
        <v>42</v>
      </c>
      <c r="F20" s="36">
        <v>12</v>
      </c>
      <c r="G20" s="37"/>
      <c r="H20" s="38">
        <f>ROUND((F20*G20),2)</f>
        <v>0</v>
      </c>
    </row>
    <row r="21" spans="1:8" ht="12.75">
      <c r="A21" s="57">
        <v>8</v>
      </c>
      <c r="B21" s="58" t="s">
        <v>258</v>
      </c>
      <c r="C21" s="58" t="s">
        <v>31</v>
      </c>
      <c r="D21" s="59" t="s">
        <v>259</v>
      </c>
      <c r="E21" s="58" t="s">
        <v>42</v>
      </c>
      <c r="F21" s="60">
        <v>12</v>
      </c>
      <c r="G21" s="61"/>
      <c r="H21" s="62">
        <f>ROUND(F21*G21,2)</f>
        <v>0</v>
      </c>
    </row>
    <row r="22" spans="1:8" ht="12.75">
      <c r="A22" s="33">
        <v>9</v>
      </c>
      <c r="B22" s="34" t="s">
        <v>152</v>
      </c>
      <c r="C22" s="34" t="s">
        <v>31</v>
      </c>
      <c r="D22" s="35" t="s">
        <v>153</v>
      </c>
      <c r="E22" s="34" t="s">
        <v>61</v>
      </c>
      <c r="F22" s="36">
        <v>1.50214</v>
      </c>
      <c r="G22" s="37"/>
      <c r="H22" s="38">
        <f>ROUND((F22*G22),2)</f>
        <v>0</v>
      </c>
    </row>
    <row r="23" spans="1:8" ht="12.75">
      <c r="A23" s="33">
        <v>10</v>
      </c>
      <c r="B23" s="34" t="s">
        <v>260</v>
      </c>
      <c r="C23" s="34" t="s">
        <v>31</v>
      </c>
      <c r="D23" s="35" t="s">
        <v>261</v>
      </c>
      <c r="E23" s="34" t="s">
        <v>61</v>
      </c>
      <c r="F23" s="36">
        <v>1.502</v>
      </c>
      <c r="G23" s="37"/>
      <c r="H23" s="38">
        <f>ROUND((F23*G23),2)</f>
        <v>0</v>
      </c>
    </row>
    <row r="24" spans="1:8" ht="12.75">
      <c r="A24" s="39"/>
      <c r="B24" s="40" t="s">
        <v>57</v>
      </c>
      <c r="C24" s="40"/>
      <c r="D24" s="41" t="s">
        <v>58</v>
      </c>
      <c r="E24" s="40"/>
      <c r="F24" s="42"/>
      <c r="G24" s="43"/>
      <c r="H24" s="44">
        <f>SUM(H16:H23)</f>
        <v>0</v>
      </c>
    </row>
    <row r="25" spans="1:8" ht="12.75">
      <c r="A25" s="33"/>
      <c r="B25" s="34"/>
      <c r="C25" s="34"/>
      <c r="D25" s="35"/>
      <c r="E25" s="34"/>
      <c r="F25" s="36"/>
      <c r="G25" s="37"/>
      <c r="H25" s="38"/>
    </row>
    <row r="26" spans="1:8" ht="12.75">
      <c r="A26" s="39"/>
      <c r="B26" s="40"/>
      <c r="C26" s="40"/>
      <c r="D26" s="41" t="s">
        <v>68</v>
      </c>
      <c r="E26" s="40"/>
      <c r="F26" s="42"/>
      <c r="G26" s="43"/>
      <c r="H26" s="44">
        <f>+H13+H24</f>
        <v>0</v>
      </c>
    </row>
    <row r="27" spans="1:8" ht="12.75">
      <c r="A27" s="33"/>
      <c r="B27" s="34"/>
      <c r="C27" s="34"/>
      <c r="D27" s="35"/>
      <c r="E27" s="34"/>
      <c r="F27" s="36"/>
      <c r="G27" s="37"/>
      <c r="H27" s="38"/>
    </row>
    <row r="28" spans="1:8" ht="12.75">
      <c r="A28" s="51"/>
      <c r="B28" s="52"/>
      <c r="C28" s="52"/>
      <c r="D28" s="53"/>
      <c r="E28" s="52"/>
      <c r="F28" s="54"/>
      <c r="G28" s="55"/>
      <c r="H28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262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72</v>
      </c>
      <c r="C11" s="34" t="s">
        <v>31</v>
      </c>
      <c r="D11" s="35" t="s">
        <v>73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30</v>
      </c>
      <c r="C12" s="34" t="s">
        <v>31</v>
      </c>
      <c r="D12" s="35" t="s">
        <v>32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9"/>
      <c r="B13" s="40" t="s">
        <v>28</v>
      </c>
      <c r="C13" s="40"/>
      <c r="D13" s="41" t="s">
        <v>29</v>
      </c>
      <c r="E13" s="40"/>
      <c r="F13" s="42"/>
      <c r="G13" s="43"/>
      <c r="H13" s="44">
        <f>SUM(H11:H12)</f>
        <v>0</v>
      </c>
    </row>
    <row r="14" spans="1:8" ht="12.75">
      <c r="A14" s="33"/>
      <c r="B14" s="34"/>
      <c r="C14" s="34"/>
      <c r="D14" s="35"/>
      <c r="E14" s="34"/>
      <c r="F14" s="36"/>
      <c r="G14" s="37"/>
      <c r="H14" s="38"/>
    </row>
    <row r="15" spans="1:8" ht="12.75">
      <c r="A15" s="45"/>
      <c r="B15" s="46" t="s">
        <v>57</v>
      </c>
      <c r="C15" s="46"/>
      <c r="D15" s="47" t="s">
        <v>58</v>
      </c>
      <c r="E15" s="46"/>
      <c r="F15" s="48"/>
      <c r="G15" s="49"/>
      <c r="H15" s="50"/>
    </row>
    <row r="16" spans="1:8" ht="12.75">
      <c r="A16" s="33">
        <v>3</v>
      </c>
      <c r="B16" s="34" t="s">
        <v>248</v>
      </c>
      <c r="C16" s="34" t="s">
        <v>31</v>
      </c>
      <c r="D16" s="35" t="s">
        <v>249</v>
      </c>
      <c r="E16" s="34" t="s">
        <v>42</v>
      </c>
      <c r="F16" s="36">
        <v>5</v>
      </c>
      <c r="G16" s="37"/>
      <c r="H16" s="38">
        <f>ROUND((F16*G16),2)</f>
        <v>0</v>
      </c>
    </row>
    <row r="17" spans="1:8" ht="12.75">
      <c r="A17" s="57">
        <v>4</v>
      </c>
      <c r="B17" s="58" t="s">
        <v>263</v>
      </c>
      <c r="C17" s="58" t="s">
        <v>31</v>
      </c>
      <c r="D17" s="59" t="s">
        <v>264</v>
      </c>
      <c r="E17" s="58" t="s">
        <v>42</v>
      </c>
      <c r="F17" s="60">
        <v>1</v>
      </c>
      <c r="G17" s="61"/>
      <c r="H17" s="62">
        <f>ROUND(F17*G17,2)</f>
        <v>0</v>
      </c>
    </row>
    <row r="18" spans="1:8" ht="12.75">
      <c r="A18" s="57">
        <v>5</v>
      </c>
      <c r="B18" s="58" t="s">
        <v>265</v>
      </c>
      <c r="C18" s="58" t="s">
        <v>31</v>
      </c>
      <c r="D18" s="59" t="s">
        <v>266</v>
      </c>
      <c r="E18" s="58" t="s">
        <v>42</v>
      </c>
      <c r="F18" s="60">
        <v>4</v>
      </c>
      <c r="G18" s="61"/>
      <c r="H18" s="62">
        <f>ROUND(F18*G18,2)</f>
        <v>0</v>
      </c>
    </row>
    <row r="19" spans="1:8" ht="12.75">
      <c r="A19" s="33">
        <v>6</v>
      </c>
      <c r="B19" s="34" t="s">
        <v>267</v>
      </c>
      <c r="C19" s="34" t="s">
        <v>31</v>
      </c>
      <c r="D19" s="35" t="s">
        <v>268</v>
      </c>
      <c r="E19" s="34" t="s">
        <v>42</v>
      </c>
      <c r="F19" s="36">
        <v>2</v>
      </c>
      <c r="G19" s="37"/>
      <c r="H19" s="38">
        <f>ROUND((F19*G19),2)</f>
        <v>0</v>
      </c>
    </row>
    <row r="20" spans="1:8" ht="12.75">
      <c r="A20" s="57">
        <v>7</v>
      </c>
      <c r="B20" s="58" t="s">
        <v>250</v>
      </c>
      <c r="C20" s="58" t="s">
        <v>31</v>
      </c>
      <c r="D20" s="59" t="s">
        <v>251</v>
      </c>
      <c r="E20" s="58" t="s">
        <v>42</v>
      </c>
      <c r="F20" s="60">
        <v>4</v>
      </c>
      <c r="G20" s="61"/>
      <c r="H20" s="62">
        <f>ROUND(F20*G20,2)</f>
        <v>0</v>
      </c>
    </row>
    <row r="21" spans="1:8" ht="12.75">
      <c r="A21" s="33">
        <v>8</v>
      </c>
      <c r="B21" s="34" t="s">
        <v>256</v>
      </c>
      <c r="C21" s="34" t="s">
        <v>31</v>
      </c>
      <c r="D21" s="35" t="s">
        <v>257</v>
      </c>
      <c r="E21" s="34" t="s">
        <v>42</v>
      </c>
      <c r="F21" s="36">
        <v>9</v>
      </c>
      <c r="G21" s="37"/>
      <c r="H21" s="38">
        <f>ROUND((F21*G21),2)</f>
        <v>0</v>
      </c>
    </row>
    <row r="22" spans="1:8" ht="12.75">
      <c r="A22" s="57">
        <v>9</v>
      </c>
      <c r="B22" s="58" t="s">
        <v>258</v>
      </c>
      <c r="C22" s="58" t="s">
        <v>31</v>
      </c>
      <c r="D22" s="59" t="s">
        <v>259</v>
      </c>
      <c r="E22" s="58" t="s">
        <v>42</v>
      </c>
      <c r="F22" s="60">
        <v>9</v>
      </c>
      <c r="G22" s="61"/>
      <c r="H22" s="62">
        <f>ROUND(F22*G22,2)</f>
        <v>0</v>
      </c>
    </row>
    <row r="23" spans="1:8" ht="12.75">
      <c r="A23" s="33">
        <v>10</v>
      </c>
      <c r="B23" s="34" t="s">
        <v>269</v>
      </c>
      <c r="C23" s="34" t="s">
        <v>31</v>
      </c>
      <c r="D23" s="35" t="s">
        <v>270</v>
      </c>
      <c r="E23" s="34" t="s">
        <v>37</v>
      </c>
      <c r="F23" s="36">
        <v>83</v>
      </c>
      <c r="G23" s="37"/>
      <c r="H23" s="38">
        <f>ROUND((F23*G23),2)</f>
        <v>0</v>
      </c>
    </row>
    <row r="24" spans="1:8" ht="12.75">
      <c r="A24" s="33">
        <v>11</v>
      </c>
      <c r="B24" s="34" t="s">
        <v>152</v>
      </c>
      <c r="C24" s="34" t="s">
        <v>31</v>
      </c>
      <c r="D24" s="35" t="s">
        <v>153</v>
      </c>
      <c r="E24" s="34" t="s">
        <v>61</v>
      </c>
      <c r="F24" s="36">
        <v>1.287075</v>
      </c>
      <c r="G24" s="37"/>
      <c r="H24" s="38">
        <f>ROUND((F24*G24),2)</f>
        <v>0</v>
      </c>
    </row>
    <row r="25" spans="1:8" ht="12.75">
      <c r="A25" s="33">
        <v>12</v>
      </c>
      <c r="B25" s="34" t="s">
        <v>260</v>
      </c>
      <c r="C25" s="34" t="s">
        <v>31</v>
      </c>
      <c r="D25" s="35" t="s">
        <v>261</v>
      </c>
      <c r="E25" s="34" t="s">
        <v>61</v>
      </c>
      <c r="F25" s="36">
        <v>1.287</v>
      </c>
      <c r="G25" s="37"/>
      <c r="H25" s="38">
        <f>ROUND((F25*G25),2)</f>
        <v>0</v>
      </c>
    </row>
    <row r="26" spans="1:8" ht="12.75">
      <c r="A26" s="39"/>
      <c r="B26" s="40" t="s">
        <v>57</v>
      </c>
      <c r="C26" s="40"/>
      <c r="D26" s="41" t="s">
        <v>58</v>
      </c>
      <c r="E26" s="40"/>
      <c r="F26" s="42"/>
      <c r="G26" s="43"/>
      <c r="H26" s="44">
        <f>SUM(H16:H25)</f>
        <v>0</v>
      </c>
    </row>
    <row r="27" spans="1:8" ht="12.75">
      <c r="A27" s="33"/>
      <c r="B27" s="34"/>
      <c r="C27" s="34"/>
      <c r="D27" s="35"/>
      <c r="E27" s="34"/>
      <c r="F27" s="36"/>
      <c r="G27" s="37"/>
      <c r="H27" s="38"/>
    </row>
    <row r="28" spans="1:8" ht="12.75">
      <c r="A28" s="39"/>
      <c r="B28" s="40"/>
      <c r="C28" s="40"/>
      <c r="D28" s="41" t="s">
        <v>68</v>
      </c>
      <c r="E28" s="40"/>
      <c r="F28" s="42"/>
      <c r="G28" s="43"/>
      <c r="H28" s="44">
        <f>+H13+H26</f>
        <v>0</v>
      </c>
    </row>
    <row r="29" spans="1:8" ht="12.75">
      <c r="A29" s="33"/>
      <c r="B29" s="34"/>
      <c r="C29" s="34"/>
      <c r="D29" s="35"/>
      <c r="E29" s="34"/>
      <c r="F29" s="36"/>
      <c r="G29" s="37"/>
      <c r="H29" s="38"/>
    </row>
    <row r="30" spans="1:8" ht="12.75">
      <c r="A30" s="51"/>
      <c r="B30" s="52"/>
      <c r="C30" s="52"/>
      <c r="D30" s="53"/>
      <c r="E30" s="52"/>
      <c r="F30" s="54"/>
      <c r="G30" s="55"/>
      <c r="H30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271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72</v>
      </c>
      <c r="C11" s="34" t="s">
        <v>31</v>
      </c>
      <c r="D11" s="35" t="s">
        <v>73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30</v>
      </c>
      <c r="C12" s="34" t="s">
        <v>31</v>
      </c>
      <c r="D12" s="35" t="s">
        <v>32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9"/>
      <c r="B13" s="40" t="s">
        <v>28</v>
      </c>
      <c r="C13" s="40"/>
      <c r="D13" s="41" t="s">
        <v>29</v>
      </c>
      <c r="E13" s="40"/>
      <c r="F13" s="42"/>
      <c r="G13" s="43"/>
      <c r="H13" s="44">
        <f>SUM(H11:H12)</f>
        <v>0</v>
      </c>
    </row>
    <row r="14" spans="1:8" ht="12.75">
      <c r="A14" s="33"/>
      <c r="B14" s="34"/>
      <c r="C14" s="34"/>
      <c r="D14" s="35"/>
      <c r="E14" s="34"/>
      <c r="F14" s="36"/>
      <c r="G14" s="37"/>
      <c r="H14" s="38"/>
    </row>
    <row r="15" spans="1:8" ht="12.75">
      <c r="A15" s="45"/>
      <c r="B15" s="46" t="s">
        <v>57</v>
      </c>
      <c r="C15" s="46"/>
      <c r="D15" s="47" t="s">
        <v>58</v>
      </c>
      <c r="E15" s="46"/>
      <c r="F15" s="48"/>
      <c r="G15" s="49"/>
      <c r="H15" s="50"/>
    </row>
    <row r="16" spans="1:8" ht="12.75">
      <c r="A16" s="33">
        <v>3</v>
      </c>
      <c r="B16" s="34" t="s">
        <v>248</v>
      </c>
      <c r="C16" s="34" t="s">
        <v>31</v>
      </c>
      <c r="D16" s="35" t="s">
        <v>249</v>
      </c>
      <c r="E16" s="34" t="s">
        <v>42</v>
      </c>
      <c r="F16" s="36">
        <v>67</v>
      </c>
      <c r="G16" s="37"/>
      <c r="H16" s="38">
        <f>ROUND((F16*G16),2)</f>
        <v>0</v>
      </c>
    </row>
    <row r="17" spans="1:8" ht="12.75">
      <c r="A17" s="57">
        <v>4</v>
      </c>
      <c r="B17" s="58" t="s">
        <v>272</v>
      </c>
      <c r="C17" s="58" t="s">
        <v>31</v>
      </c>
      <c r="D17" s="59" t="s">
        <v>273</v>
      </c>
      <c r="E17" s="58" t="s">
        <v>42</v>
      </c>
      <c r="F17" s="60">
        <v>10</v>
      </c>
      <c r="G17" s="61"/>
      <c r="H17" s="62">
        <f>ROUND(F17*G17,2)</f>
        <v>0</v>
      </c>
    </row>
    <row r="18" spans="1:8" ht="12.75">
      <c r="A18" s="57">
        <v>5</v>
      </c>
      <c r="B18" s="58" t="s">
        <v>274</v>
      </c>
      <c r="C18" s="58" t="s">
        <v>31</v>
      </c>
      <c r="D18" s="59" t="s">
        <v>275</v>
      </c>
      <c r="E18" s="58" t="s">
        <v>42</v>
      </c>
      <c r="F18" s="60">
        <v>1</v>
      </c>
      <c r="G18" s="61"/>
      <c r="H18" s="62">
        <f>ROUND(F18*G18,2)</f>
        <v>0</v>
      </c>
    </row>
    <row r="19" spans="1:8" ht="12.75">
      <c r="A19" s="57">
        <v>6</v>
      </c>
      <c r="B19" s="58" t="s">
        <v>254</v>
      </c>
      <c r="C19" s="58" t="s">
        <v>31</v>
      </c>
      <c r="D19" s="59" t="s">
        <v>255</v>
      </c>
      <c r="E19" s="58" t="s">
        <v>42</v>
      </c>
      <c r="F19" s="60">
        <v>49</v>
      </c>
      <c r="G19" s="61"/>
      <c r="H19" s="62">
        <f>ROUND(F19*G19,2)</f>
        <v>0</v>
      </c>
    </row>
    <row r="20" spans="1:8" ht="12.75">
      <c r="A20" s="33">
        <v>7</v>
      </c>
      <c r="B20" s="34" t="s">
        <v>256</v>
      </c>
      <c r="C20" s="34" t="s">
        <v>31</v>
      </c>
      <c r="D20" s="35" t="s">
        <v>257</v>
      </c>
      <c r="E20" s="34" t="s">
        <v>42</v>
      </c>
      <c r="F20" s="36">
        <v>11</v>
      </c>
      <c r="G20" s="37"/>
      <c r="H20" s="38">
        <f>ROUND((F20*G20),2)</f>
        <v>0</v>
      </c>
    </row>
    <row r="21" spans="1:8" ht="12.75">
      <c r="A21" s="57">
        <v>8</v>
      </c>
      <c r="B21" s="58" t="s">
        <v>258</v>
      </c>
      <c r="C21" s="58" t="s">
        <v>31</v>
      </c>
      <c r="D21" s="59" t="s">
        <v>259</v>
      </c>
      <c r="E21" s="58" t="s">
        <v>42</v>
      </c>
      <c r="F21" s="60">
        <v>11</v>
      </c>
      <c r="G21" s="61"/>
      <c r="H21" s="62">
        <f>ROUND(F21*G21,2)</f>
        <v>0</v>
      </c>
    </row>
    <row r="22" spans="1:8" ht="12.75">
      <c r="A22" s="33">
        <v>9</v>
      </c>
      <c r="B22" s="34" t="s">
        <v>269</v>
      </c>
      <c r="C22" s="34" t="s">
        <v>31</v>
      </c>
      <c r="D22" s="35" t="s">
        <v>270</v>
      </c>
      <c r="E22" s="34" t="s">
        <v>37</v>
      </c>
      <c r="F22" s="36">
        <v>110</v>
      </c>
      <c r="G22" s="37"/>
      <c r="H22" s="38">
        <f>ROUND((F22*G22),2)</f>
        <v>0</v>
      </c>
    </row>
    <row r="23" spans="1:8" ht="12.75">
      <c r="A23" s="33">
        <v>10</v>
      </c>
      <c r="B23" s="34" t="s">
        <v>276</v>
      </c>
      <c r="C23" s="34" t="s">
        <v>31</v>
      </c>
      <c r="D23" s="35" t="s">
        <v>277</v>
      </c>
      <c r="E23" s="34" t="s">
        <v>42</v>
      </c>
      <c r="F23" s="36">
        <v>2</v>
      </c>
      <c r="G23" s="37"/>
      <c r="H23" s="38">
        <f>ROUND((F23*G23),2)</f>
        <v>0</v>
      </c>
    </row>
    <row r="24" spans="1:8" ht="12.75">
      <c r="A24" s="33">
        <v>11</v>
      </c>
      <c r="B24" s="34" t="s">
        <v>278</v>
      </c>
      <c r="C24" s="34" t="s">
        <v>31</v>
      </c>
      <c r="D24" s="35" t="s">
        <v>279</v>
      </c>
      <c r="E24" s="34" t="s">
        <v>42</v>
      </c>
      <c r="F24" s="36">
        <v>15</v>
      </c>
      <c r="G24" s="37"/>
      <c r="H24" s="38">
        <f>ROUND((F24*G24),2)</f>
        <v>0</v>
      </c>
    </row>
    <row r="25" spans="1:8" ht="12.75">
      <c r="A25" s="33">
        <v>12</v>
      </c>
      <c r="B25" s="34" t="s">
        <v>280</v>
      </c>
      <c r="C25" s="34" t="s">
        <v>31</v>
      </c>
      <c r="D25" s="35" t="s">
        <v>281</v>
      </c>
      <c r="E25" s="34" t="s">
        <v>137</v>
      </c>
      <c r="F25" s="36">
        <v>12</v>
      </c>
      <c r="G25" s="37"/>
      <c r="H25" s="38">
        <f>ROUND((F25*G25),2)</f>
        <v>0</v>
      </c>
    </row>
    <row r="26" spans="1:8" ht="12.75">
      <c r="A26" s="33">
        <v>13</v>
      </c>
      <c r="B26" s="34" t="s">
        <v>282</v>
      </c>
      <c r="C26" s="34" t="s">
        <v>31</v>
      </c>
      <c r="D26" s="35" t="s">
        <v>283</v>
      </c>
      <c r="E26" s="34" t="s">
        <v>61</v>
      </c>
      <c r="F26" s="36">
        <v>0.56</v>
      </c>
      <c r="G26" s="37"/>
      <c r="H26" s="38">
        <f>ROUND((F26*G26),2)</f>
        <v>0</v>
      </c>
    </row>
    <row r="27" spans="1:8" ht="12.75">
      <c r="A27" s="33">
        <v>14</v>
      </c>
      <c r="B27" s="34" t="s">
        <v>284</v>
      </c>
      <c r="C27" s="34" t="s">
        <v>31</v>
      </c>
      <c r="D27" s="35" t="s">
        <v>285</v>
      </c>
      <c r="E27" s="34" t="s">
        <v>61</v>
      </c>
      <c r="F27" s="36">
        <v>0.56</v>
      </c>
      <c r="G27" s="37"/>
      <c r="H27" s="38">
        <f>ROUND((F27*G27),2)</f>
        <v>0</v>
      </c>
    </row>
    <row r="28" spans="1:8" ht="12.75">
      <c r="A28" s="33">
        <v>15</v>
      </c>
      <c r="B28" s="34" t="s">
        <v>152</v>
      </c>
      <c r="C28" s="34" t="s">
        <v>31</v>
      </c>
      <c r="D28" s="35" t="s">
        <v>153</v>
      </c>
      <c r="E28" s="34" t="s">
        <v>61</v>
      </c>
      <c r="F28" s="36">
        <v>1.82421</v>
      </c>
      <c r="G28" s="37"/>
      <c r="H28" s="38">
        <f>ROUND((F28*G28),2)</f>
        <v>0</v>
      </c>
    </row>
    <row r="29" spans="1:8" ht="12.75">
      <c r="A29" s="33">
        <v>16</v>
      </c>
      <c r="B29" s="34" t="s">
        <v>260</v>
      </c>
      <c r="C29" s="34" t="s">
        <v>31</v>
      </c>
      <c r="D29" s="35" t="s">
        <v>261</v>
      </c>
      <c r="E29" s="34" t="s">
        <v>61</v>
      </c>
      <c r="F29" s="36">
        <v>1.824</v>
      </c>
      <c r="G29" s="37"/>
      <c r="H29" s="38">
        <f>ROUND((F29*G29),2)</f>
        <v>0</v>
      </c>
    </row>
    <row r="30" spans="1:8" ht="12.75">
      <c r="A30" s="39"/>
      <c r="B30" s="40" t="s">
        <v>57</v>
      </c>
      <c r="C30" s="40"/>
      <c r="D30" s="41" t="s">
        <v>58</v>
      </c>
      <c r="E30" s="40"/>
      <c r="F30" s="42"/>
      <c r="G30" s="43"/>
      <c r="H30" s="44">
        <f>SUM(H16:H29)</f>
        <v>0</v>
      </c>
    </row>
    <row r="31" spans="1:8" ht="12.75">
      <c r="A31" s="33"/>
      <c r="B31" s="34"/>
      <c r="C31" s="34"/>
      <c r="D31" s="35"/>
      <c r="E31" s="34"/>
      <c r="F31" s="36"/>
      <c r="G31" s="37"/>
      <c r="H31" s="38"/>
    </row>
    <row r="32" spans="1:8" ht="12.75">
      <c r="A32" s="39"/>
      <c r="B32" s="40"/>
      <c r="C32" s="40"/>
      <c r="D32" s="41" t="s">
        <v>68</v>
      </c>
      <c r="E32" s="40"/>
      <c r="F32" s="42"/>
      <c r="G32" s="43"/>
      <c r="H32" s="44">
        <f>+H13+H30</f>
        <v>0</v>
      </c>
    </row>
    <row r="33" spans="1:8" ht="12.75">
      <c r="A33" s="33"/>
      <c r="B33" s="34"/>
      <c r="C33" s="34"/>
      <c r="D33" s="35"/>
      <c r="E33" s="34"/>
      <c r="F33" s="36"/>
      <c r="G33" s="37"/>
      <c r="H33" s="38"/>
    </row>
    <row r="34" spans="1:8" ht="12.75">
      <c r="A34" s="51"/>
      <c r="B34" s="52"/>
      <c r="C34" s="52"/>
      <c r="D34" s="53"/>
      <c r="E34" s="52"/>
      <c r="F34" s="54"/>
      <c r="G34" s="55"/>
      <c r="H34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2.75">
      <c r="C2" s="6" t="s">
        <v>1</v>
      </c>
    </row>
    <row r="4" spans="1:3" ht="12.75">
      <c r="A4" s="7" t="s">
        <v>2</v>
      </c>
      <c r="C4" s="8" t="s">
        <v>3</v>
      </c>
    </row>
    <row r="5" spans="1:3" ht="12.75">
      <c r="A5" s="7" t="s">
        <v>4</v>
      </c>
      <c r="C5" s="8" t="s">
        <v>5</v>
      </c>
    </row>
    <row r="6" spans="1:3" ht="12.75">
      <c r="A6" s="7" t="s">
        <v>6</v>
      </c>
      <c r="C6" s="8" t="s">
        <v>286</v>
      </c>
    </row>
    <row r="7" spans="1:8" ht="12.75">
      <c r="A7" s="9" t="s">
        <v>8</v>
      </c>
      <c r="B7" s="10" t="s">
        <v>9</v>
      </c>
      <c r="C7" s="10" t="s">
        <v>10</v>
      </c>
      <c r="D7" s="11" t="s">
        <v>11</v>
      </c>
      <c r="E7" s="10" t="s">
        <v>12</v>
      </c>
      <c r="F7" s="12" t="s">
        <v>13</v>
      </c>
      <c r="G7" s="13" t="s">
        <v>14</v>
      </c>
      <c r="H7" s="14"/>
    </row>
    <row r="8" spans="1:8" ht="12.75">
      <c r="A8" s="15" t="s">
        <v>15</v>
      </c>
      <c r="B8" s="16" t="s">
        <v>16</v>
      </c>
      <c r="C8" s="16" t="s">
        <v>16</v>
      </c>
      <c r="D8" s="17"/>
      <c r="E8" s="16"/>
      <c r="F8" s="18" t="s">
        <v>17</v>
      </c>
      <c r="G8" s="19" t="s">
        <v>18</v>
      </c>
      <c r="H8" s="20" t="s">
        <v>19</v>
      </c>
    </row>
    <row r="9" spans="1:8" ht="12.75">
      <c r="A9" s="21" t="s">
        <v>20</v>
      </c>
      <c r="B9" s="22" t="s">
        <v>21</v>
      </c>
      <c r="C9" s="22" t="s">
        <v>22</v>
      </c>
      <c r="D9" s="23" t="s">
        <v>23</v>
      </c>
      <c r="E9" s="22" t="s">
        <v>24</v>
      </c>
      <c r="F9" s="24" t="s">
        <v>25</v>
      </c>
      <c r="G9" s="25" t="s">
        <v>26</v>
      </c>
      <c r="H9" s="26" t="s">
        <v>27</v>
      </c>
    </row>
    <row r="10" spans="1:8" ht="12.75">
      <c r="A10" s="27"/>
      <c r="B10" s="28" t="s">
        <v>28</v>
      </c>
      <c r="C10" s="28"/>
      <c r="D10" s="29" t="s">
        <v>29</v>
      </c>
      <c r="E10" s="28"/>
      <c r="F10" s="30"/>
      <c r="G10" s="31"/>
      <c r="H10" s="32"/>
    </row>
    <row r="11" spans="1:8" ht="12.75">
      <c r="A11" s="33">
        <v>1</v>
      </c>
      <c r="B11" s="34" t="s">
        <v>70</v>
      </c>
      <c r="C11" s="34" t="s">
        <v>31</v>
      </c>
      <c r="D11" s="35" t="s">
        <v>71</v>
      </c>
      <c r="E11" s="34" t="s">
        <v>33</v>
      </c>
      <c r="F11" s="36">
        <v>1</v>
      </c>
      <c r="G11" s="37"/>
      <c r="H11" s="38">
        <f>ROUND((F11*G11),2)</f>
        <v>0</v>
      </c>
    </row>
    <row r="12" spans="1:8" ht="12.75">
      <c r="A12" s="33">
        <v>2</v>
      </c>
      <c r="B12" s="34" t="s">
        <v>72</v>
      </c>
      <c r="C12" s="34" t="s">
        <v>31</v>
      </c>
      <c r="D12" s="35" t="s">
        <v>73</v>
      </c>
      <c r="E12" s="34" t="s">
        <v>33</v>
      </c>
      <c r="F12" s="36">
        <v>1</v>
      </c>
      <c r="G12" s="37"/>
      <c r="H12" s="38">
        <f>ROUND((F12*G12),2)</f>
        <v>0</v>
      </c>
    </row>
    <row r="13" spans="1:8" ht="12.75">
      <c r="A13" s="33">
        <v>3</v>
      </c>
      <c r="B13" s="34" t="s">
        <v>74</v>
      </c>
      <c r="C13" s="34" t="s">
        <v>31</v>
      </c>
      <c r="D13" s="35" t="s">
        <v>75</v>
      </c>
      <c r="E13" s="34" t="s">
        <v>33</v>
      </c>
      <c r="F13" s="36">
        <v>1</v>
      </c>
      <c r="G13" s="37"/>
      <c r="H13" s="38">
        <f>ROUND((F13*G13),2)</f>
        <v>0</v>
      </c>
    </row>
    <row r="14" spans="1:8" ht="12.75">
      <c r="A14" s="33">
        <v>4</v>
      </c>
      <c r="B14" s="34" t="s">
        <v>76</v>
      </c>
      <c r="C14" s="34" t="s">
        <v>31</v>
      </c>
      <c r="D14" s="35" t="s">
        <v>77</v>
      </c>
      <c r="E14" s="34" t="s">
        <v>33</v>
      </c>
      <c r="F14" s="36">
        <v>1</v>
      </c>
      <c r="G14" s="37"/>
      <c r="H14" s="38">
        <f>ROUND((F14*G14),2)</f>
        <v>0</v>
      </c>
    </row>
    <row r="15" spans="1:8" ht="12.75">
      <c r="A15" s="33">
        <v>5</v>
      </c>
      <c r="B15" s="34" t="s">
        <v>30</v>
      </c>
      <c r="C15" s="34" t="s">
        <v>31</v>
      </c>
      <c r="D15" s="35" t="s">
        <v>32</v>
      </c>
      <c r="E15" s="34" t="s">
        <v>33</v>
      </c>
      <c r="F15" s="36">
        <v>1</v>
      </c>
      <c r="G15" s="37"/>
      <c r="H15" s="38">
        <f>ROUND((F15*G15),2)</f>
        <v>0</v>
      </c>
    </row>
    <row r="16" spans="1:8" ht="12.75">
      <c r="A16" s="39"/>
      <c r="B16" s="40" t="s">
        <v>28</v>
      </c>
      <c r="C16" s="40"/>
      <c r="D16" s="41" t="s">
        <v>29</v>
      </c>
      <c r="E16" s="40"/>
      <c r="F16" s="42"/>
      <c r="G16" s="43"/>
      <c r="H16" s="44">
        <f>SUM(H11:H15)</f>
        <v>0</v>
      </c>
    </row>
    <row r="17" spans="1:8" ht="12.75">
      <c r="A17" s="33"/>
      <c r="B17" s="34"/>
      <c r="C17" s="34"/>
      <c r="D17" s="35"/>
      <c r="E17" s="34"/>
      <c r="F17" s="36"/>
      <c r="G17" s="37"/>
      <c r="H17" s="38"/>
    </row>
    <row r="18" spans="1:8" ht="12.75">
      <c r="A18" s="45"/>
      <c r="B18" s="46" t="s">
        <v>20</v>
      </c>
      <c r="C18" s="46"/>
      <c r="D18" s="47" t="s">
        <v>34</v>
      </c>
      <c r="E18" s="46"/>
      <c r="F18" s="48"/>
      <c r="G18" s="49"/>
      <c r="H18" s="50"/>
    </row>
    <row r="19" spans="1:8" ht="12.75">
      <c r="A19" s="33">
        <v>6</v>
      </c>
      <c r="B19" s="34" t="s">
        <v>78</v>
      </c>
      <c r="C19" s="34" t="s">
        <v>31</v>
      </c>
      <c r="D19" s="35" t="s">
        <v>79</v>
      </c>
      <c r="E19" s="34" t="s">
        <v>54</v>
      </c>
      <c r="F19" s="36">
        <v>52</v>
      </c>
      <c r="G19" s="37"/>
      <c r="H19" s="38">
        <f>ROUND((F19*G19),2)</f>
        <v>0</v>
      </c>
    </row>
    <row r="20" spans="1:8" ht="12.75">
      <c r="A20" s="33">
        <v>7</v>
      </c>
      <c r="B20" s="34" t="s">
        <v>84</v>
      </c>
      <c r="C20" s="34" t="s">
        <v>31</v>
      </c>
      <c r="D20" s="35" t="s">
        <v>85</v>
      </c>
      <c r="E20" s="34" t="s">
        <v>54</v>
      </c>
      <c r="F20" s="36">
        <v>92</v>
      </c>
      <c r="G20" s="37"/>
      <c r="H20" s="38">
        <f>ROUND((F20*G20),2)</f>
        <v>0</v>
      </c>
    </row>
    <row r="21" spans="1:8" ht="12.75">
      <c r="A21" s="33">
        <v>8</v>
      </c>
      <c r="B21" s="34" t="s">
        <v>198</v>
      </c>
      <c r="C21" s="34" t="s">
        <v>31</v>
      </c>
      <c r="D21" s="35" t="s">
        <v>199</v>
      </c>
      <c r="E21" s="34" t="s">
        <v>54</v>
      </c>
      <c r="F21" s="36">
        <v>46</v>
      </c>
      <c r="G21" s="37"/>
      <c r="H21" s="38">
        <f>ROUND((F21*G21),2)</f>
        <v>0</v>
      </c>
    </row>
    <row r="22" spans="1:8" ht="12.75">
      <c r="A22" s="33">
        <v>9</v>
      </c>
      <c r="B22" s="34" t="s">
        <v>86</v>
      </c>
      <c r="C22" s="34" t="s">
        <v>31</v>
      </c>
      <c r="D22" s="35" t="s">
        <v>287</v>
      </c>
      <c r="E22" s="34" t="s">
        <v>54</v>
      </c>
      <c r="F22" s="36">
        <v>137</v>
      </c>
      <c r="G22" s="37"/>
      <c r="H22" s="38">
        <f>ROUND((F22*G22),2)</f>
        <v>0</v>
      </c>
    </row>
    <row r="23" spans="1:8" ht="12.75">
      <c r="A23" s="33">
        <v>10</v>
      </c>
      <c r="B23" s="34" t="s">
        <v>92</v>
      </c>
      <c r="C23" s="34" t="s">
        <v>31</v>
      </c>
      <c r="D23" s="35" t="s">
        <v>93</v>
      </c>
      <c r="E23" s="34" t="s">
        <v>54</v>
      </c>
      <c r="F23" s="36">
        <v>92</v>
      </c>
      <c r="G23" s="37"/>
      <c r="H23" s="38">
        <f>ROUND((F23*G23),2)</f>
        <v>0</v>
      </c>
    </row>
    <row r="24" spans="1:8" ht="12.75">
      <c r="A24" s="33">
        <v>11</v>
      </c>
      <c r="B24" s="34" t="s">
        <v>94</v>
      </c>
      <c r="C24" s="34" t="s">
        <v>31</v>
      </c>
      <c r="D24" s="35" t="s">
        <v>95</v>
      </c>
      <c r="E24" s="34" t="s">
        <v>61</v>
      </c>
      <c r="F24" s="36">
        <v>165.6</v>
      </c>
      <c r="G24" s="37"/>
      <c r="H24" s="38">
        <f>ROUND((F24*G24),2)</f>
        <v>0</v>
      </c>
    </row>
    <row r="25" spans="1:8" ht="12.75">
      <c r="A25" s="33">
        <v>12</v>
      </c>
      <c r="B25" s="34" t="s">
        <v>96</v>
      </c>
      <c r="C25" s="34" t="s">
        <v>31</v>
      </c>
      <c r="D25" s="35" t="s">
        <v>97</v>
      </c>
      <c r="E25" s="34" t="s">
        <v>37</v>
      </c>
      <c r="F25" s="36">
        <v>370</v>
      </c>
      <c r="G25" s="37"/>
      <c r="H25" s="38">
        <f>ROUND((F25*G25),2)</f>
        <v>0</v>
      </c>
    </row>
    <row r="26" spans="1:8" ht="12.75">
      <c r="A26" s="39"/>
      <c r="B26" s="40" t="s">
        <v>20</v>
      </c>
      <c r="C26" s="40"/>
      <c r="D26" s="41" t="s">
        <v>34</v>
      </c>
      <c r="E26" s="40"/>
      <c r="F26" s="42"/>
      <c r="G26" s="43"/>
      <c r="H26" s="44">
        <f>SUM(H19:H25)</f>
        <v>0</v>
      </c>
    </row>
    <row r="27" spans="1:8" ht="12.75">
      <c r="A27" s="33"/>
      <c r="B27" s="34"/>
      <c r="C27" s="34"/>
      <c r="D27" s="35"/>
      <c r="E27" s="34"/>
      <c r="F27" s="36"/>
      <c r="G27" s="37"/>
      <c r="H27" s="38"/>
    </row>
    <row r="28" spans="1:8" ht="12.75">
      <c r="A28" s="45"/>
      <c r="B28" s="46" t="s">
        <v>21</v>
      </c>
      <c r="C28" s="46"/>
      <c r="D28" s="47" t="s">
        <v>51</v>
      </c>
      <c r="E28" s="46"/>
      <c r="F28" s="48"/>
      <c r="G28" s="49"/>
      <c r="H28" s="50"/>
    </row>
    <row r="29" spans="1:8" ht="12.75">
      <c r="A29" s="33">
        <v>13</v>
      </c>
      <c r="B29" s="34" t="s">
        <v>288</v>
      </c>
      <c r="C29" s="34" t="s">
        <v>31</v>
      </c>
      <c r="D29" s="35" t="s">
        <v>289</v>
      </c>
      <c r="E29" s="34" t="s">
        <v>54</v>
      </c>
      <c r="F29" s="36">
        <v>0.9</v>
      </c>
      <c r="G29" s="37"/>
      <c r="H29" s="38">
        <f>ROUND((F29*G29),2)</f>
        <v>0</v>
      </c>
    </row>
    <row r="30" spans="1:8" ht="12.75">
      <c r="A30" s="33">
        <v>14</v>
      </c>
      <c r="B30" s="34" t="s">
        <v>290</v>
      </c>
      <c r="C30" s="34" t="s">
        <v>31</v>
      </c>
      <c r="D30" s="35" t="s">
        <v>291</v>
      </c>
      <c r="E30" s="34" t="s">
        <v>37</v>
      </c>
      <c r="F30" s="36">
        <v>6.72</v>
      </c>
      <c r="G30" s="37"/>
      <c r="H30" s="38">
        <f>ROUND((F30*G30),2)</f>
        <v>0</v>
      </c>
    </row>
    <row r="31" spans="1:8" ht="12.75">
      <c r="A31" s="33">
        <v>15</v>
      </c>
      <c r="B31" s="34" t="s">
        <v>292</v>
      </c>
      <c r="C31" s="34" t="s">
        <v>31</v>
      </c>
      <c r="D31" s="35" t="s">
        <v>293</v>
      </c>
      <c r="E31" s="34" t="s">
        <v>37</v>
      </c>
      <c r="F31" s="36">
        <v>6.72</v>
      </c>
      <c r="G31" s="37"/>
      <c r="H31" s="38">
        <f>ROUND((F31*G31),2)</f>
        <v>0</v>
      </c>
    </row>
    <row r="32" spans="1:8" ht="12.75">
      <c r="A32" s="39"/>
      <c r="B32" s="40" t="s">
        <v>21</v>
      </c>
      <c r="C32" s="40"/>
      <c r="D32" s="41" t="s">
        <v>51</v>
      </c>
      <c r="E32" s="40"/>
      <c r="F32" s="42"/>
      <c r="G32" s="43"/>
      <c r="H32" s="44">
        <f>SUM(H29:H31)</f>
        <v>0</v>
      </c>
    </row>
    <row r="33" spans="1:8" ht="12.75">
      <c r="A33" s="33"/>
      <c r="B33" s="34"/>
      <c r="C33" s="34"/>
      <c r="D33" s="35"/>
      <c r="E33" s="34"/>
      <c r="F33" s="36"/>
      <c r="G33" s="37"/>
      <c r="H33" s="38"/>
    </row>
    <row r="34" spans="1:8" ht="12.75">
      <c r="A34" s="45"/>
      <c r="B34" s="46" t="s">
        <v>23</v>
      </c>
      <c r="C34" s="46"/>
      <c r="D34" s="47" t="s">
        <v>121</v>
      </c>
      <c r="E34" s="46"/>
      <c r="F34" s="48"/>
      <c r="G34" s="49"/>
      <c r="H34" s="50"/>
    </row>
    <row r="35" spans="1:8" ht="12.75">
      <c r="A35" s="33">
        <v>16</v>
      </c>
      <c r="B35" s="34" t="s">
        <v>122</v>
      </c>
      <c r="C35" s="34" t="s">
        <v>31</v>
      </c>
      <c r="D35" s="35" t="s">
        <v>294</v>
      </c>
      <c r="E35" s="34" t="s">
        <v>37</v>
      </c>
      <c r="F35" s="36">
        <v>50</v>
      </c>
      <c r="G35" s="37"/>
      <c r="H35" s="38">
        <f>ROUND((F35*G35),2)</f>
        <v>0</v>
      </c>
    </row>
    <row r="36" spans="1:8" ht="12.75">
      <c r="A36" s="39"/>
      <c r="B36" s="40" t="s">
        <v>23</v>
      </c>
      <c r="C36" s="40"/>
      <c r="D36" s="41" t="s">
        <v>121</v>
      </c>
      <c r="E36" s="40"/>
      <c r="F36" s="42"/>
      <c r="G36" s="43"/>
      <c r="H36" s="44">
        <f>SUM(H35:H35)</f>
        <v>0</v>
      </c>
    </row>
    <row r="37" spans="1:8" ht="12.75">
      <c r="A37" s="33"/>
      <c r="B37" s="34"/>
      <c r="C37" s="34"/>
      <c r="D37" s="35"/>
      <c r="E37" s="34"/>
      <c r="F37" s="36"/>
      <c r="G37" s="37"/>
      <c r="H37" s="38"/>
    </row>
    <row r="38" spans="1:8" ht="12.75">
      <c r="A38" s="45"/>
      <c r="B38" s="46" t="s">
        <v>24</v>
      </c>
      <c r="C38" s="46"/>
      <c r="D38" s="47" t="s">
        <v>124</v>
      </c>
      <c r="E38" s="46"/>
      <c r="F38" s="48"/>
      <c r="G38" s="49"/>
      <c r="H38" s="50"/>
    </row>
    <row r="39" spans="1:8" ht="12.75">
      <c r="A39" s="33">
        <v>17</v>
      </c>
      <c r="B39" s="34" t="s">
        <v>295</v>
      </c>
      <c r="C39" s="34" t="s">
        <v>31</v>
      </c>
      <c r="D39" s="35" t="s">
        <v>296</v>
      </c>
      <c r="E39" s="34" t="s">
        <v>37</v>
      </c>
      <c r="F39" s="36">
        <v>30</v>
      </c>
      <c r="G39" s="37"/>
      <c r="H39" s="38">
        <f>ROUND((F39*G39),2)</f>
        <v>0</v>
      </c>
    </row>
    <row r="40" spans="1:8" ht="12.75">
      <c r="A40" s="33">
        <v>18</v>
      </c>
      <c r="B40" s="34" t="s">
        <v>167</v>
      </c>
      <c r="C40" s="34" t="s">
        <v>31</v>
      </c>
      <c r="D40" s="35" t="s">
        <v>168</v>
      </c>
      <c r="E40" s="34" t="s">
        <v>37</v>
      </c>
      <c r="F40" s="36">
        <v>58</v>
      </c>
      <c r="G40" s="37"/>
      <c r="H40" s="38">
        <f>ROUND((F40*G40),2)</f>
        <v>0</v>
      </c>
    </row>
    <row r="41" spans="1:8" ht="12.75">
      <c r="A41" s="33">
        <v>19</v>
      </c>
      <c r="B41" s="34" t="s">
        <v>200</v>
      </c>
      <c r="C41" s="34" t="s">
        <v>31</v>
      </c>
      <c r="D41" s="35" t="s">
        <v>201</v>
      </c>
      <c r="E41" s="34" t="s">
        <v>37</v>
      </c>
      <c r="F41" s="36">
        <v>430</v>
      </c>
      <c r="G41" s="37"/>
      <c r="H41" s="38">
        <f>ROUND((F41*G41),2)</f>
        <v>0</v>
      </c>
    </row>
    <row r="42" spans="1:8" ht="12.75">
      <c r="A42" s="33">
        <v>20</v>
      </c>
      <c r="B42" s="34" t="s">
        <v>177</v>
      </c>
      <c r="C42" s="34" t="s">
        <v>31</v>
      </c>
      <c r="D42" s="35" t="s">
        <v>178</v>
      </c>
      <c r="E42" s="34" t="s">
        <v>37</v>
      </c>
      <c r="F42" s="36">
        <v>430</v>
      </c>
      <c r="G42" s="37"/>
      <c r="H42" s="38">
        <f>ROUND((F42*G42),2)</f>
        <v>0</v>
      </c>
    </row>
    <row r="43" spans="1:8" ht="12.75">
      <c r="A43" s="33">
        <v>21</v>
      </c>
      <c r="B43" s="34" t="s">
        <v>297</v>
      </c>
      <c r="C43" s="34" t="s">
        <v>31</v>
      </c>
      <c r="D43" s="35" t="s">
        <v>298</v>
      </c>
      <c r="E43" s="34" t="s">
        <v>37</v>
      </c>
      <c r="F43" s="36">
        <v>361</v>
      </c>
      <c r="G43" s="37"/>
      <c r="H43" s="38">
        <f>ROUND((F43*G43),2)</f>
        <v>0</v>
      </c>
    </row>
    <row r="44" spans="1:8" ht="12.75">
      <c r="A44" s="33">
        <v>22</v>
      </c>
      <c r="B44" s="34" t="s">
        <v>129</v>
      </c>
      <c r="C44" s="34" t="s">
        <v>31</v>
      </c>
      <c r="D44" s="35" t="s">
        <v>130</v>
      </c>
      <c r="E44" s="34" t="s">
        <v>37</v>
      </c>
      <c r="F44" s="36">
        <v>13.5</v>
      </c>
      <c r="G44" s="37"/>
      <c r="H44" s="38">
        <f>ROUND((F44*G44),2)</f>
        <v>0</v>
      </c>
    </row>
    <row r="45" spans="1:8" ht="12.75">
      <c r="A45" s="39"/>
      <c r="B45" s="40" t="s">
        <v>24</v>
      </c>
      <c r="C45" s="40"/>
      <c r="D45" s="41" t="s">
        <v>124</v>
      </c>
      <c r="E45" s="40"/>
      <c r="F45" s="42"/>
      <c r="G45" s="43"/>
      <c r="H45" s="44">
        <f>SUM(H39:H44)</f>
        <v>0</v>
      </c>
    </row>
    <row r="46" spans="1:8" ht="12.75">
      <c r="A46" s="33"/>
      <c r="B46" s="34"/>
      <c r="C46" s="34"/>
      <c r="D46" s="35"/>
      <c r="E46" s="34"/>
      <c r="F46" s="36"/>
      <c r="G46" s="37"/>
      <c r="H46" s="38"/>
    </row>
    <row r="47" spans="1:8" ht="12.75">
      <c r="A47" s="45"/>
      <c r="B47" s="46" t="s">
        <v>57</v>
      </c>
      <c r="C47" s="46"/>
      <c r="D47" s="47" t="s">
        <v>58</v>
      </c>
      <c r="E47" s="46"/>
      <c r="F47" s="48"/>
      <c r="G47" s="49"/>
      <c r="H47" s="50"/>
    </row>
    <row r="48" spans="1:8" ht="12.75">
      <c r="A48" s="33">
        <v>23</v>
      </c>
      <c r="B48" s="34" t="s">
        <v>144</v>
      </c>
      <c r="C48" s="34" t="s">
        <v>31</v>
      </c>
      <c r="D48" s="35" t="s">
        <v>145</v>
      </c>
      <c r="E48" s="34" t="s">
        <v>137</v>
      </c>
      <c r="F48" s="36">
        <v>25</v>
      </c>
      <c r="G48" s="37"/>
      <c r="H48" s="38">
        <f>ROUND((F48*G48),2)</f>
        <v>0</v>
      </c>
    </row>
    <row r="49" spans="1:8" ht="12.75">
      <c r="A49" s="57">
        <v>24</v>
      </c>
      <c r="B49" s="58" t="s">
        <v>146</v>
      </c>
      <c r="C49" s="58" t="s">
        <v>31</v>
      </c>
      <c r="D49" s="59" t="s">
        <v>147</v>
      </c>
      <c r="E49" s="58" t="s">
        <v>42</v>
      </c>
      <c r="F49" s="60">
        <v>25.25</v>
      </c>
      <c r="G49" s="61"/>
      <c r="H49" s="62">
        <f>ROUND(F49*G49,2)</f>
        <v>0</v>
      </c>
    </row>
    <row r="50" spans="1:8" ht="12.75">
      <c r="A50" s="33">
        <v>25</v>
      </c>
      <c r="B50" s="34" t="s">
        <v>299</v>
      </c>
      <c r="C50" s="34" t="s">
        <v>31</v>
      </c>
      <c r="D50" s="35" t="s">
        <v>300</v>
      </c>
      <c r="E50" s="34" t="s">
        <v>137</v>
      </c>
      <c r="F50" s="36">
        <v>9.2</v>
      </c>
      <c r="G50" s="37"/>
      <c r="H50" s="38">
        <f>ROUND((F50*G50),2)</f>
        <v>0</v>
      </c>
    </row>
    <row r="51" spans="1:8" ht="12.75">
      <c r="A51" s="57">
        <v>26</v>
      </c>
      <c r="B51" s="58" t="s">
        <v>301</v>
      </c>
      <c r="C51" s="58" t="s">
        <v>31</v>
      </c>
      <c r="D51" s="59" t="s">
        <v>302</v>
      </c>
      <c r="E51" s="58" t="s">
        <v>42</v>
      </c>
      <c r="F51" s="60">
        <v>10</v>
      </c>
      <c r="G51" s="61"/>
      <c r="H51" s="62">
        <f>ROUND(F51*G51,2)</f>
        <v>0</v>
      </c>
    </row>
    <row r="52" spans="1:8" ht="12.75">
      <c r="A52" s="33">
        <v>27</v>
      </c>
      <c r="B52" s="34" t="s">
        <v>152</v>
      </c>
      <c r="C52" s="34" t="s">
        <v>31</v>
      </c>
      <c r="D52" s="35" t="s">
        <v>153</v>
      </c>
      <c r="E52" s="34" t="s">
        <v>61</v>
      </c>
      <c r="F52" s="36">
        <v>125.67126</v>
      </c>
      <c r="G52" s="37"/>
      <c r="H52" s="38">
        <f>ROUND((F52*G52),2)</f>
        <v>0</v>
      </c>
    </row>
    <row r="53" spans="1:8" ht="12.75">
      <c r="A53" s="33">
        <v>28</v>
      </c>
      <c r="B53" s="34" t="s">
        <v>154</v>
      </c>
      <c r="C53" s="34" t="s">
        <v>31</v>
      </c>
      <c r="D53" s="35" t="s">
        <v>155</v>
      </c>
      <c r="E53" s="34" t="s">
        <v>61</v>
      </c>
      <c r="F53" s="36">
        <v>125.672</v>
      </c>
      <c r="G53" s="37"/>
      <c r="H53" s="38">
        <f>ROUND((F53*G53),2)</f>
        <v>0</v>
      </c>
    </row>
    <row r="54" spans="1:8" ht="12.75">
      <c r="A54" s="39"/>
      <c r="B54" s="40" t="s">
        <v>57</v>
      </c>
      <c r="C54" s="40"/>
      <c r="D54" s="41" t="s">
        <v>58</v>
      </c>
      <c r="E54" s="40"/>
      <c r="F54" s="42"/>
      <c r="G54" s="43"/>
      <c r="H54" s="44">
        <f>SUM(H48:H53)</f>
        <v>0</v>
      </c>
    </row>
    <row r="55" spans="1:8" ht="12.75">
      <c r="A55" s="33"/>
      <c r="B55" s="34"/>
      <c r="C55" s="34"/>
      <c r="D55" s="35"/>
      <c r="E55" s="34"/>
      <c r="F55" s="36"/>
      <c r="G55" s="37"/>
      <c r="H55" s="38"/>
    </row>
    <row r="56" spans="1:8" ht="12.75">
      <c r="A56" s="39"/>
      <c r="B56" s="40"/>
      <c r="C56" s="40"/>
      <c r="D56" s="41" t="s">
        <v>68</v>
      </c>
      <c r="E56" s="40"/>
      <c r="F56" s="42"/>
      <c r="G56" s="43"/>
      <c r="H56" s="44">
        <f>+H16+H26+H32+H36+H45+H54</f>
        <v>0</v>
      </c>
    </row>
    <row r="57" spans="1:8" ht="12.75">
      <c r="A57" s="33"/>
      <c r="B57" s="34"/>
      <c r="C57" s="34"/>
      <c r="D57" s="35"/>
      <c r="E57" s="34"/>
      <c r="F57" s="36"/>
      <c r="G57" s="37"/>
      <c r="H57" s="38"/>
    </row>
    <row r="58" spans="1:8" ht="12.75">
      <c r="A58" s="51"/>
      <c r="B58" s="52"/>
      <c r="C58" s="52"/>
      <c r="D58" s="53"/>
      <c r="E58" s="52"/>
      <c r="F58" s="54"/>
      <c r="G58" s="55"/>
      <c r="H58" s="56"/>
    </row>
  </sheetData>
  <sheetProtection/>
  <mergeCells count="1">
    <mergeCell ref="G7:H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