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T:\00_Energetické úspory\EPC_II\8- VZ-minitendr č.3\3 - M3 - EPC II s dotací (projekty)\Soubor objektů č. 2\"/>
    </mc:Choice>
  </mc:AlternateContent>
  <xr:revisionPtr revIDLastSave="0" documentId="13_ncr:1_{A3181E11-0116-4528-AD1A-FA6616D093F9}" xr6:coauthVersionLast="47" xr6:coauthVersionMax="47" xr10:uidLastSave="{00000000-0000-0000-0000-000000000000}"/>
  <bookViews>
    <workbookView xWindow="1170" yWindow="2730" windowWidth="25155" windowHeight="12225" xr2:uid="{00000000-000D-0000-FFFF-FFFF00000000}"/>
  </bookViews>
  <sheets>
    <sheet name="EPC II_soubor objektů č. 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18" i="2" l="1"/>
  <c r="O18" i="2"/>
  <c r="N18" i="2"/>
  <c r="M18" i="2"/>
  <c r="L18" i="2"/>
  <c r="K18" i="2"/>
  <c r="T18" i="2"/>
  <c r="W18" i="2"/>
  <c r="S18" i="2"/>
  <c r="Q18" i="2"/>
  <c r="V18" i="2" l="1"/>
  <c r="J18" i="2"/>
  <c r="I18" i="2"/>
  <c r="H18" i="2"/>
  <c r="V17" i="2"/>
  <c r="V16" i="2"/>
  <c r="V15" i="2"/>
  <c r="V14" i="2"/>
  <c r="V13" i="2"/>
  <c r="V11" i="2"/>
  <c r="V9" i="2"/>
  <c r="H19" i="2" l="1"/>
</calcChain>
</file>

<file path=xl/sharedStrings.xml><?xml version="1.0" encoding="utf-8"?>
<sst xmlns="http://schemas.openxmlformats.org/spreadsheetml/2006/main" count="81" uniqueCount="59">
  <si>
    <t>Číslo sloupce</t>
  </si>
  <si>
    <t>Číslo souborů objektů</t>
  </si>
  <si>
    <t>Pořadové číslo</t>
  </si>
  <si>
    <t>Název organizace</t>
  </si>
  <si>
    <t>Upřesnění budovy</t>
  </si>
  <si>
    <t>Výčet klíčových opatření</t>
  </si>
  <si>
    <t>Varianta</t>
  </si>
  <si>
    <t>Činnost</t>
  </si>
  <si>
    <t>Cena za činnost b) v Kč bez DPH</t>
  </si>
  <si>
    <t>Cena za činnost c) v Kč bez DPH</t>
  </si>
  <si>
    <t>Cena za činnost d) v Kč bez DPH</t>
  </si>
  <si>
    <t>Úspora energie a vody</t>
  </si>
  <si>
    <t>Podíl úspor na výchozí spotřebě energie</t>
  </si>
  <si>
    <t>Úspora nákladů</t>
  </si>
  <si>
    <t>% úspor z celkových PN</t>
  </si>
  <si>
    <t>Investiční náklady</t>
  </si>
  <si>
    <t>Prostá doba návratnosti bez dotace</t>
  </si>
  <si>
    <t>Podíl způsobilých nákladů (% z celkových)</t>
  </si>
  <si>
    <t>Předpokládaná výše podpory</t>
  </si>
  <si>
    <t>Prostá doba návratnosti s dotací</t>
  </si>
  <si>
    <t>ZP</t>
  </si>
  <si>
    <t>EE</t>
  </si>
  <si>
    <t>Teplo</t>
  </si>
  <si>
    <t>Ostatní</t>
  </si>
  <si>
    <t>Voda</t>
  </si>
  <si>
    <t>MWh/rok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</si>
  <si>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 rok</t>
    </r>
  </si>
  <si>
    <t>%</t>
  </si>
  <si>
    <t>tis.Kč/rok</t>
  </si>
  <si>
    <t>tis. Kč</t>
  </si>
  <si>
    <t>roky</t>
  </si>
  <si>
    <t>Kč</t>
  </si>
  <si>
    <t>EPC s dotací</t>
  </si>
  <si>
    <t>b-d</t>
  </si>
  <si>
    <t>Budova školy</t>
  </si>
  <si>
    <t>Celkové hodnoty</t>
  </si>
  <si>
    <t>Celková cena za plnění Prováděcí smlouvy v Kč bez DPH</t>
  </si>
  <si>
    <t>Střední průmyslová škola stavební a Obchodní akademie, Kladno, Cyrila Boudy 2954</t>
  </si>
  <si>
    <t>Zateplení stěn;
Výměna osvětlení za LED technologii;
VZT + ZZT;
TRV + IRC regulace;
Výměna zdroje vytápění</t>
  </si>
  <si>
    <t>Domov mládeže</t>
  </si>
  <si>
    <t>Zateplení stěn;
Výměna osvětlení za LED technologii;
TRV + IRC regulace;
Výměna zdroje vytápění</t>
  </si>
  <si>
    <t>Střední škola designu a řemesel Kladno, příspěvková organizace</t>
  </si>
  <si>
    <t>Tesárna</t>
  </si>
  <si>
    <t>Zateplení stěn;
Výměna osvětlení za LED technologii;
FVE;
VZT + ZZT;
TRV + IRC regulace</t>
  </si>
  <si>
    <t>Učebny a dílny</t>
  </si>
  <si>
    <t>Zateplení stěn;
Zateplení střech/stropů;
Výměna osvětlení za LED technologii;
FVE;
VZT + ZZT;
TRV + IRC regulace</t>
  </si>
  <si>
    <t>Zahrada, poskytovatel sociálních služeb</t>
  </si>
  <si>
    <t>Zahrada</t>
  </si>
  <si>
    <t>Zateplení stěn;
Výměna výplní otvorů;
Výměna osvětlení za LED technologii;
FVE;
VZT + ZZT;
TRV + IRC regulace;
Výměna zdroje vytápění</t>
  </si>
  <si>
    <t>Masarykova obchodní akademie, Rakovník, Pražská 1222 a Střední zemědělská škola, Rakovník, Pražská 1222</t>
  </si>
  <si>
    <t>Výměna výplní otvorů;
Výměna osvětlení za LED technologii;
FVE;
VZT + ZZT;
TRV + IRC regulace;
Izolace rozvodů</t>
  </si>
  <si>
    <t>Rabasova galerie Rakovník, příspěvková organizace</t>
  </si>
  <si>
    <t>Rabasova galerie</t>
  </si>
  <si>
    <t>Zateplení střech/stropů;
Výměna výplní otvorů;
Výměna osvětlení za LED technologii;
VZT + ZZT;
TRV + IRC regulace;
Výměna zdroje vytápění</t>
  </si>
  <si>
    <t>Střední škola, Základní škola a Mateřská škola Rakovník, příspěvková organizace</t>
  </si>
  <si>
    <t>Zateplení střech/stropů;
Výměna výplní otvorů;
Výměna osvětlení za LED technologii;
FVE;
VZT + ZZT</t>
  </si>
  <si>
    <t>Střední průmyslová škola Emila Kolbena Rakovník, příspěvková organizace</t>
  </si>
  <si>
    <t>Výměna výplní otvorů;
Výměna osvětlení za LED technologii;
FVE;
VZT + ZZT;
TRV + IRC regulace;
Výměna zdroje vytápění</t>
  </si>
  <si>
    <t>Příloha č. 2 Prováděcí smlouvy - Seznam budov/objektů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</si>
</sst>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\ &quot;Kč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0" xfId="0" applyAlignment="1">
      <alignment horizontal="center"/>
    </xf>
    <xf numFmtId="0" fontId="1" fillId="3" borderId="15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164" fontId="0" fillId="0" borderId="11" xfId="0" applyNumberFormat="1" applyBorder="1" applyAlignment="1">
      <alignment vertical="center" wrapText="1"/>
    </xf>
    <xf numFmtId="164" fontId="0" fillId="0" borderId="11" xfId="0" applyNumberFormat="1" applyBorder="1" applyAlignment="1">
      <alignment horizontal="center" vertical="center"/>
    </xf>
    <xf numFmtId="164" fontId="0" fillId="4" borderId="23" xfId="0" applyNumberFormat="1" applyFill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164" fontId="0" fillId="0" borderId="22" xfId="0" applyNumberFormat="1" applyBorder="1" applyAlignment="1">
      <alignment horizontal="center" vertical="center"/>
    </xf>
    <xf numFmtId="164" fontId="1" fillId="0" borderId="29" xfId="0" applyNumberFormat="1" applyFont="1" applyBorder="1" applyAlignment="1">
      <alignment horizontal="center" vertical="center"/>
    </xf>
    <xf numFmtId="164" fontId="1" fillId="0" borderId="26" xfId="0" applyNumberFormat="1" applyFont="1" applyBorder="1" applyAlignment="1">
      <alignment horizontal="center" vertical="center"/>
    </xf>
    <xf numFmtId="164" fontId="1" fillId="0" borderId="28" xfId="0" applyNumberFormat="1" applyFont="1" applyBorder="1" applyAlignment="1">
      <alignment horizontal="center" vertical="center"/>
    </xf>
    <xf numFmtId="164" fontId="0" fillId="0" borderId="0" xfId="0" applyNumberFormat="1"/>
    <xf numFmtId="164" fontId="0" fillId="0" borderId="11" xfId="0" applyNumberFormat="1" applyBorder="1" applyAlignment="1">
      <alignment horizontal="left" vertical="center" wrapText="1"/>
    </xf>
    <xf numFmtId="3" fontId="0" fillId="0" borderId="10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left" vertical="center" wrapText="1"/>
    </xf>
    <xf numFmtId="164" fontId="0" fillId="0" borderId="10" xfId="0" applyNumberFormat="1" applyBorder="1" applyAlignment="1">
      <alignment vertical="center" wrapText="1"/>
    </xf>
    <xf numFmtId="164" fontId="0" fillId="0" borderId="10" xfId="0" applyNumberFormat="1" applyBorder="1" applyAlignment="1">
      <alignment horizontal="center" vertical="center"/>
    </xf>
    <xf numFmtId="164" fontId="0" fillId="4" borderId="12" xfId="0" applyNumberFormat="1" applyFill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/>
    </xf>
    <xf numFmtId="0" fontId="1" fillId="2" borderId="35" xfId="0" applyFont="1" applyFill="1" applyBorder="1" applyAlignment="1">
      <alignment horizontal="center" vertical="center"/>
    </xf>
    <xf numFmtId="0" fontId="1" fillId="2" borderId="36" xfId="0" applyFont="1" applyFill="1" applyBorder="1" applyAlignment="1">
      <alignment horizontal="center" vertical="center"/>
    </xf>
    <xf numFmtId="0" fontId="1" fillId="2" borderId="37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4" fontId="3" fillId="5" borderId="25" xfId="0" applyNumberFormat="1" applyFont="1" applyFill="1" applyBorder="1" applyAlignment="1">
      <alignment horizontal="center" vertical="center"/>
    </xf>
    <xf numFmtId="4" fontId="3" fillId="5" borderId="26" xfId="0" applyNumberFormat="1" applyFont="1" applyFill="1" applyBorder="1" applyAlignment="1">
      <alignment horizontal="center" vertical="center"/>
    </xf>
    <xf numFmtId="4" fontId="3" fillId="5" borderId="28" xfId="0" applyNumberFormat="1" applyFont="1" applyFill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4" fontId="4" fillId="5" borderId="9" xfId="0" applyNumberFormat="1" applyFont="1" applyFill="1" applyBorder="1" applyAlignment="1" applyProtection="1">
      <alignment horizontal="center" vertical="center"/>
      <protection locked="0"/>
    </xf>
    <xf numFmtId="4" fontId="4" fillId="5" borderId="11" xfId="0" applyNumberFormat="1" applyFont="1" applyFill="1" applyBorder="1" applyAlignment="1" applyProtection="1">
      <alignment horizontal="center" vertical="center"/>
      <protection locked="0"/>
    </xf>
    <xf numFmtId="4" fontId="4" fillId="5" borderId="22" xfId="0" applyNumberFormat="1" applyFont="1" applyFill="1" applyBorder="1" applyAlignment="1" applyProtection="1">
      <alignment horizontal="center" vertical="center"/>
      <protection locked="0"/>
    </xf>
    <xf numFmtId="4" fontId="4" fillId="5" borderId="33" xfId="0" applyNumberFormat="1" applyFont="1" applyFill="1" applyBorder="1" applyAlignment="1" applyProtection="1">
      <alignment horizontal="center" vertical="center"/>
      <protection locked="0"/>
    </xf>
    <xf numFmtId="4" fontId="4" fillId="5" borderId="13" xfId="0" applyNumberFormat="1" applyFont="1" applyFill="1" applyBorder="1" applyAlignment="1" applyProtection="1">
      <alignment horizontal="center" vertical="center"/>
      <protection locked="0"/>
    </xf>
    <xf numFmtId="4" fontId="4" fillId="5" borderId="10" xfId="0" applyNumberFormat="1" applyFont="1" applyFill="1" applyBorder="1" applyAlignment="1" applyProtection="1">
      <alignment horizontal="center" vertical="center"/>
      <protection locked="0"/>
    </xf>
    <xf numFmtId="4" fontId="4" fillId="5" borderId="14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20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164" fontId="0" fillId="0" borderId="22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left" vertical="center" wrapText="1"/>
    </xf>
    <xf numFmtId="164" fontId="0" fillId="0" borderId="5" xfId="0" applyNumberFormat="1" applyBorder="1" applyAlignment="1">
      <alignment horizontal="left" vertical="center" wrapText="1"/>
    </xf>
    <xf numFmtId="164" fontId="0" fillId="0" borderId="10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4" borderId="12" xfId="0" applyNumberFormat="1" applyFill="1" applyBorder="1" applyAlignment="1">
      <alignment horizontal="center" vertical="center"/>
    </xf>
    <xf numFmtId="164" fontId="0" fillId="4" borderId="6" xfId="0" applyNumberFormat="1" applyFill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0" fontId="0" fillId="5" borderId="25" xfId="0" applyFill="1" applyBorder="1" applyAlignment="1">
      <alignment horizontal="left" vertical="center"/>
    </xf>
    <xf numFmtId="0" fontId="0" fillId="5" borderId="26" xfId="0" applyFill="1" applyBorder="1" applyAlignment="1">
      <alignment horizontal="left" vertical="center"/>
    </xf>
    <xf numFmtId="0" fontId="0" fillId="5" borderId="27" xfId="0" applyFill="1" applyBorder="1" applyAlignment="1">
      <alignment horizontal="left" vertical="center"/>
    </xf>
    <xf numFmtId="0" fontId="1" fillId="5" borderId="30" xfId="0" applyFont="1" applyFill="1" applyBorder="1" applyAlignment="1">
      <alignment horizontal="left"/>
    </xf>
    <xf numFmtId="0" fontId="1" fillId="5" borderId="31" xfId="0" applyFont="1" applyFill="1" applyBorder="1" applyAlignment="1">
      <alignment horizontal="left"/>
    </xf>
    <xf numFmtId="165" fontId="3" fillId="5" borderId="30" xfId="0" applyNumberFormat="1" applyFont="1" applyFill="1" applyBorder="1" applyAlignment="1">
      <alignment horizontal="center" vertical="center"/>
    </xf>
    <xf numFmtId="165" fontId="3" fillId="5" borderId="31" xfId="0" applyNumberFormat="1" applyFont="1" applyFill="1" applyBorder="1" applyAlignment="1">
      <alignment horizontal="center" vertical="center"/>
    </xf>
    <xf numFmtId="165" fontId="3" fillId="5" borderId="32" xfId="0" applyNumberFormat="1" applyFont="1" applyFill="1" applyBorder="1" applyAlignment="1">
      <alignment horizontal="center" vertical="center"/>
    </xf>
    <xf numFmtId="3" fontId="0" fillId="4" borderId="19" xfId="0" applyNumberFormat="1" applyFill="1" applyBorder="1" applyAlignment="1">
      <alignment horizontal="center" vertical="center"/>
    </xf>
    <xf numFmtId="3" fontId="0" fillId="4" borderId="24" xfId="0" applyNumberForma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E678FE-76C3-4227-AECD-BCE0A27B8140}">
  <sheetPr>
    <pageSetUpPr fitToPage="1"/>
  </sheetPr>
  <dimension ref="A1:X20"/>
  <sheetViews>
    <sheetView tabSelected="1" zoomScale="80" zoomScaleNormal="80" workbookViewId="0">
      <pane xSplit="1" ySplit="8" topLeftCell="B9" activePane="bottomRight" state="frozen"/>
      <selection activeCell="B9" sqref="B9"/>
      <selection pane="topRight" activeCell="B9" sqref="B9"/>
      <selection pane="bottomLeft" activeCell="B9" sqref="B9"/>
      <selection pane="bottomRight" activeCell="K9" sqref="K9:K10"/>
    </sheetView>
  </sheetViews>
  <sheetFormatPr defaultColWidth="9.140625" defaultRowHeight="15" x14ac:dyDescent="0.25"/>
  <cols>
    <col min="1" max="2" width="9.140625" style="1"/>
    <col min="3" max="3" width="45.7109375" customWidth="1"/>
    <col min="4" max="4" width="34.42578125" customWidth="1"/>
    <col min="5" max="5" width="38.42578125" customWidth="1"/>
    <col min="6" max="23" width="13.85546875" customWidth="1"/>
    <col min="24" max="24" width="13.7109375" customWidth="1"/>
  </cols>
  <sheetData>
    <row r="1" spans="1:24" x14ac:dyDescent="0.25">
      <c r="A1" s="40" t="s">
        <v>58</v>
      </c>
      <c r="B1" s="40"/>
      <c r="C1" s="40"/>
    </row>
    <row r="2" spans="1:24" ht="15.75" thickBot="1" x14ac:dyDescent="0.3"/>
    <row r="3" spans="1:24" x14ac:dyDescent="0.25">
      <c r="A3" s="41" t="s">
        <v>0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3"/>
    </row>
    <row r="4" spans="1:24" ht="15.75" thickBot="1" x14ac:dyDescent="0.3">
      <c r="A4" s="24">
        <v>1</v>
      </c>
      <c r="B4" s="25">
        <v>2</v>
      </c>
      <c r="C4" s="25">
        <v>3</v>
      </c>
      <c r="D4" s="25">
        <v>4</v>
      </c>
      <c r="E4" s="25">
        <v>5</v>
      </c>
      <c r="F4" s="25">
        <v>6</v>
      </c>
      <c r="G4" s="26">
        <v>7</v>
      </c>
      <c r="H4" s="24">
        <v>8</v>
      </c>
      <c r="I4" s="25">
        <v>9</v>
      </c>
      <c r="J4" s="27">
        <v>10</v>
      </c>
      <c r="K4" s="28">
        <v>11</v>
      </c>
      <c r="L4" s="25">
        <v>12</v>
      </c>
      <c r="M4" s="25">
        <v>13</v>
      </c>
      <c r="N4" s="25">
        <v>14</v>
      </c>
      <c r="O4" s="25">
        <v>15</v>
      </c>
      <c r="P4" s="25">
        <v>16</v>
      </c>
      <c r="Q4" s="25">
        <v>17</v>
      </c>
      <c r="R4" s="25">
        <v>18</v>
      </c>
      <c r="S4" s="25">
        <v>19</v>
      </c>
      <c r="T4" s="25">
        <v>20</v>
      </c>
      <c r="U4" s="25">
        <v>21</v>
      </c>
      <c r="V4" s="25">
        <v>22</v>
      </c>
      <c r="W4" s="25">
        <v>23</v>
      </c>
      <c r="X4" s="27">
        <v>24</v>
      </c>
    </row>
    <row r="5" spans="1:24" ht="30" customHeight="1" x14ac:dyDescent="0.25">
      <c r="A5" s="44" t="s">
        <v>1</v>
      </c>
      <c r="B5" s="46" t="s">
        <v>2</v>
      </c>
      <c r="C5" s="47" t="s">
        <v>3</v>
      </c>
      <c r="D5" s="47" t="s">
        <v>4</v>
      </c>
      <c r="E5" s="46" t="s">
        <v>5</v>
      </c>
      <c r="F5" s="46" t="s">
        <v>6</v>
      </c>
      <c r="G5" s="49" t="s">
        <v>7</v>
      </c>
      <c r="H5" s="51" t="s">
        <v>8</v>
      </c>
      <c r="I5" s="53" t="s">
        <v>9</v>
      </c>
      <c r="J5" s="55" t="s">
        <v>10</v>
      </c>
      <c r="K5" s="57" t="s">
        <v>11</v>
      </c>
      <c r="L5" s="58"/>
      <c r="M5" s="58"/>
      <c r="N5" s="58"/>
      <c r="O5" s="58"/>
      <c r="P5" s="46" t="s">
        <v>12</v>
      </c>
      <c r="Q5" s="46" t="s">
        <v>13</v>
      </c>
      <c r="R5" s="46" t="s">
        <v>14</v>
      </c>
      <c r="S5" s="46" t="s">
        <v>15</v>
      </c>
      <c r="T5" s="46" t="s">
        <v>16</v>
      </c>
      <c r="U5" s="46" t="s">
        <v>17</v>
      </c>
      <c r="V5" s="65" t="s">
        <v>18</v>
      </c>
      <c r="W5" s="66"/>
      <c r="X5" s="59" t="s">
        <v>19</v>
      </c>
    </row>
    <row r="6" spans="1:24" x14ac:dyDescent="0.25">
      <c r="A6" s="45"/>
      <c r="B6" s="46"/>
      <c r="C6" s="48"/>
      <c r="D6" s="48"/>
      <c r="E6" s="46"/>
      <c r="F6" s="46"/>
      <c r="G6" s="49"/>
      <c r="H6" s="51"/>
      <c r="I6" s="53"/>
      <c r="J6" s="55"/>
      <c r="K6" s="61" t="s">
        <v>20</v>
      </c>
      <c r="L6" s="63" t="s">
        <v>21</v>
      </c>
      <c r="M6" s="63" t="s">
        <v>22</v>
      </c>
      <c r="N6" s="63" t="s">
        <v>23</v>
      </c>
      <c r="O6" s="63" t="s">
        <v>24</v>
      </c>
      <c r="P6" s="46"/>
      <c r="Q6" s="46"/>
      <c r="R6" s="46"/>
      <c r="S6" s="46"/>
      <c r="T6" s="46"/>
      <c r="U6" s="46"/>
      <c r="V6" s="65"/>
      <c r="W6" s="66"/>
      <c r="X6" s="59"/>
    </row>
    <row r="7" spans="1:24" ht="22.5" customHeight="1" x14ac:dyDescent="0.25">
      <c r="A7" s="45"/>
      <c r="B7" s="46"/>
      <c r="C7" s="48"/>
      <c r="D7" s="48"/>
      <c r="E7" s="46"/>
      <c r="F7" s="46"/>
      <c r="G7" s="49"/>
      <c r="H7" s="51"/>
      <c r="I7" s="53"/>
      <c r="J7" s="55"/>
      <c r="K7" s="62"/>
      <c r="L7" s="58"/>
      <c r="M7" s="58"/>
      <c r="N7" s="58"/>
      <c r="O7" s="58"/>
      <c r="P7" s="47"/>
      <c r="Q7" s="47"/>
      <c r="R7" s="47"/>
      <c r="S7" s="47"/>
      <c r="T7" s="47"/>
      <c r="U7" s="47"/>
      <c r="V7" s="67"/>
      <c r="W7" s="68"/>
      <c r="X7" s="60"/>
    </row>
    <row r="8" spans="1:24" ht="17.25" x14ac:dyDescent="0.25">
      <c r="A8" s="45"/>
      <c r="B8" s="47"/>
      <c r="C8" s="48"/>
      <c r="D8" s="48"/>
      <c r="E8" s="47"/>
      <c r="F8" s="47"/>
      <c r="G8" s="50"/>
      <c r="H8" s="52"/>
      <c r="I8" s="54"/>
      <c r="J8" s="56"/>
      <c r="K8" s="2" t="s">
        <v>25</v>
      </c>
      <c r="L8" s="3" t="s">
        <v>25</v>
      </c>
      <c r="M8" s="3" t="s">
        <v>25</v>
      </c>
      <c r="N8" s="3" t="s">
        <v>25</v>
      </c>
      <c r="O8" s="3" t="s">
        <v>26</v>
      </c>
      <c r="P8" s="3" t="s">
        <v>27</v>
      </c>
      <c r="Q8" s="3" t="s">
        <v>28</v>
      </c>
      <c r="R8" s="4" t="s">
        <v>27</v>
      </c>
      <c r="S8" s="3" t="s">
        <v>29</v>
      </c>
      <c r="T8" s="3" t="s">
        <v>30</v>
      </c>
      <c r="U8" s="3" t="s">
        <v>27</v>
      </c>
      <c r="V8" s="3" t="s">
        <v>27</v>
      </c>
      <c r="W8" s="3" t="s">
        <v>31</v>
      </c>
      <c r="X8" s="5" t="s">
        <v>30</v>
      </c>
    </row>
    <row r="9" spans="1:24" ht="75" x14ac:dyDescent="0.25">
      <c r="A9" s="85">
        <v>2</v>
      </c>
      <c r="B9" s="32">
        <v>1</v>
      </c>
      <c r="C9" s="70" t="s">
        <v>37</v>
      </c>
      <c r="D9" s="7" t="s">
        <v>34</v>
      </c>
      <c r="E9" s="7" t="s">
        <v>38</v>
      </c>
      <c r="F9" s="72" t="s">
        <v>32</v>
      </c>
      <c r="G9" s="74" t="s">
        <v>33</v>
      </c>
      <c r="H9" s="33"/>
      <c r="I9" s="34"/>
      <c r="J9" s="35"/>
      <c r="K9" s="76">
        <v>651.30999999999995</v>
      </c>
      <c r="L9" s="64">
        <v>57.85</v>
      </c>
      <c r="M9" s="64">
        <v>0</v>
      </c>
      <c r="N9" s="64">
        <v>0</v>
      </c>
      <c r="O9" s="64">
        <v>0</v>
      </c>
      <c r="P9" s="64">
        <v>39.199213410996563</v>
      </c>
      <c r="Q9" s="64">
        <v>1815.8106273371275</v>
      </c>
      <c r="R9" s="64">
        <v>73.132226617433545</v>
      </c>
      <c r="S9" s="64">
        <v>55779.906999999999</v>
      </c>
      <c r="T9" s="64">
        <v>30.719011200964722</v>
      </c>
      <c r="U9" s="64">
        <v>67.160752347615073</v>
      </c>
      <c r="V9" s="72">
        <f>W9/1000/S9*100</f>
        <v>33.580376173807544</v>
      </c>
      <c r="W9" s="72">
        <v>18731102.600000005</v>
      </c>
      <c r="X9" s="69">
        <v>20.403451682806701</v>
      </c>
    </row>
    <row r="10" spans="1:24" ht="60" x14ac:dyDescent="0.25">
      <c r="A10" s="85"/>
      <c r="B10" s="32">
        <v>2</v>
      </c>
      <c r="C10" s="71"/>
      <c r="D10" s="7" t="s">
        <v>39</v>
      </c>
      <c r="E10" s="7" t="s">
        <v>40</v>
      </c>
      <c r="F10" s="73"/>
      <c r="G10" s="75"/>
      <c r="H10" s="33"/>
      <c r="I10" s="34"/>
      <c r="J10" s="35"/>
      <c r="K10" s="76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73"/>
      <c r="W10" s="73"/>
      <c r="X10" s="69"/>
    </row>
    <row r="11" spans="1:24" ht="75" x14ac:dyDescent="0.25">
      <c r="A11" s="85"/>
      <c r="B11" s="32">
        <v>3</v>
      </c>
      <c r="C11" s="70" t="s">
        <v>41</v>
      </c>
      <c r="D11" s="7" t="s">
        <v>42</v>
      </c>
      <c r="E11" s="7" t="s">
        <v>43</v>
      </c>
      <c r="F11" s="72" t="s">
        <v>32</v>
      </c>
      <c r="G11" s="74" t="s">
        <v>33</v>
      </c>
      <c r="H11" s="33"/>
      <c r="I11" s="34"/>
      <c r="J11" s="35"/>
      <c r="K11" s="76">
        <v>77.523448202577129</v>
      </c>
      <c r="L11" s="64">
        <v>13.35</v>
      </c>
      <c r="M11" s="64">
        <v>0</v>
      </c>
      <c r="N11" s="64">
        <v>0</v>
      </c>
      <c r="O11" s="64">
        <v>0</v>
      </c>
      <c r="P11" s="64">
        <v>60.914994639341494</v>
      </c>
      <c r="Q11" s="64">
        <v>239.98680239947541</v>
      </c>
      <c r="R11" s="64">
        <v>97.715022476300661</v>
      </c>
      <c r="S11" s="64">
        <v>7645.6985999999997</v>
      </c>
      <c r="T11" s="64">
        <v>31.85882941709928</v>
      </c>
      <c r="U11" s="64">
        <v>67.842156372734863</v>
      </c>
      <c r="V11" s="72">
        <f>W11/1000/S11*100</f>
        <v>37.313186005004169</v>
      </c>
      <c r="W11" s="72">
        <v>2852853.74</v>
      </c>
      <c r="X11" s="69">
        <v>19.971285137679999</v>
      </c>
    </row>
    <row r="12" spans="1:24" ht="90" x14ac:dyDescent="0.25">
      <c r="A12" s="85"/>
      <c r="B12" s="32">
        <v>4</v>
      </c>
      <c r="C12" s="71"/>
      <c r="D12" s="7" t="s">
        <v>44</v>
      </c>
      <c r="E12" s="7" t="s">
        <v>45</v>
      </c>
      <c r="F12" s="73"/>
      <c r="G12" s="75"/>
      <c r="H12" s="33"/>
      <c r="I12" s="34"/>
      <c r="J12" s="35"/>
      <c r="K12" s="76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73"/>
      <c r="W12" s="73"/>
      <c r="X12" s="69"/>
    </row>
    <row r="13" spans="1:24" ht="105" x14ac:dyDescent="0.25">
      <c r="A13" s="85"/>
      <c r="B13" s="6">
        <v>5</v>
      </c>
      <c r="C13" s="16" t="s">
        <v>46</v>
      </c>
      <c r="D13" s="7" t="s">
        <v>47</v>
      </c>
      <c r="E13" s="7" t="s">
        <v>48</v>
      </c>
      <c r="F13" s="8" t="s">
        <v>32</v>
      </c>
      <c r="G13" s="9" t="s">
        <v>33</v>
      </c>
      <c r="H13" s="33"/>
      <c r="I13" s="34"/>
      <c r="J13" s="35"/>
      <c r="K13" s="10">
        <v>260.36</v>
      </c>
      <c r="L13" s="8">
        <v>60.74</v>
      </c>
      <c r="M13" s="8">
        <v>0</v>
      </c>
      <c r="N13" s="8">
        <v>0</v>
      </c>
      <c r="O13" s="8">
        <v>0</v>
      </c>
      <c r="P13" s="8">
        <v>43.303346585198035</v>
      </c>
      <c r="Q13" s="8">
        <v>927.85955461105516</v>
      </c>
      <c r="R13" s="8">
        <v>58.849312741201565</v>
      </c>
      <c r="S13" s="8">
        <v>22152.902999999998</v>
      </c>
      <c r="T13" s="8">
        <v>23.875276047877918</v>
      </c>
      <c r="U13" s="8">
        <v>72.083511583109456</v>
      </c>
      <c r="V13" s="8">
        <f t="shared" ref="V13:V18" si="0">W13/1000/S13*100</f>
        <v>39.645931370710194</v>
      </c>
      <c r="W13" s="8">
        <v>8782724.7200000007</v>
      </c>
      <c r="X13" s="11">
        <v>14.409700491368632</v>
      </c>
    </row>
    <row r="14" spans="1:24" ht="90" x14ac:dyDescent="0.25">
      <c r="A14" s="85"/>
      <c r="B14" s="6">
        <v>6</v>
      </c>
      <c r="C14" s="16" t="s">
        <v>49</v>
      </c>
      <c r="D14" s="7" t="s">
        <v>34</v>
      </c>
      <c r="E14" s="7" t="s">
        <v>50</v>
      </c>
      <c r="F14" s="8" t="s">
        <v>32</v>
      </c>
      <c r="G14" s="9" t="s">
        <v>33</v>
      </c>
      <c r="H14" s="36"/>
      <c r="I14" s="34"/>
      <c r="J14" s="35"/>
      <c r="K14" s="10">
        <v>0</v>
      </c>
      <c r="L14" s="8">
        <v>39.96</v>
      </c>
      <c r="M14" s="8">
        <v>520.88</v>
      </c>
      <c r="N14" s="8">
        <v>0</v>
      </c>
      <c r="O14" s="8">
        <v>0</v>
      </c>
      <c r="P14" s="8">
        <v>39.741649811176785</v>
      </c>
      <c r="Q14" s="8">
        <v>1370.5916219677654</v>
      </c>
      <c r="R14" s="8">
        <v>85.406362247973988</v>
      </c>
      <c r="S14" s="8">
        <v>37369.61535172414</v>
      </c>
      <c r="T14" s="8">
        <v>27.265317219780169</v>
      </c>
      <c r="U14" s="8">
        <v>56.917694175990562</v>
      </c>
      <c r="V14" s="8">
        <f t="shared" si="0"/>
        <v>31.304731796794805</v>
      </c>
      <c r="W14" s="8">
        <v>11698457.8593511</v>
      </c>
      <c r="X14" s="11">
        <v>18.729982790582678</v>
      </c>
    </row>
    <row r="15" spans="1:24" ht="90" x14ac:dyDescent="0.25">
      <c r="A15" s="85"/>
      <c r="B15" s="6">
        <v>7</v>
      </c>
      <c r="C15" s="16" t="s">
        <v>51</v>
      </c>
      <c r="D15" s="7" t="s">
        <v>52</v>
      </c>
      <c r="E15" s="7" t="s">
        <v>53</v>
      </c>
      <c r="F15" s="8" t="s">
        <v>32</v>
      </c>
      <c r="G15" s="9" t="s">
        <v>33</v>
      </c>
      <c r="H15" s="33"/>
      <c r="I15" s="34"/>
      <c r="J15" s="35"/>
      <c r="K15" s="10">
        <v>58.255743787769134</v>
      </c>
      <c r="L15" s="8">
        <v>16.27</v>
      </c>
      <c r="M15" s="8">
        <v>0</v>
      </c>
      <c r="N15" s="8">
        <v>0</v>
      </c>
      <c r="O15" s="8">
        <v>0</v>
      </c>
      <c r="P15" s="8">
        <v>32.492177786895667</v>
      </c>
      <c r="Q15" s="8">
        <v>138.13694877088642</v>
      </c>
      <c r="R15" s="8">
        <v>56.820337201016947</v>
      </c>
      <c r="S15" s="8">
        <v>3818.0844999999999</v>
      </c>
      <c r="T15" s="8">
        <v>27.63984968520381</v>
      </c>
      <c r="U15" s="8">
        <v>78.465942804565998</v>
      </c>
      <c r="V15" s="8">
        <f t="shared" si="0"/>
        <v>39.232971402283006</v>
      </c>
      <c r="W15" s="8">
        <v>1497948</v>
      </c>
      <c r="X15" s="11">
        <v>16.79591536257379</v>
      </c>
    </row>
    <row r="16" spans="1:24" ht="75" x14ac:dyDescent="0.25">
      <c r="A16" s="85"/>
      <c r="B16" s="6">
        <v>8</v>
      </c>
      <c r="C16" s="16" t="s">
        <v>54</v>
      </c>
      <c r="D16" s="7" t="s">
        <v>34</v>
      </c>
      <c r="E16" s="7" t="s">
        <v>55</v>
      </c>
      <c r="F16" s="8" t="s">
        <v>32</v>
      </c>
      <c r="G16" s="9" t="s">
        <v>33</v>
      </c>
      <c r="H16" s="33"/>
      <c r="I16" s="34"/>
      <c r="J16" s="35"/>
      <c r="K16" s="10">
        <v>189.16014739570403</v>
      </c>
      <c r="L16" s="8">
        <v>43.233527783046114</v>
      </c>
      <c r="M16" s="8">
        <v>0</v>
      </c>
      <c r="N16" s="8">
        <v>0</v>
      </c>
      <c r="O16" s="8">
        <v>0</v>
      </c>
      <c r="P16" s="8">
        <v>25.487278751753369</v>
      </c>
      <c r="Q16" s="8">
        <v>758.2538475962524</v>
      </c>
      <c r="R16" s="8">
        <v>58.628227325271432</v>
      </c>
      <c r="S16" s="8">
        <v>24222.724965517242</v>
      </c>
      <c r="T16" s="8">
        <v>31.945403300366923</v>
      </c>
      <c r="U16" s="8">
        <v>58.428640814214951</v>
      </c>
      <c r="V16" s="8">
        <f t="shared" si="0"/>
        <v>32.13575244781822</v>
      </c>
      <c r="W16" s="8">
        <v>7784154.931034483</v>
      </c>
      <c r="X16" s="11">
        <v>21.679507577303855</v>
      </c>
    </row>
    <row r="17" spans="1:24" ht="90.75" thickBot="1" x14ac:dyDescent="0.3">
      <c r="A17" s="86"/>
      <c r="B17" s="17">
        <v>9</v>
      </c>
      <c r="C17" s="18" t="s">
        <v>56</v>
      </c>
      <c r="D17" s="19" t="s">
        <v>34</v>
      </c>
      <c r="E17" s="19" t="s">
        <v>57</v>
      </c>
      <c r="F17" s="20" t="s">
        <v>32</v>
      </c>
      <c r="G17" s="21" t="s">
        <v>33</v>
      </c>
      <c r="H17" s="37"/>
      <c r="I17" s="38"/>
      <c r="J17" s="39"/>
      <c r="K17" s="22">
        <v>193.50695424242988</v>
      </c>
      <c r="L17" s="20">
        <v>23.166362770294135</v>
      </c>
      <c r="M17" s="20">
        <v>0</v>
      </c>
      <c r="N17" s="20">
        <v>0</v>
      </c>
      <c r="O17" s="20">
        <v>0</v>
      </c>
      <c r="P17" s="20">
        <v>50.902409441699547</v>
      </c>
      <c r="Q17" s="20">
        <v>526.38328615629814</v>
      </c>
      <c r="R17" s="20">
        <v>78.479513446797</v>
      </c>
      <c r="S17" s="20">
        <v>14116.454212413793</v>
      </c>
      <c r="T17" s="20">
        <v>26.817823786719202</v>
      </c>
      <c r="U17" s="20">
        <v>71.847682887075763</v>
      </c>
      <c r="V17" s="20">
        <f t="shared" si="0"/>
        <v>39.524679929334333</v>
      </c>
      <c r="W17" s="20">
        <v>5579483.3448275859</v>
      </c>
      <c r="X17" s="23">
        <v>16.223902339198595</v>
      </c>
    </row>
    <row r="18" spans="1:24" ht="15.75" thickBot="1" x14ac:dyDescent="0.3">
      <c r="A18" s="77" t="s">
        <v>35</v>
      </c>
      <c r="B18" s="78"/>
      <c r="C18" s="78"/>
      <c r="D18" s="78"/>
      <c r="E18" s="78"/>
      <c r="F18" s="78"/>
      <c r="G18" s="79"/>
      <c r="H18" s="29">
        <f t="shared" ref="H18:O18" si="1">SUM(H9:H17)</f>
        <v>0</v>
      </c>
      <c r="I18" s="30">
        <f t="shared" si="1"/>
        <v>0</v>
      </c>
      <c r="J18" s="31">
        <f t="shared" si="1"/>
        <v>0</v>
      </c>
      <c r="K18" s="12">
        <f t="shared" si="1"/>
        <v>1430.11629362848</v>
      </c>
      <c r="L18" s="13">
        <f t="shared" si="1"/>
        <v>254.56989055334026</v>
      </c>
      <c r="M18" s="13">
        <f t="shared" si="1"/>
        <v>520.88</v>
      </c>
      <c r="N18" s="13">
        <f t="shared" si="1"/>
        <v>0</v>
      </c>
      <c r="O18" s="13">
        <f t="shared" si="1"/>
        <v>0</v>
      </c>
      <c r="P18" s="13"/>
      <c r="Q18" s="13">
        <f>SUM(Q9:Q17)</f>
        <v>5777.0226888388597</v>
      </c>
      <c r="R18" s="13"/>
      <c r="S18" s="13">
        <f>SUM(S9:S17)</f>
        <v>165105.38762965516</v>
      </c>
      <c r="T18" s="13">
        <f>S18/Q18</f>
        <v>28.579667507388685</v>
      </c>
      <c r="U18" s="13"/>
      <c r="V18" s="13">
        <f t="shared" si="0"/>
        <v>34.479023375605678</v>
      </c>
      <c r="W18" s="13">
        <f>SUM(W9:W17)</f>
        <v>56926725.195213169</v>
      </c>
      <c r="X18" s="14">
        <f>(165105400-56926725.2)/5777000</f>
        <v>18.725752951358835</v>
      </c>
    </row>
    <row r="19" spans="1:24" ht="15.75" thickBot="1" x14ac:dyDescent="0.3">
      <c r="A19" s="80" t="s">
        <v>36</v>
      </c>
      <c r="B19" s="81"/>
      <c r="C19" s="81"/>
      <c r="D19" s="81"/>
      <c r="E19" s="81"/>
      <c r="F19" s="81"/>
      <c r="G19" s="81"/>
      <c r="H19" s="82">
        <f>SUM(H18:J18)</f>
        <v>0</v>
      </c>
      <c r="I19" s="83"/>
      <c r="J19" s="84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</row>
    <row r="20" spans="1:24" x14ac:dyDescent="0.25"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</row>
  </sheetData>
  <mergeCells count="64">
    <mergeCell ref="X11:X12"/>
    <mergeCell ref="A18:G18"/>
    <mergeCell ref="A19:G19"/>
    <mergeCell ref="H19:J19"/>
    <mergeCell ref="P11:P12"/>
    <mergeCell ref="Q11:Q12"/>
    <mergeCell ref="R11:R12"/>
    <mergeCell ref="S11:S12"/>
    <mergeCell ref="T11:T12"/>
    <mergeCell ref="U11:U12"/>
    <mergeCell ref="K11:K12"/>
    <mergeCell ref="L11:L12"/>
    <mergeCell ref="M11:M12"/>
    <mergeCell ref="O11:O12"/>
    <mergeCell ref="A9:A17"/>
    <mergeCell ref="G9:G10"/>
    <mergeCell ref="F9:F10"/>
    <mergeCell ref="U9:U10"/>
    <mergeCell ref="V9:V10"/>
    <mergeCell ref="W9:W10"/>
    <mergeCell ref="V11:V12"/>
    <mergeCell ref="W11:W12"/>
    <mergeCell ref="V5:W7"/>
    <mergeCell ref="X9:X10"/>
    <mergeCell ref="C11:C12"/>
    <mergeCell ref="F11:F12"/>
    <mergeCell ref="G11:G12"/>
    <mergeCell ref="O9:O10"/>
    <mergeCell ref="P9:P10"/>
    <mergeCell ref="Q9:Q10"/>
    <mergeCell ref="R9:R10"/>
    <mergeCell ref="S9:S10"/>
    <mergeCell ref="T9:T10"/>
    <mergeCell ref="K9:K10"/>
    <mergeCell ref="L9:L10"/>
    <mergeCell ref="M9:M10"/>
    <mergeCell ref="N9:N10"/>
    <mergeCell ref="C9:C10"/>
    <mergeCell ref="R5:R7"/>
    <mergeCell ref="N11:N12"/>
    <mergeCell ref="S5:S7"/>
    <mergeCell ref="T5:T7"/>
    <mergeCell ref="U5:U7"/>
    <mergeCell ref="K6:K7"/>
    <mergeCell ref="L6:L7"/>
    <mergeCell ref="M6:M7"/>
    <mergeCell ref="N6:N7"/>
    <mergeCell ref="O6:O7"/>
    <mergeCell ref="A1:C1"/>
    <mergeCell ref="A3:X3"/>
    <mergeCell ref="A5:A8"/>
    <mergeCell ref="B5:B8"/>
    <mergeCell ref="C5:C8"/>
    <mergeCell ref="D5:D8"/>
    <mergeCell ref="E5:E8"/>
    <mergeCell ref="F5:F8"/>
    <mergeCell ref="G5:G8"/>
    <mergeCell ref="H5:H8"/>
    <mergeCell ref="I5:I8"/>
    <mergeCell ref="J5:J8"/>
    <mergeCell ref="K5:O5"/>
    <mergeCell ref="P5:P7"/>
    <mergeCell ref="Q5:Q7"/>
    <mergeCell ref="X5:X7"/>
  </mergeCells>
  <pageMargins left="0.7" right="0.7" top="0.78740157499999996" bottom="0.78740157499999996" header="0.3" footer="0.3"/>
  <pageSetup paperSize="8" scale="4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EPC II_soubor objektů č.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Peroutka Vincenc</dc:creator>
  <cp:lastModifiedBy>Dvořák Milan</cp:lastModifiedBy>
  <cp:lastPrinted>2022-03-02T08:27:32Z</cp:lastPrinted>
  <dcterms:created xsi:type="dcterms:W3CDTF">2015-06-05T18:19:34Z</dcterms:created>
  <dcterms:modified xsi:type="dcterms:W3CDTF">2022-03-22T13:09:21Z</dcterms:modified>
</cp:coreProperties>
</file>