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570" windowHeight="8745" activeTab="0"/>
  </bookViews>
  <sheets>
    <sheet name="IKAP ICT" sheetId="13" r:id="rId1"/>
  </sheets>
  <definedNames/>
  <calcPr calcId="162913"/>
</workbook>
</file>

<file path=xl/sharedStrings.xml><?xml version="1.0" encoding="utf-8"?>
<sst xmlns="http://schemas.openxmlformats.org/spreadsheetml/2006/main" count="38" uniqueCount="28">
  <si>
    <t>Název požadovaného výrobku</t>
  </si>
  <si>
    <t>technická specifikace požadovaného výrobku</t>
  </si>
  <si>
    <t>množství</t>
  </si>
  <si>
    <t>jednotka</t>
  </si>
  <si>
    <t>cena celkem včetně DPH</t>
  </si>
  <si>
    <t>NABÍDKA</t>
  </si>
  <si>
    <t>Ks</t>
  </si>
  <si>
    <t>jednotková cena bez DPH</t>
  </si>
  <si>
    <t>cena celkem bez DPH</t>
  </si>
  <si>
    <t>Příloha č. 5</t>
  </si>
  <si>
    <t>Technická specifikace</t>
  </si>
  <si>
    <t>Server včetně zálohování dat</t>
  </si>
  <si>
    <t>Investiční prostředky: cena jedné položky musí být větší než 40 000,00Kč včetně DPH</t>
  </si>
  <si>
    <t>cena investice celkem bez DPH</t>
  </si>
  <si>
    <t>cena investice celkem včetně DPH</t>
  </si>
  <si>
    <t>neinvestiční prostředky: cena jedné položky musí být menší než 40 000,00Kč včetně DPH</t>
  </si>
  <si>
    <t>PC sestava</t>
  </si>
  <si>
    <t>cena celkem za VZMR bez DPH</t>
  </si>
  <si>
    <t>cena celkem za VZMR včetně DPH</t>
  </si>
  <si>
    <t>Multimediální projektor včetně edukativních digitálních učebních materiálů, kabeláže a projekční plochy</t>
  </si>
  <si>
    <t xml:space="preserve">• Konstrukční provedení jednotky: mini nebo midi tower
• CPU: i686 určen pro použití v serveru, průměrného vykonového ekvivalentu 9700 bodů a lepší (dostupný na http://www.cpubenchmark.net), min. 4 fyzická výpočetní jádra a min. 2 virtuální jádra pro každé výpočetní jádro, L3 cache min. 8 MB, TPD max. 71W
• Paměť operační: velikost: min. 64 GB (4x16GB), typ: DDR4 ECC 2666MHz a lepší.
• Hardwarové diskové pole SAS RAID 5 a 10 včetně přípravy (kabely, rámečky…) pro osazení celkem min. 4 disků 3,5 palců
• Klasické mechanické pevné disky 3,5": min. 4x 4TB NL SAS, 7200 rpm, stejného typu, standardní disky dodávané výrobcem serveru.
• Mechanika médií: interní optická mechanika DVD
• Karta síťová: min. 2x RJ45 Ethernet 1000 Mbps
• Operační systém: nevyžadován
• Záruka: min. 2 roky na místě u zákazníka typu NBD (next business day)
• Součástí dodávky serveru bude systém pro zálohování dat typu NAS nebo kompatibilní:
- desktopové provedeni
- konektivita: min. 2x Ethernet RJ45 Gigabit, min. 3x USB 2.0 a 2x USB 3.2 Gen 1, 1x PCIe Gen2 x2
- CPU: architektura x86 64b, průměrného vykonového ekvivalentu 2900 bodů a lepší (dostupný na http://www.cpubenchmark.net), min. 4 fyzická výpočetní jádra, TPD max. 10W
- Operační paměť: min. 4 GB DDR4 a lepší s možností rozšíření
- Podporovaný RAID: RAID 0, RAID 1 (zrcadlení), RAID 5, RAID 6, RAID 10 (1+0)
- Minimálně 4x mechanické pevné disky 3,5 palce min. 4GB, 7200 rpm, 256 MB cache, min. MTFB 2000000h, záruka na disky min. 5 let
- Podporované služby: šifrování dat, sdílení souborů (SAMBA, HFS, CIFS), Web server, Databázový server, FTP server, Print server, iSCSI, Media server (DLNA)
- rychlost čtení: min. 590MB/s
- rychlost zápisu: min. 535 MB/s    
</t>
  </si>
  <si>
    <r>
      <rPr>
        <b/>
        <sz val="8"/>
        <rFont val="Arial"/>
        <family val="2"/>
      </rPr>
      <t>Projektor včetně příslušenství: Minimální požadované parametry:</t>
    </r>
    <r>
      <rPr>
        <sz val="8"/>
        <rFont val="Arial"/>
        <family val="2"/>
      </rPr>
      <t xml:space="preserve">
• Interaktivní data projektor  s ultra krátkou projekční vzdáleností (umístění na zeď) a nativním rozlišením min. 1280x800, min. ANSI 3500lm, vstupy VGA, min. 3x digitální vstup přenášející i zvuk (různá kombinace HDMI či DP), LAN RJ45, možnost správy a projekce přes LAN pomocí systému již používaného na SPŠ a VOŠ (kompatibilní s Epson EasyMP Monitor), životnost  lampy v eco režimu min 10000 hodin a více. Reproduktory hrací výkon min. 16W. 
• Interaktivní funkce a příslušenství: jednotka ovládání dotykem, min. 2x interaktivní pera, odkládací prostor na pero, interaktivní SW kompatibilní s již používaným SW na SPŠ a VOŠ Kladno (kompatibilní s SMART Notebook software).
• Rameno je certifikováno výrobcem tabule a zvedacího systému pro bezpečnou montáž na tabuli a stojan bez ztráty záruky. Teleskopický výsuv ramene v horizontálním a vertikálním směru pro možnost montáže a seřízení libovolného projektoru. 
</t>
    </r>
    <r>
      <rPr>
        <b/>
        <sz val="8"/>
        <rFont val="Arial"/>
        <family val="2"/>
      </rPr>
      <t xml:space="preserve">Edukativní materiály pro výuku všeobecně vzdělávacích předmětů na SPŠ (MAT, FYZ, ČJL, DEJ)                                                                                                                                                           • </t>
    </r>
    <r>
      <rPr>
        <sz val="8"/>
        <rFont val="Arial"/>
        <family val="2"/>
      </rPr>
      <t xml:space="preserve">7 instalací, nebo odkaz na www (licence)                                                                                          </t>
    </r>
    <r>
      <rPr>
        <b/>
        <sz val="8"/>
        <rFont val="Arial"/>
        <family val="2"/>
      </rPr>
      <t>Kabeláž</t>
    </r>
    <r>
      <rPr>
        <sz val="8"/>
        <rFont val="Arial"/>
        <family val="2"/>
      </rPr>
      <t xml:space="preserve">: Minimální požadované parametry:
• 1x VGA stíněný s ferity M/M 15m, 1x VGA spojka F/F, 2x digitální HDMI 2.0 M/M 5m, 2x digitální HDMI 2.0 M/M 10m, 2x HDMI 2.0 repeater, 2x HDMI 2.0 spojka F/F, 1x audiokabel stereo M/F 15m, 1x UTP RJ45 licna cat.6 15m. 3x USB 2.0 5m s repeaterem.                                                                                               </t>
    </r>
    <r>
      <rPr>
        <b/>
        <sz val="8"/>
        <rFont val="Arial"/>
        <family val="2"/>
      </rPr>
      <t>Projekční plocha:</t>
    </r>
    <r>
      <rPr>
        <sz val="8"/>
        <rFont val="Arial"/>
        <family val="2"/>
      </rPr>
      <t xml:space="preserve"> Minimální požadované parametry:
• Třídílná magnetická tabule typu TRIPTYCH, rozměr středního dílu min. 200x120 cm. Kombinace ploch tabulových desek pouze bílé plochy pro popis fixem. Povrch tabule tvoří certifikovaná dvouvrstvá keramika vypalovaná min. nad 800°C. Keramický povrch vhodný pro nejvyšší zatížení, který je vysoce odolný proti mechanickému poškození. Tloušťka tabule je minimálně 22 mm, sendvičová konstrukce tabulových desek odolná proti kroucení. Rám tabule je z hliníku v bílé barvě, včetně bílých plastových hloubkově probarvených rohů. Hliníková odkládací polička s povrchovou úpravou stříbrný elox v šířce středního dílu tabule, polička má minimální hloubku 100 mm, je vhodná pro odkládání psacích potřeb a stěrek a zároveň slouží jako madlo k vertikálnímu posuvu tabule. 
• Záruka na tabuli min. 2 roky, záruka na povrch tabule min. 25 let.
• Hliníkový zvedací systém – stojan odolný proti korozi, barevné provedení stříbrný elox, šedé krytování. Kotvení do stěny, tichý chod, snadná manipulace. Variabilní závaží umožňující dovážení uživatelem při změně projektoru bez zásahu servisní firmy, bezúdržbové komponenty odolné dlouhodobé zátěži – kuličková ložiska, ocelové kladky. Vysoký komfort, tichý a hladký posuv tabule po celou dobu životnosti výrobku. Šířka x výška stojanu max. 1000x1700 mm. Více než půlmetrový rozsah vertikálního pohybu tabule. Pojistka proti vytržení ze stěny. Možnost rozšíření o integrované hliníkové univerzální rameno projektoru pro montáž na zvedací systém. 
</t>
    </r>
  </si>
  <si>
    <t xml:space="preserve">Minimální požadované parametry:
• Konstrukční provedení jednotky: mini/micro tower PC, min. 2x USB 3.0 a lepší na přední straně, čtečka paměťových karet SD a microSD (lze řešit čtečkou karet do 3,5" pozice). Počítačová skříň bude obsahovat pomocný ventilátor min 80x80mm, který bude s automatickou regulací otáček (kuličková ložiska) pro odvod teplého vzduchu ze skříně. 
• Napájecí zdroj:  výkon min. 500W, účinnost 80plus bronze a lepší, EPS konektor, 2x PCIe, 7x SATA, aktivní PFC, automatická regulace otáček ventilátoru, ventilátor min. 120 mm.
• CPU: celkového průměrného výkonového ekvivalentu 19600 bodů a lepší (dostupný na http://www.cpubenchmark.net), počet výpočetních jader min. 6 fyzický a min. 2 logická pro každé fyzické, L3 cache min. 16 MB, TPD max. 65W, CMOS 7 nm a lepší.
• Základní deska: 1x PCI Express x16 3., 2x PCI Express x1, sloty pro RAM min. 4x DDR4 4733(OC)MHz, max. osaditelná RAM min. 128GB, 4x SATA, USB porty min. 4x USB 3.0 vyvedené na zadním panelu a min. 2x interní, min. 1x M.2 slot pro NVME.
• Grafická karta: integrována do čipu CPU o celkovém průměrném výkonu min. 2400 bodů (passmark dostupný na http://www.cpubenchmark.net), podpora DirectX 12 a lepší, podpora OpenGL 4.6 a lepší, interface PCIe16 3.0. Výstupy na zadní straně case min. 1x HDMI a 1x DVI.
• Paměť operační: min 16GB DDR4 3600Mhz a lepší, CL18 a lepší, dualchannel (2x 8GB), s chladičem, polovina patic na MB volná.
• Hard Disk: technologie HDD, kapacita min. 1TB, formát 3,5", cache 64MB, 7200rpm.
• Mechanika médií: DVD mechanika SATA, DVD±R 24x, DVD+R DL 8x, DVD-R DL 8x, DVD+RW 8x, DVD-RW 6x, DVD-RAM 5x, CD-R 48x, CD-RW 24x, podporuje média M-Disc 
• SSD disk: M.2 PCIe 3.0 4x NVMe: kapacita min. 250GB, TLC (Triple-Level Cell), rychlost čtení min. 1700MB/s, rychlost zápisu min. 1100MB/s, životnost 250TBW a lepší.
• Karta síťová: min. 1x RJ45 Ethernet 10/100/1000.
• Karta zvuková: min. HD Audio Interní.
• Monitor: LCD panel o rozměrech min. 23" s Full HD 1920 × 1080, 16:9, 5 ms, 75Hz, FreeSync, 250 cd/m2, kontrast 1000:1, HDMI 1.4, VGA, sluchátkový výstup, součástí dodávky je propojovací kabel pro přenos digitálního signálu systémovou jednotkou a monitorem konkrétně 1x DVI a 1HDMI.
• Speciální charakteristické vlastnosti: Pokročilé funkce správy - možnost vzdálené správy, zabezpečení proti neoprávněnému vstupu do BIOSu, možnost zablokování bootu z DVD, z USB portů, možnost zablokování vybraných zařízení  tak, aby s nimi nemohl pracovat OS.
• Klávesnice: česká 101 USB, myš optická, USB, 2-3 TL s kolečkem, černá.
• Operační systém: akceptovatelný jako podkladová licence programu Open Value Subscription Education Solutions od Microsoftu nebo kompatibilní, přenositelný."
</t>
  </si>
  <si>
    <t>cena neinvestice celkem bez DPH</t>
  </si>
  <si>
    <t>cena neinvestice celkem včetně DPH</t>
  </si>
  <si>
    <t>Cena investic celkem nesmí překročit: 549 834,00Kč bez DPH</t>
  </si>
  <si>
    <t>Cena neinvestic celkem nesmí překročit: 107 466,00Kč bez DPH</t>
  </si>
  <si>
    <t>Cena celkem za VZMR nesmí překročit: 657 300,00Kč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</si>
</sst>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10">
    <font>
      <sz val="11"/>
      <color theme="1"/>
      <name val="Calibri"/>
      <family val="2"/>
      <scheme val="minor"/>
    </font>
    <font>
      <sz val="10"/>
      <name val="Arial"/>
      <family val="2"/>
    </font>
    <font>
      <b/>
      <sz val="9"/>
      <color theme="1"/>
      <name val="Arial"/>
      <family val="2"/>
    </font>
    <font>
      <sz val="8"/>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11"/>
      <color theme="1"/>
      <name val="Calibri"/>
      <family val="2"/>
      <scheme val="minor"/>
    </font>
    <font>
      <b/>
      <sz val="8"/>
      <name val="Arial"/>
      <family val="2"/>
    </font>
  </fonts>
  <fills count="5">
    <fill>
      <patternFill/>
    </fill>
    <fill>
      <patternFill patternType="gray125"/>
    </fill>
    <fill>
      <patternFill patternType="solid">
        <fgColor rgb="FF92D050"/>
        <bgColor indexed="64"/>
      </patternFill>
    </fill>
    <fill>
      <patternFill patternType="solid">
        <fgColor theme="4" tint="0.39998000860214233"/>
        <bgColor indexed="64"/>
      </patternFill>
    </fill>
    <fill>
      <patternFill patternType="solid">
        <fgColor theme="0" tint="-0.1499900072813034"/>
        <bgColor indexed="64"/>
      </patternFill>
    </fill>
  </fills>
  <borders count="18">
    <border>
      <left/>
      <right/>
      <top/>
      <bottom/>
      <diagonal/>
    </border>
    <border>
      <left/>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2" tint="-0.4999699890613556"/>
      </left>
      <right style="thin">
        <color theme="0" tint="-0.4999699890613556"/>
      </right>
      <top style="medium">
        <color theme="2" tint="-0.4999699890613556"/>
      </top>
      <bottom/>
    </border>
    <border>
      <left style="thin">
        <color theme="0" tint="-0.4999699890613556"/>
      </left>
      <right style="thin">
        <color theme="0" tint="-0.4999699890613556"/>
      </right>
      <top style="medium">
        <color theme="2" tint="-0.4999699890613556"/>
      </top>
      <bottom/>
    </border>
    <border>
      <left style="thin">
        <color theme="0" tint="-0.4999699890613556"/>
      </left>
      <right/>
      <top style="medium">
        <color theme="2" tint="-0.4999699890613556"/>
      </top>
      <bottom/>
    </border>
    <border>
      <left style="thin">
        <color theme="0" tint="-0.4999699890613556"/>
      </left>
      <right style="medium">
        <color theme="2" tint="-0.4999699890613556"/>
      </right>
      <top style="medium">
        <color theme="2" tint="-0.4999699890613556"/>
      </top>
      <bottom/>
    </border>
    <border>
      <left style="medium"/>
      <right style="thin">
        <color theme="0" tint="-0.4999699890613556"/>
      </right>
      <top style="medium"/>
      <bottom style="medium"/>
    </border>
    <border>
      <left style="thin">
        <color theme="0" tint="-0.4999699890613556"/>
      </left>
      <right style="thin">
        <color theme="0" tint="-0.4999699890613556"/>
      </right>
      <top style="medium"/>
      <bottom style="medium"/>
    </border>
    <border>
      <left style="thin">
        <color theme="0" tint="-0.4999699890613556"/>
      </left>
      <right/>
      <top style="medium"/>
      <bottom style="medium"/>
    </border>
    <border>
      <left style="thin">
        <color theme="0" tint="-0.4999699890613556"/>
      </left>
      <right style="medium"/>
      <top style="medium"/>
      <bottom style="medium"/>
    </border>
    <border>
      <left style="medium"/>
      <right style="thin"/>
      <top/>
      <bottom style="medium"/>
    </border>
    <border>
      <left style="thin"/>
      <right style="thin"/>
      <top/>
      <bottom style="medium"/>
    </border>
    <border>
      <left style="medium"/>
      <right style="medium"/>
      <top style="medium"/>
      <bottom style="mediu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protection/>
    </xf>
    <xf numFmtId="0" fontId="1" fillId="0" borderId="0">
      <alignment/>
      <protection/>
    </xf>
    <xf numFmtId="0" fontId="5" fillId="0" borderId="0">
      <alignment/>
      <protection locked="0"/>
    </xf>
  </cellStyleXfs>
  <cellXfs count="31">
    <xf numFmtId="0" fontId="0" fillId="0" borderId="0" xfId="0"/>
    <xf numFmtId="0" fontId="0" fillId="0" borderId="1" xfId="0" applyBorder="1"/>
    <xf numFmtId="0" fontId="8" fillId="0" borderId="2" xfId="0" applyFont="1" applyBorder="1"/>
    <xf numFmtId="44" fontId="0" fillId="0" borderId="0" xfId="0" applyNumberFormat="1"/>
    <xf numFmtId="44" fontId="0" fillId="0" borderId="1" xfId="0" applyNumberFormat="1" applyBorder="1"/>
    <xf numFmtId="44" fontId="8" fillId="2" borderId="3" xfId="0" applyNumberFormat="1" applyFont="1" applyFill="1" applyBorder="1"/>
    <xf numFmtId="0" fontId="7" fillId="3" borderId="2" xfId="0" applyFont="1" applyFill="1" applyBorder="1" applyAlignment="1">
      <alignment vertical="center" wrapText="1"/>
    </xf>
    <xf numFmtId="0" fontId="8" fillId="0" borderId="0" xfId="0" applyFont="1"/>
    <xf numFmtId="0" fontId="6" fillId="4" borderId="4" xfId="0" applyFont="1" applyFill="1" applyBorder="1" applyAlignment="1">
      <alignment vertical="center"/>
    </xf>
    <xf numFmtId="0" fontId="6" fillId="4" borderId="5" xfId="0" applyFont="1" applyFill="1" applyBorder="1" applyAlignment="1">
      <alignment horizontal="center" vertical="center"/>
    </xf>
    <xf numFmtId="0" fontId="8" fillId="4" borderId="5" xfId="0" applyFont="1" applyFill="1" applyBorder="1" applyAlignment="1">
      <alignment vertical="center"/>
    </xf>
    <xf numFmtId="0" fontId="8" fillId="4" borderId="5" xfId="0" applyFont="1" applyFill="1" applyBorder="1" applyAlignment="1">
      <alignment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2"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0" fillId="0" borderId="9" xfId="0" applyBorder="1" applyAlignment="1">
      <alignment horizontal="right" vertical="center"/>
    </xf>
    <xf numFmtId="44" fontId="0" fillId="2" borderId="9" xfId="0" applyNumberFormat="1" applyFill="1" applyBorder="1" applyAlignment="1">
      <alignment vertical="center"/>
    </xf>
    <xf numFmtId="44" fontId="0" fillId="2" borderId="10" xfId="0" applyNumberFormat="1" applyFill="1" applyBorder="1" applyAlignment="1">
      <alignment vertical="center"/>
    </xf>
    <xf numFmtId="44" fontId="0" fillId="2" borderId="11" xfId="0" applyNumberFormat="1" applyFill="1" applyBorder="1" applyAlignment="1">
      <alignment vertical="center"/>
    </xf>
    <xf numFmtId="0" fontId="2"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0" fillId="0" borderId="13" xfId="0" applyBorder="1" applyAlignment="1">
      <alignment horizontal="right" vertical="center"/>
    </xf>
    <xf numFmtId="44" fontId="0" fillId="2" borderId="13" xfId="0" applyNumberFormat="1" applyFill="1" applyBorder="1" applyAlignment="1">
      <alignment vertical="center"/>
    </xf>
    <xf numFmtId="0" fontId="8" fillId="0" borderId="1" xfId="0" applyFont="1" applyBorder="1"/>
    <xf numFmtId="0" fontId="8" fillId="0" borderId="14" xfId="0" applyFont="1" applyBorder="1"/>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0"/>
  <sheetViews>
    <sheetView tabSelected="1" workbookViewId="0" topLeftCell="A1">
      <selection activeCell="M14" sqref="M14"/>
    </sheetView>
  </sheetViews>
  <sheetFormatPr defaultColWidth="9.140625" defaultRowHeight="15"/>
  <cols>
    <col min="1" max="1" width="5.7109375" style="0" customWidth="1"/>
    <col min="2" max="2" width="30.57421875" style="0" customWidth="1"/>
    <col min="3" max="3" width="75.140625" style="0" customWidth="1"/>
    <col min="6" max="7" width="15.140625" style="0" customWidth="1"/>
    <col min="8" max="8" width="32.7109375" style="0" customWidth="1"/>
  </cols>
  <sheetData>
    <row r="1" ht="15.75" thickBot="1"/>
    <row r="2" spans="2:8" ht="18.75" thickBot="1">
      <c r="B2" s="6" t="s">
        <v>9</v>
      </c>
      <c r="C2" s="29" t="s">
        <v>10</v>
      </c>
      <c r="D2" s="29"/>
      <c r="E2" s="29"/>
      <c r="F2" s="29"/>
      <c r="G2" s="29"/>
      <c r="H2" s="30"/>
    </row>
    <row r="3" ht="15.75" thickBot="1"/>
    <row r="4" spans="2:8" ht="15.75" thickBot="1">
      <c r="B4" s="7" t="s">
        <v>12</v>
      </c>
      <c r="D4" s="26" t="s">
        <v>5</v>
      </c>
      <c r="E4" s="27"/>
      <c r="F4" s="27"/>
      <c r="G4" s="27"/>
      <c r="H4" s="28"/>
    </row>
    <row r="5" spans="2:8" ht="30.75" thickBot="1">
      <c r="B5" s="8" t="s">
        <v>0</v>
      </c>
      <c r="C5" s="9" t="s">
        <v>1</v>
      </c>
      <c r="D5" s="10" t="s">
        <v>2</v>
      </c>
      <c r="E5" s="10" t="s">
        <v>3</v>
      </c>
      <c r="F5" s="11" t="s">
        <v>7</v>
      </c>
      <c r="G5" s="12" t="s">
        <v>8</v>
      </c>
      <c r="H5" s="13" t="s">
        <v>4</v>
      </c>
    </row>
    <row r="6" spans="2:8" ht="300.75" customHeight="1" thickBot="1">
      <c r="B6" s="14" t="s">
        <v>11</v>
      </c>
      <c r="C6" s="15" t="s">
        <v>20</v>
      </c>
      <c r="D6" s="16">
        <v>1</v>
      </c>
      <c r="E6" s="16" t="s">
        <v>6</v>
      </c>
      <c r="F6" s="17"/>
      <c r="G6" s="18">
        <f>D6*F6</f>
        <v>0</v>
      </c>
      <c r="H6" s="19">
        <f>G6*1.21</f>
        <v>0</v>
      </c>
    </row>
    <row r="7" spans="2:8" ht="409.5" customHeight="1" thickBot="1">
      <c r="B7" s="20" t="s">
        <v>19</v>
      </c>
      <c r="C7" s="21" t="s">
        <v>21</v>
      </c>
      <c r="D7" s="22">
        <v>6</v>
      </c>
      <c r="E7" s="22" t="s">
        <v>6</v>
      </c>
      <c r="F7" s="23"/>
      <c r="G7" s="18">
        <f>D7*F7</f>
        <v>0</v>
      </c>
      <c r="H7" s="19">
        <f>G7*1.21</f>
        <v>0</v>
      </c>
    </row>
    <row r="8" spans="6:8" ht="26.25" customHeight="1" thickBot="1">
      <c r="F8" s="3"/>
      <c r="G8" s="3"/>
      <c r="H8" s="3"/>
    </row>
    <row r="9" spans="3:8" ht="26.25" customHeight="1" thickBot="1">
      <c r="C9" s="25" t="s">
        <v>25</v>
      </c>
      <c r="D9" s="24" t="s">
        <v>13</v>
      </c>
      <c r="E9" s="1"/>
      <c r="F9" s="4"/>
      <c r="G9" s="4"/>
      <c r="H9" s="5">
        <f>G6+G7</f>
        <v>0</v>
      </c>
    </row>
    <row r="10" spans="4:8" ht="26.25" customHeight="1" thickBot="1">
      <c r="D10" s="2" t="s">
        <v>14</v>
      </c>
      <c r="E10" s="1"/>
      <c r="F10" s="4"/>
      <c r="G10" s="4"/>
      <c r="H10" s="5">
        <f>H6+H7</f>
        <v>0</v>
      </c>
    </row>
    <row r="11" ht="15.75" thickBot="1"/>
    <row r="12" spans="2:8" ht="15.75" thickBot="1">
      <c r="B12" s="7" t="s">
        <v>15</v>
      </c>
      <c r="D12" s="26" t="s">
        <v>5</v>
      </c>
      <c r="E12" s="27"/>
      <c r="F12" s="27"/>
      <c r="G12" s="27"/>
      <c r="H12" s="28"/>
    </row>
    <row r="13" spans="2:8" ht="30.75" thickBot="1">
      <c r="B13" s="8" t="s">
        <v>0</v>
      </c>
      <c r="C13" s="9" t="s">
        <v>1</v>
      </c>
      <c r="D13" s="10" t="s">
        <v>2</v>
      </c>
      <c r="E13" s="10" t="s">
        <v>3</v>
      </c>
      <c r="F13" s="11" t="s">
        <v>7</v>
      </c>
      <c r="G13" s="12" t="s">
        <v>8</v>
      </c>
      <c r="H13" s="13" t="s">
        <v>4</v>
      </c>
    </row>
    <row r="14" spans="2:8" ht="409.5" customHeight="1" thickBot="1">
      <c r="B14" s="14" t="s">
        <v>16</v>
      </c>
      <c r="C14" s="15" t="s">
        <v>22</v>
      </c>
      <c r="D14" s="16">
        <v>6</v>
      </c>
      <c r="E14" s="16" t="s">
        <v>6</v>
      </c>
      <c r="F14" s="17"/>
      <c r="G14" s="18">
        <f>D14*F14</f>
        <v>0</v>
      </c>
      <c r="H14" s="19">
        <f>G14*1.21</f>
        <v>0</v>
      </c>
    </row>
    <row r="15" spans="6:8" ht="15.75" thickBot="1">
      <c r="F15" s="3"/>
      <c r="G15" s="3"/>
      <c r="H15" s="3"/>
    </row>
    <row r="16" spans="3:8" ht="15.75" thickBot="1">
      <c r="C16" s="25" t="s">
        <v>26</v>
      </c>
      <c r="D16" s="2" t="s">
        <v>23</v>
      </c>
      <c r="E16" s="1"/>
      <c r="F16" s="4"/>
      <c r="G16" s="4"/>
      <c r="H16" s="5">
        <f>G14</f>
        <v>0</v>
      </c>
    </row>
    <row r="17" spans="4:8" ht="15.75" thickBot="1">
      <c r="D17" s="2" t="s">
        <v>24</v>
      </c>
      <c r="E17" s="1"/>
      <c r="F17" s="4"/>
      <c r="G17" s="4"/>
      <c r="H17" s="5">
        <f>H14</f>
        <v>0</v>
      </c>
    </row>
    <row r="18" ht="15.75" thickBot="1"/>
    <row r="19" spans="3:8" ht="15.75" thickBot="1">
      <c r="C19" s="25" t="s">
        <v>27</v>
      </c>
      <c r="D19" s="2" t="s">
        <v>17</v>
      </c>
      <c r="E19" s="1"/>
      <c r="F19" s="4"/>
      <c r="G19" s="4"/>
      <c r="H19" s="5">
        <f>H9+H16</f>
        <v>0</v>
      </c>
    </row>
    <row r="20" spans="4:8" ht="15.75" thickBot="1">
      <c r="D20" s="2" t="s">
        <v>18</v>
      </c>
      <c r="E20" s="1"/>
      <c r="F20" s="4"/>
      <c r="G20" s="4"/>
      <c r="H20" s="5">
        <f>H10+H17</f>
        <v>0</v>
      </c>
    </row>
  </sheetData>
  <mergeCells count="3">
    <mergeCell ref="D4:H4"/>
    <mergeCell ref="C2:H2"/>
    <mergeCell ref="D12:H12"/>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Dundr</cp:lastModifiedBy>
  <cp:lastPrinted>2020-08-26T12:34:30Z</cp:lastPrinted>
  <dcterms:created xsi:type="dcterms:W3CDTF">2017-01-23T02:45:31Z</dcterms:created>
  <dcterms:modified xsi:type="dcterms:W3CDTF">2022-03-21T13:40:30Z</dcterms:modified>
  <cp:category/>
  <cp:version/>
  <cp:contentType/>
  <cp:contentStatus/>
</cp:coreProperties>
</file>