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undr.REDITEL-LENOVO\Documents\IKAP II_rozpočet\VR_blazickova\VR_3\"/>
    </mc:Choice>
  </mc:AlternateContent>
  <bookViews>
    <workbookView xWindow="0" yWindow="0" windowWidth="28800" windowHeight="12990"/>
  </bookViews>
  <sheets>
    <sheet name="IKAP ICT" sheetId="13" r:id="rId1"/>
  </sheets>
  <calcPr calcId="162913"/>
</workbook>
</file>

<file path=xl/calcChain.xml><?xml version="1.0" encoding="utf-8"?>
<calcChain xmlns="http://schemas.openxmlformats.org/spreadsheetml/2006/main">
  <c r="I25" i="13" l="1"/>
  <c r="I24" i="13"/>
  <c r="I23" i="13"/>
  <c r="I22" i="13"/>
  <c r="I21" i="13"/>
  <c r="I20" i="13"/>
  <c r="I19" i="13"/>
  <c r="I18" i="13"/>
  <c r="I17" i="13"/>
  <c r="I16" i="13"/>
  <c r="I15" i="13"/>
  <c r="I14" i="13"/>
  <c r="I13" i="13"/>
  <c r="I12" i="13"/>
  <c r="I11" i="13"/>
  <c r="I10" i="13"/>
  <c r="I9" i="13"/>
  <c r="I8" i="13"/>
  <c r="I7" i="13"/>
  <c r="I6" i="13"/>
  <c r="J6" i="13" s="1"/>
  <c r="J27" i="13" l="1"/>
  <c r="J7" i="13"/>
  <c r="J8" i="13"/>
  <c r="J9" i="13"/>
  <c r="J10" i="13"/>
  <c r="J11" i="13"/>
  <c r="J12" i="13"/>
  <c r="J13" i="13"/>
  <c r="J14" i="13"/>
  <c r="J15" i="13"/>
  <c r="J16" i="13"/>
  <c r="J17" i="13"/>
  <c r="J18" i="13"/>
  <c r="J19" i="13"/>
  <c r="J20" i="13"/>
  <c r="J21" i="13"/>
  <c r="J22" i="13"/>
  <c r="J23" i="13"/>
  <c r="J24" i="13"/>
  <c r="J25" i="13"/>
  <c r="D7" i="13"/>
  <c r="D8" i="13"/>
  <c r="D9" i="13"/>
  <c r="D10" i="13"/>
  <c r="D11" i="13"/>
  <c r="D12" i="13"/>
  <c r="D13" i="13"/>
  <c r="D14" i="13"/>
  <c r="D15" i="13"/>
  <c r="D16" i="13"/>
  <c r="D17" i="13"/>
  <c r="D18" i="13"/>
  <c r="D19" i="13"/>
  <c r="D20" i="13"/>
  <c r="D21" i="13"/>
  <c r="D22" i="13"/>
  <c r="D23" i="13"/>
  <c r="D24" i="13"/>
  <c r="D25" i="13"/>
  <c r="D6" i="13"/>
  <c r="J28" i="13" l="1"/>
</calcChain>
</file>

<file path=xl/sharedStrings.xml><?xml version="1.0" encoding="utf-8"?>
<sst xmlns="http://schemas.openxmlformats.org/spreadsheetml/2006/main" count="75" uniqueCount="54">
  <si>
    <t>Název požadovaného výrobku</t>
  </si>
  <si>
    <t>technická specifikace požadovaného výrobku</t>
  </si>
  <si>
    <t>množství</t>
  </si>
  <si>
    <t>jednotka</t>
  </si>
  <si>
    <t>cena celkem včetně DPH</t>
  </si>
  <si>
    <t>NABÍDKA</t>
  </si>
  <si>
    <t>ks</t>
  </si>
  <si>
    <t>maximální možná cena včetně DPH/jednotka</t>
  </si>
  <si>
    <t>číslo partnera a název veřejné zakázky:</t>
  </si>
  <si>
    <t>Nákup vybavení do strojních dílen</t>
  </si>
  <si>
    <t>1. Sada závitníků a závitových oček</t>
  </si>
  <si>
    <t>2. Sada soustružnických nožů</t>
  </si>
  <si>
    <r>
      <rPr>
        <b/>
        <sz val="8"/>
        <rFont val="Arial"/>
        <family val="2"/>
        <charset val="238"/>
      </rPr>
      <t>Sada obsahuje:</t>
    </r>
    <r>
      <rPr>
        <sz val="8"/>
        <rFont val="Arial"/>
        <family val="2"/>
        <charset val="238"/>
      </rPr>
      <t xml:space="preserve"> minimálně 15 závitníků a 5 závitových oček</t>
    </r>
    <r>
      <rPr>
        <b/>
        <sz val="8"/>
        <rFont val="Arial"/>
        <family val="2"/>
        <charset val="238"/>
      </rPr>
      <t xml:space="preserve">                                                      Požadavky na sadu: </t>
    </r>
    <r>
      <rPr>
        <sz val="8"/>
        <rFont val="Arial"/>
        <family val="2"/>
        <charset val="238"/>
      </rPr>
      <t>vyrobeno z nástrojové oceli, rozměry v rozsahu M3 - M12 (M1-II)</t>
    </r>
    <r>
      <rPr>
        <b/>
        <sz val="8"/>
        <rFont val="Arial"/>
        <family val="2"/>
        <charset val="238"/>
      </rPr>
      <t xml:space="preserve"> </t>
    </r>
    <r>
      <rPr>
        <sz val="8"/>
        <rFont val="Arial"/>
        <family val="2"/>
        <charset val="238"/>
      </rPr>
      <t xml:space="preserve">                                                                   
 </t>
    </r>
    <r>
      <rPr>
        <sz val="8"/>
        <color theme="1"/>
        <rFont val="Arial"/>
        <family val="2"/>
        <charset val="238"/>
      </rPr>
      <t/>
    </r>
  </si>
  <si>
    <r>
      <t xml:space="preserve">Sada obsahuje: </t>
    </r>
    <r>
      <rPr>
        <sz val="8"/>
        <rFont val="Arial"/>
        <family val="2"/>
        <charset val="238"/>
      </rPr>
      <t>minimálně 20 soustružnických nožů</t>
    </r>
    <r>
      <rPr>
        <b/>
        <sz val="8"/>
        <rFont val="Arial"/>
        <family val="2"/>
        <charset val="238"/>
      </rPr>
      <t xml:space="preserve">                                      Požadavky na sadu: </t>
    </r>
    <r>
      <rPr>
        <sz val="8"/>
        <rFont val="Arial"/>
        <family val="2"/>
        <charset val="238"/>
      </rPr>
      <t>vyrobeno z nástrojové oceli</t>
    </r>
    <r>
      <rPr>
        <b/>
        <sz val="8"/>
        <rFont val="Arial"/>
        <family val="2"/>
        <charset val="238"/>
      </rPr>
      <t xml:space="preserve">                                                      Typy nožů:                                                                                                                </t>
    </r>
    <r>
      <rPr>
        <sz val="8"/>
        <rFont val="Arial"/>
        <family val="2"/>
        <charset val="238"/>
      </rPr>
      <t xml:space="preserve">závitový vnitřní rozměry min. 10x10, 12x12, 16x16, 20x20                                      závitový pravý rozměry min. 25x16, 20x12, 16x10                                              zapichovací pravý rozměry min. 25x16, 20x12, 16x10                                       zapichovací vnitřní rozměry min. 10x10, 12x12, 16x16, 20x20                                   ubírací vnitřní zahnutý rozměry min. 12x12, 16x16                                                   ubírací ohnutý pravý rozměry min. 12x12, 16x16, 20x20, 25x25 </t>
    </r>
    <r>
      <rPr>
        <b/>
        <sz val="8"/>
        <rFont val="Arial"/>
        <family val="2"/>
        <charset val="238"/>
      </rPr>
      <t xml:space="preserve">                                                       </t>
    </r>
  </si>
  <si>
    <t>3. Sada válcových nástrčných fréz</t>
  </si>
  <si>
    <r>
      <t xml:space="preserve">Sada obsahuje: </t>
    </r>
    <r>
      <rPr>
        <sz val="8"/>
        <rFont val="Arial"/>
        <family val="2"/>
        <charset val="238"/>
      </rPr>
      <t xml:space="preserve">minimálně 3 frézy                            </t>
    </r>
    <r>
      <rPr>
        <b/>
        <sz val="8"/>
        <rFont val="Arial"/>
        <family val="2"/>
        <charset val="238"/>
      </rPr>
      <t xml:space="preserve">                                      Požadavky na sadu: </t>
    </r>
    <r>
      <rPr>
        <sz val="8"/>
        <rFont val="Arial"/>
        <family val="2"/>
        <charset val="238"/>
      </rPr>
      <t>vyrobeno z nástrojové oceli</t>
    </r>
    <r>
      <rPr>
        <b/>
        <sz val="8"/>
        <rFont val="Arial"/>
        <family val="2"/>
        <charset val="238"/>
      </rPr>
      <t xml:space="preserve">                                                      Typy fréz:                                                                                                                    </t>
    </r>
    <r>
      <rPr>
        <sz val="8"/>
        <rFont val="Arial"/>
        <family val="2"/>
        <charset val="238"/>
      </rPr>
      <t xml:space="preserve">fréza válcová čelní nástrčná jemnozubá rozměry min. D40, D50, D63                                      </t>
    </r>
    <r>
      <rPr>
        <b/>
        <sz val="8"/>
        <rFont val="Arial"/>
        <family val="2"/>
        <charset val="238"/>
      </rPr>
      <t xml:space="preserve">                                                    </t>
    </r>
  </si>
  <si>
    <t>4.  Sada stopkových nástrčných fréz I.</t>
  </si>
  <si>
    <r>
      <t xml:space="preserve">Sada obsahuje: </t>
    </r>
    <r>
      <rPr>
        <sz val="8"/>
        <rFont val="Arial"/>
        <family val="2"/>
        <charset val="238"/>
      </rPr>
      <t xml:space="preserve">minimálně 8 fréz                             </t>
    </r>
    <r>
      <rPr>
        <b/>
        <sz val="8"/>
        <rFont val="Arial"/>
        <family val="2"/>
        <charset val="238"/>
      </rPr>
      <t xml:space="preserve">                                      Požadavky na sadu: </t>
    </r>
    <r>
      <rPr>
        <sz val="8"/>
        <rFont val="Arial"/>
        <family val="2"/>
        <charset val="238"/>
      </rPr>
      <t>vyrobeno z nástrojové oceli</t>
    </r>
    <r>
      <rPr>
        <b/>
        <sz val="8"/>
        <rFont val="Arial"/>
        <family val="2"/>
        <charset val="238"/>
      </rPr>
      <t xml:space="preserve">                                                      Typy fréz:                                                                                                                    </t>
    </r>
    <r>
      <rPr>
        <sz val="8"/>
        <rFont val="Arial"/>
        <family val="2"/>
        <charset val="238"/>
      </rPr>
      <t xml:space="preserve">fréza válcová čelní rozměry min. D3, D4, D5, D6, D7, D8, D10, D12                                      </t>
    </r>
    <r>
      <rPr>
        <b/>
        <sz val="8"/>
        <rFont val="Arial"/>
        <family val="2"/>
        <charset val="238"/>
      </rPr>
      <t xml:space="preserve">                                                    </t>
    </r>
  </si>
  <si>
    <t>5.  Sada stopkových nástrčných fréz II.</t>
  </si>
  <si>
    <r>
      <t xml:space="preserve">Sada obsahuje: </t>
    </r>
    <r>
      <rPr>
        <sz val="8"/>
        <rFont val="Arial"/>
        <family val="2"/>
        <charset val="238"/>
      </rPr>
      <t xml:space="preserve">minimálně 4 frézy                             </t>
    </r>
    <r>
      <rPr>
        <b/>
        <sz val="8"/>
        <rFont val="Arial"/>
        <family val="2"/>
        <charset val="238"/>
      </rPr>
      <t xml:space="preserve">                                      Požadavky na sadu: </t>
    </r>
    <r>
      <rPr>
        <sz val="8"/>
        <rFont val="Arial"/>
        <family val="2"/>
        <charset val="238"/>
      </rPr>
      <t>vyrobeno z nástrojové oceli</t>
    </r>
    <r>
      <rPr>
        <b/>
        <sz val="8"/>
        <rFont val="Arial"/>
        <family val="2"/>
        <charset val="238"/>
      </rPr>
      <t xml:space="preserve">                                                      Typy fréz:                                                                                                                    </t>
    </r>
    <r>
      <rPr>
        <sz val="8"/>
        <rFont val="Arial"/>
        <family val="2"/>
        <charset val="238"/>
      </rPr>
      <t xml:space="preserve">fréza válcová čelní rozměry min. D14, D16, D18, D20                                      </t>
    </r>
    <r>
      <rPr>
        <b/>
        <sz val="8"/>
        <rFont val="Arial"/>
        <family val="2"/>
        <charset val="238"/>
      </rPr>
      <t xml:space="preserve">                                                    </t>
    </r>
  </si>
  <si>
    <t>6.  Sada stopkových nástrčných fréz III.</t>
  </si>
  <si>
    <r>
      <t xml:space="preserve">Sada obsahuje: </t>
    </r>
    <r>
      <rPr>
        <sz val="8"/>
        <rFont val="Arial"/>
        <family val="2"/>
        <charset val="238"/>
      </rPr>
      <t xml:space="preserve">minimálně 3 frézy                             </t>
    </r>
    <r>
      <rPr>
        <b/>
        <sz val="8"/>
        <rFont val="Arial"/>
        <family val="2"/>
        <charset val="238"/>
      </rPr>
      <t xml:space="preserve">                                      Požadavky na sadu: </t>
    </r>
    <r>
      <rPr>
        <sz val="8"/>
        <rFont val="Arial"/>
        <family val="2"/>
        <charset val="238"/>
      </rPr>
      <t>vyrobeno z nástrojové oceli</t>
    </r>
    <r>
      <rPr>
        <b/>
        <sz val="8"/>
        <rFont val="Arial"/>
        <family val="2"/>
        <charset val="238"/>
      </rPr>
      <t xml:space="preserve">                                                      Typy fréz:                                                                                                                    </t>
    </r>
    <r>
      <rPr>
        <sz val="8"/>
        <rFont val="Arial"/>
        <family val="2"/>
        <charset val="238"/>
      </rPr>
      <t xml:space="preserve">fréza válcová čelní rozměry min. D22, D24, D25                                      </t>
    </r>
    <r>
      <rPr>
        <b/>
        <sz val="8"/>
        <rFont val="Arial"/>
        <family val="2"/>
        <charset val="238"/>
      </rPr>
      <t xml:space="preserve">                                                    </t>
    </r>
  </si>
  <si>
    <t>7. Sada frézovacích trnů</t>
  </si>
  <si>
    <t>8. Sada upínacích pouzder a kleštin</t>
  </si>
  <si>
    <r>
      <t xml:space="preserve">Sada obsahuje: </t>
    </r>
    <r>
      <rPr>
        <sz val="8"/>
        <rFont val="Arial"/>
        <family val="2"/>
        <charset val="238"/>
      </rPr>
      <t xml:space="preserve">minimálně 15 kusů frézovacích trnů                             </t>
    </r>
    <r>
      <rPr>
        <b/>
        <sz val="8"/>
        <rFont val="Arial"/>
        <family val="2"/>
        <charset val="238"/>
      </rPr>
      <t xml:space="preserve">                                      Požadavky na sadu: </t>
    </r>
    <r>
      <rPr>
        <sz val="8"/>
        <rFont val="Arial"/>
        <family val="2"/>
        <charset val="238"/>
      </rPr>
      <t>kompatibilní s nástroji pouzdry a kleštinami (DIN 2080)</t>
    </r>
    <r>
      <rPr>
        <b/>
        <sz val="8"/>
        <rFont val="Arial"/>
        <family val="2"/>
        <charset val="238"/>
      </rPr>
      <t xml:space="preserve">                                                                                                 Typy frézovacích trnů:                                                                                                                    </t>
    </r>
    <r>
      <rPr>
        <sz val="8"/>
        <rFont val="Arial"/>
        <family val="2"/>
        <charset val="238"/>
      </rPr>
      <t xml:space="preserve">frézovací trn rozměry min. SK 40x40-75, SK 40x40-52, SK 40x40-45, SK 40x32-75, SK 40x32-41, SK 40x32-52, SK 40x27-75, SK 40x27-52, SK 40x27-37, SK 40x22-75, SK 40x22-52, SK 40x22-37, SK 40x16-75, SK 40x16-52, SK 40x16-37                                      </t>
    </r>
    <r>
      <rPr>
        <b/>
        <sz val="8"/>
        <rFont val="Arial"/>
        <family val="2"/>
        <charset val="238"/>
      </rPr>
      <t xml:space="preserve">                                                    </t>
    </r>
  </si>
  <si>
    <r>
      <t xml:space="preserve">Sada obsahuje: </t>
    </r>
    <r>
      <rPr>
        <sz val="8"/>
        <rFont val="Arial"/>
        <family val="2"/>
        <charset val="238"/>
      </rPr>
      <t xml:space="preserve">minimálně 16 kusů kleštin a 2 kusy upínacích pouzder                             </t>
    </r>
    <r>
      <rPr>
        <b/>
        <sz val="8"/>
        <rFont val="Arial"/>
        <family val="2"/>
        <charset val="238"/>
      </rPr>
      <t xml:space="preserve">                                      Požadavky na sadu:</t>
    </r>
    <r>
      <rPr>
        <sz val="8"/>
        <rFont val="Arial"/>
        <family val="2"/>
        <charset val="238"/>
      </rPr>
      <t xml:space="preserve"> kompatibilní s nástroji a trny (PN24 1495 a 1490)</t>
    </r>
    <r>
      <rPr>
        <b/>
        <sz val="8"/>
        <rFont val="Arial"/>
        <family val="2"/>
        <charset val="238"/>
      </rPr>
      <t xml:space="preserve">                                                                                                 Typy upínacích pouzder a kleštin:                                                                                                                    kleštiny </t>
    </r>
    <r>
      <rPr>
        <sz val="8"/>
        <rFont val="Arial"/>
        <family val="2"/>
        <charset val="238"/>
      </rPr>
      <t xml:space="preserve">rozměry min. do pouzder 28x20, 28x18, 28x16, 28x14, 28x12, 28x10, 28x8, 28x6, 16x10, 16x9, 16x8, 16x7, 16x6, 16x5, 16x4, 16x3                                         pouzdra: ISO 40x28, ISO 40x16                          </t>
    </r>
    <r>
      <rPr>
        <b/>
        <sz val="8"/>
        <rFont val="Arial"/>
        <family val="2"/>
        <charset val="238"/>
      </rPr>
      <t xml:space="preserve">                                                    </t>
    </r>
  </si>
  <si>
    <t>9. Dílenský svěrák</t>
  </si>
  <si>
    <r>
      <t xml:space="preserve">Požadavky na svěrák: </t>
    </r>
    <r>
      <rPr>
        <sz val="8"/>
        <rFont val="Arial"/>
        <family val="2"/>
        <charset val="238"/>
      </rPr>
      <t>velikost minimálně 125 mm, čelisti s vysoce kvalitní ocele kalené min. na 45+-5 HRC, velká kovadlina, přesné válcové vedení</t>
    </r>
  </si>
  <si>
    <t>10. Stolní vrtačka</t>
  </si>
  <si>
    <r>
      <t xml:space="preserve">Požadavky na vrtačku:                                                                                        </t>
    </r>
    <r>
      <rPr>
        <sz val="8"/>
        <rFont val="Arial"/>
        <family val="2"/>
        <charset val="238"/>
      </rPr>
      <t>Kvalitní dílenská vrtačka v robustním provedení, nízká hlučnost, kvalitní klínový řemen s dlouhou životností, masivní litinový sloup a hlava která zaručuje tichý chod a stabilitu, vřeteno s přesnými kuličkovými ložisky, masivní základna s T-drážkam, ozubená tyč pro výškové nastavení stolu, nastavitelný hloubkový doraz. Trvalý vrtací výkon pro ocel min. 11 mm, vrtací hloubka min 60mm, rozměry pracovního stolu min. 200x200mm, otáčky min. 400-3000ot/min, počet rychlostních stupňů min. 5, pracovní příkon min. 500W, výška v rozsahu 800 - 900mm, hmotnost max 70kg.</t>
    </r>
    <r>
      <rPr>
        <b/>
        <sz val="8"/>
        <rFont val="Arial"/>
        <family val="2"/>
        <charset val="238"/>
      </rPr>
      <t xml:space="preserve">
</t>
    </r>
  </si>
  <si>
    <t>11. Sada pilníků</t>
  </si>
  <si>
    <r>
      <t xml:space="preserve">Sada obsahuje: </t>
    </r>
    <r>
      <rPr>
        <sz val="8"/>
        <rFont val="Arial"/>
        <family val="2"/>
        <charset val="238"/>
      </rPr>
      <t xml:space="preserve">plochý, kulatý, čtyřhranný a trojhranný pilník        </t>
    </r>
    <r>
      <rPr>
        <b/>
        <sz val="8"/>
        <rFont val="Arial"/>
        <family val="2"/>
        <charset val="238"/>
      </rPr>
      <t xml:space="preserve">                Požadavky na pilníky: </t>
    </r>
    <r>
      <rPr>
        <sz val="8"/>
        <rFont val="Arial"/>
        <family val="2"/>
        <charset val="238"/>
      </rPr>
      <t>pilník zámečnický středně hrubí na kov min. 300mm</t>
    </r>
  </si>
  <si>
    <t>12. Sada zámečnických kladiv</t>
  </si>
  <si>
    <r>
      <t xml:space="preserve">Sada obsahuje: </t>
    </r>
    <r>
      <rPr>
        <sz val="8"/>
        <rFont val="Arial"/>
        <family val="2"/>
        <charset val="238"/>
      </rPr>
      <t>2 kladiva 200 a 400g</t>
    </r>
    <r>
      <rPr>
        <b/>
        <sz val="8"/>
        <rFont val="Arial"/>
        <family val="2"/>
        <charset val="238"/>
      </rPr>
      <t xml:space="preserve">                                                                                        </t>
    </r>
    <r>
      <rPr>
        <sz val="8"/>
        <rFont val="Arial"/>
        <family val="2"/>
        <charset val="238"/>
      </rPr>
      <t xml:space="preserve">     </t>
    </r>
    <r>
      <rPr>
        <b/>
        <sz val="8"/>
        <rFont val="Arial"/>
        <family val="2"/>
        <charset val="238"/>
      </rPr>
      <t xml:space="preserve">                Požadavky na kladiva: </t>
    </r>
    <r>
      <rPr>
        <sz val="8"/>
        <rFont val="Arial"/>
        <family val="2"/>
        <charset val="238"/>
      </rPr>
      <t>délka násady minimálně 270mm, nároky na bezpečnost vypadnutí hlavy kladiva, hlava kladiva ocelová</t>
    </r>
  </si>
  <si>
    <t>13. Pásová pila</t>
  </si>
  <si>
    <r>
      <t xml:space="preserve">Požadavky na pásovou pilu:                                                                                  </t>
    </r>
    <r>
      <rPr>
        <sz val="8"/>
        <rFont val="Arial"/>
        <family val="2"/>
        <charset val="238"/>
      </rPr>
      <t>Ruční pásová pila s podstavcem a chlazením opatřená posuvem do řezu, ve verzi umožňující instalaci válečkového dopravníku před i za řezem, mechanická aretace horní polohy ramene pilového pásu, rychlost pásu minimálně 70 m/min</t>
    </r>
  </si>
  <si>
    <t>14. Svařovací poloautomat</t>
  </si>
  <si>
    <t>15. Plazmová řezačka</t>
  </si>
  <si>
    <r>
      <t xml:space="preserve">Požadavky na svařovací poloautomat:                                                         </t>
    </r>
    <r>
      <rPr>
        <sz val="8"/>
        <rFont val="Arial"/>
        <family val="2"/>
        <charset val="238"/>
      </rPr>
      <t>Profesionální Co2 svářečka pro sváření v ochranné atmosféře MIG-MAG, vysoká spolehlivost, výborné svářecí vlastnosti, možnost svařovat všechny druhy nízkolegovaných a vysocelegovaných ocelí, měděné vinutí trafa a výkonné chlazení, možnost elektronicky nastavit délku bodu, hodnoty sváření dlouhými pulzy, předfuk, dofuk, dohoření, výlet či přepnout stroj do režimu čtyřtakt, požadavek na vybavení zdroje zpětnovazebním regulátorem, požadavek aby všechny tyto funkce byly řízeny mikroprocesorem, možnost připojení hořáků 3,4 a 5m, napájecí napětí 400V, počet regulačních stupňů min. 19x, svářecí proud max. do 340 A, posuv drátu min. 4kladka, rychlost podávání min. 19m/min, vybaveno funkcí 2takt/4takt, funkcí spot puls, předfuk/dofuk.</t>
    </r>
  </si>
  <si>
    <r>
      <t xml:space="preserve">Požadavky na plazmovou řezačku:                                                                 </t>
    </r>
    <r>
      <rPr>
        <sz val="8"/>
        <rFont val="Arial"/>
        <family val="2"/>
        <charset val="238"/>
      </rPr>
      <t xml:space="preserve">Plasmová řezačka s kompresorem, řez min. 12mm, vhodná pro plazmové řezání plechů a ocelových dílů, hliníku a mědi, použítí pro řezání uvnitř dílny nebo i venku, v místě krytém proti povětrnostním vlivům, hořák s redukčním ventilem a manometrem, můžnost nastavení a kontroly tlaku vzduchu v ovládacím panelu, rozsah proudu: minimálně 14 - 45 A, maximální výkon: minimálně 6.6 kVA. </t>
    </r>
  </si>
  <si>
    <t>16. Bodová svářečka</t>
  </si>
  <si>
    <r>
      <t xml:space="preserve">Požadavky na bodovou svářečku:                                                                  </t>
    </r>
    <r>
      <rPr>
        <sz val="8"/>
        <rFont val="Arial"/>
        <family val="2"/>
        <charset val="238"/>
      </rPr>
      <t>Přenosné bodovací kleště pro odporové svařování s vlastním transformátorem a mechanickým ručním ovládáním, napájení 230V, zabudovaný elektronický časovač pro nastavení doby bodování v rozsahu minimálně 0,1 až 1,2s, příkon minimálně 5,9kW, tloušťka materiálu maximálně 1+1mm, maximální hmotnost 11kW.</t>
    </r>
  </si>
  <si>
    <t>17. Samostmívací kukly</t>
  </si>
  <si>
    <r>
      <t xml:space="preserve">Požadavky na samostmívací kukly:                                                              </t>
    </r>
    <r>
      <rPr>
        <sz val="8"/>
        <rFont val="Arial"/>
        <family val="2"/>
        <charset val="238"/>
      </rPr>
      <t>Samostmívací svařovací kukla, ochranná pomůcka pro svařování metodami MIG/MAG CO2, MIG/MAG pulz, TIG DC, AC, TIG pulz DC, TIG pulz AC, MMA (obal.el.), svař.plasmou, řezání plasmou, broušení.
Zorné pole minimálně 95 x 35 mm, počet snímačů min. 2, ochrana před UV/IR zářením 
Zdroj energie - solární článek, vypnutí/zapnutí plně automatické.
Funkce/režimy - Svařování - Broušení (přepínač interní), TIG od ≥10 A
Rychlost stmavení minimálně 0,06 ms
Pracovní teplota rozsah minimálně -10°C až + 55°C</t>
    </r>
  </si>
  <si>
    <t>18. Pokosová pila</t>
  </si>
  <si>
    <t>19. Vrtačka</t>
  </si>
  <si>
    <t>20. Aku vrtačka šroubovák</t>
  </si>
  <si>
    <t>P_04 Střední průmyslová škola a Vyšší odborná škola, Kladno, Jana Palacha 1840</t>
  </si>
  <si>
    <r>
      <t xml:space="preserve">Požadavky na pokosovou pilu:                                                                     </t>
    </r>
    <r>
      <rPr>
        <sz val="8"/>
        <rFont val="Arial"/>
        <family val="2"/>
        <charset val="238"/>
      </rPr>
      <t>Požadavek na kombinaci stolní a pokosové pily v jednom přistroji, snadná a rychlá přestavitelnost, rychlá přemena ze stolní na pokosovou pilu a naopak, otočný stůl nastavitelný doleva a doprava až o max. 45°, pokosové řezy vlevo a vpravo min. od 0 do 45°, přesné přímé, pokosové a úkosové řezy, stůl stroje vyrobený z odolného materiálu. 
Součásti dodávky je minimálně 1x pilový kotouč, 1x prachový vak, vedení komplet, 1x úhlový adaptér,1x vodorovná svorka, 1x ada pro odsávání,
odsávací adaptér a měrka nastavení pokosu.                                                                Parametry: Příkon min. 1 600 W, otáčky naprázdno min. 2 600 min–1
Řezný výkon při 90° max. 68 × 155 mm, hmotnost max. 35 kg</t>
    </r>
  </si>
  <si>
    <r>
      <t xml:space="preserve">Požadavky na vrtačku:                                                                                           </t>
    </r>
    <r>
      <rPr>
        <sz val="8"/>
        <rFont val="Arial"/>
        <family val="2"/>
        <charset val="238"/>
      </rPr>
      <t xml:space="preserve">Stolní hoby vrtačka pro modeláře, jemné mechaniky nebo elektroniky, výkon min. 80 W, rozsah otáček minimálně 1800/4700/8500 ot./min, uchycení nástroje  pomocí upínací kleštiny, provozní napětí  230 V, délka stolu  min 100 mm, šířka stolu  min 200 mm, 
3 druhy otáček vřetene díky přehození řemene, 3 dílné vřeteno bez vůle s přesnými kuličkovými ložisky, extrémně vysoká přesnost oběhu.                                          Součástí dodávky je minimálně 6 tvrzených ocelových kleštin : 1,0, 1,5, 2,0, 2,4, 3,0 a 3,2 mm.
</t>
    </r>
    <r>
      <rPr>
        <b/>
        <sz val="8"/>
        <rFont val="Arial"/>
        <family val="2"/>
        <charset val="238"/>
      </rPr>
      <t xml:space="preserve">
                                                                                   </t>
    </r>
  </si>
  <si>
    <r>
      <t xml:space="preserve">Požadavky na Aku vrtačku šroubovák:                                                          </t>
    </r>
    <r>
      <rPr>
        <sz val="8"/>
        <color theme="1"/>
        <rFont val="Arial"/>
        <family val="2"/>
        <charset val="238"/>
      </rPr>
      <t>Kompaktní vrtačka/šroubovák 18 vybavena baterií s kapacitou min. 2,0 Ah.,
bezuhlíkového motor, kompaktní a lehká konstrukce, převodovka min. se dvěma převodovými stupni, min. 12 poloh pro nastavení utahovacího momentu, baterie je opatřena indikátorem stavu nabití,
Parametry: Napájecí napětí 18 V, výkon min. 450 W, otáčky naprázdno minimálně 0 - 550/2 000 ot./min, kapacita sklíčidla minimálně 1,5 - 13 mm,
hmotnost maximálně 1,3 kg.
Součástí dodávky je 1x univerzální nabíječka s napájecím napětím 18 V, 14,4 V a 10,8 V a odolný kufr.</t>
    </r>
  </si>
  <si>
    <t>maximální možná cena bez DPH/jednotka</t>
  </si>
  <si>
    <t>jednotková cena bez DPH</t>
  </si>
  <si>
    <t>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</si>
</sst>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14" x14ac:knownFonts="1">
    <font>
      <sz val="11"/>
      <color theme="1"/>
      <name val="Calibri"/>
      <family val="2"/>
      <charset val="238"/>
      <scheme val="minor"/>
    </font>
    <font>
      <b/>
      <sz val="9"/>
      <color theme="1"/>
      <name val="Arial"/>
      <family val="2"/>
      <charset val="238"/>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sz val="8"/>
      <color theme="1"/>
      <name val="Arial"/>
      <family val="2"/>
      <charset val="238"/>
    </font>
    <font>
      <b/>
      <sz val="10"/>
      <color rgb="FF0070C0"/>
      <name val="Arial"/>
      <family val="2"/>
      <charset val="238"/>
    </font>
    <font>
      <b/>
      <sz val="9"/>
      <name val="Arial"/>
      <family val="2"/>
      <charset val="238"/>
    </font>
    <font>
      <b/>
      <sz val="8"/>
      <color theme="1"/>
      <name val="Arial"/>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medium">
        <color theme="2" tint="-0.249977111117893"/>
      </left>
      <right style="thin">
        <color theme="0" tint="-0.499984740745262"/>
      </right>
      <top style="medium">
        <color theme="2" tint="-0.249977111117893"/>
      </top>
      <bottom style="thin">
        <color theme="0" tint="-0.499984740745262"/>
      </bottom>
      <diagonal/>
    </border>
    <border>
      <left style="thin">
        <color theme="0" tint="-0.499984740745262"/>
      </left>
      <right style="thin">
        <color theme="0" tint="-0.499984740745262"/>
      </right>
      <top style="medium">
        <color theme="2" tint="-0.249977111117893"/>
      </top>
      <bottom style="thin">
        <color theme="0" tint="-0.499984740745262"/>
      </bottom>
      <diagonal/>
    </border>
    <border>
      <left style="thin">
        <color theme="0" tint="-0.499984740745262"/>
      </left>
      <right style="medium">
        <color theme="2" tint="-0.249977111117893"/>
      </right>
      <top style="medium">
        <color theme="2" tint="-0.249977111117893"/>
      </top>
      <bottom style="thin">
        <color theme="0" tint="-0.499984740745262"/>
      </bottom>
      <diagonal/>
    </border>
    <border>
      <left style="medium">
        <color theme="2" tint="-0.249977111117893"/>
      </left>
      <right style="thin">
        <color theme="0" tint="-0.499984740745262"/>
      </right>
      <top style="thin">
        <color theme="0" tint="-0.499984740745262"/>
      </top>
      <bottom style="thin">
        <color theme="0" tint="-0.499984740745262"/>
      </bottom>
      <diagonal/>
    </border>
    <border>
      <left style="thin">
        <color theme="0" tint="-0.499984740745262"/>
      </left>
      <right style="medium">
        <color theme="2" tint="-0.249977111117893"/>
      </right>
      <top style="thin">
        <color theme="0" tint="-0.499984740745262"/>
      </top>
      <bottom style="thin">
        <color theme="0" tint="-0.499984740745262"/>
      </bottom>
      <diagonal/>
    </border>
    <border>
      <left style="medium">
        <color theme="2" tint="-0.249977111117893"/>
      </left>
      <right style="thin">
        <color theme="0" tint="-0.499984740745262"/>
      </right>
      <top style="thin">
        <color theme="0" tint="-0.499984740745262"/>
      </top>
      <bottom/>
      <diagonal/>
    </border>
    <border>
      <left style="medium">
        <color theme="2" tint="-0.249977111117893"/>
      </left>
      <right style="thin">
        <color theme="0" tint="-0.499984740745262"/>
      </right>
      <top style="thin">
        <color theme="0" tint="-0.499984740745262"/>
      </top>
      <bottom style="medium">
        <color theme="2" tint="-0.249977111117893"/>
      </bottom>
      <diagonal/>
    </border>
    <border>
      <left style="thin">
        <color theme="0" tint="-0.499984740745262"/>
      </left>
      <right style="thin">
        <color theme="0" tint="-0.499984740745262"/>
      </right>
      <top style="thin">
        <color theme="0" tint="-0.499984740745262"/>
      </top>
      <bottom style="medium">
        <color theme="2" tint="-0.249977111117893"/>
      </bottom>
      <diagonal/>
    </border>
    <border>
      <left style="thin">
        <color theme="0" tint="-0.499984740745262"/>
      </left>
      <right/>
      <top style="thin">
        <color theme="0" tint="-0.499984740745262"/>
      </top>
      <bottom style="medium">
        <color theme="2" tint="-0.249977111117893"/>
      </bottom>
      <diagonal/>
    </border>
    <border>
      <left style="thin">
        <color theme="0" tint="-0.499984740745262"/>
      </left>
      <right style="medium">
        <color theme="2" tint="-0.249977111117893"/>
      </right>
      <top style="thin">
        <color theme="0" tint="-0.499984740745262"/>
      </top>
      <bottom style="medium">
        <color theme="2" tint="-0.249977111117893"/>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5" fillId="0" borderId="0" applyAlignment="0">
      <alignment vertical="top" wrapText="1"/>
      <protection locked="0"/>
    </xf>
  </cellStyleXfs>
  <cellXfs count="42">
    <xf numFmtId="0" fontId="0" fillId="0" borderId="0" xfId="0"/>
    <xf numFmtId="0" fontId="0" fillId="0" borderId="2" xfId="0" applyBorder="1"/>
    <xf numFmtId="0" fontId="9" fillId="0" borderId="1" xfId="0" applyFont="1" applyBorder="1"/>
    <xf numFmtId="44" fontId="0" fillId="0" borderId="0" xfId="0" applyNumberFormat="1"/>
    <xf numFmtId="44" fontId="0" fillId="0" borderId="2" xfId="0" applyNumberFormat="1" applyBorder="1"/>
    <xf numFmtId="44" fontId="9" fillId="3" borderId="3" xfId="0" applyNumberFormat="1" applyFont="1" applyFill="1" applyBorder="1"/>
    <xf numFmtId="164" fontId="12" fillId="2" borderId="7" xfId="0" applyNumberFormat="1" applyFont="1" applyFill="1" applyBorder="1" applyAlignment="1">
      <alignment horizontal="center" vertical="center" wrapText="1"/>
    </xf>
    <xf numFmtId="44" fontId="0" fillId="3" borderId="7" xfId="0" applyNumberFormat="1" applyFill="1" applyBorder="1" applyAlignment="1">
      <alignment vertical="center"/>
    </xf>
    <xf numFmtId="0" fontId="0" fillId="0" borderId="7" xfId="0" applyBorder="1" applyAlignment="1">
      <alignment horizontal="right" vertical="center"/>
    </xf>
    <xf numFmtId="0" fontId="2"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0" fillId="0" borderId="8" xfId="0" applyBorder="1" applyAlignment="1">
      <alignment horizontal="right" vertical="center"/>
    </xf>
    <xf numFmtId="44" fontId="0" fillId="3" borderId="8" xfId="0" applyNumberFormat="1" applyFill="1" applyBorder="1" applyAlignment="1">
      <alignment vertical="center"/>
    </xf>
    <xf numFmtId="0" fontId="7" fillId="2" borderId="1" xfId="0" applyFont="1" applyFill="1" applyBorder="1" applyAlignment="1">
      <alignment vertical="center" wrapText="1"/>
    </xf>
    <xf numFmtId="164" fontId="12" fillId="5" borderId="7" xfId="0" applyNumberFormat="1" applyFont="1" applyFill="1" applyBorder="1" applyAlignment="1">
      <alignment horizontal="center" vertical="center" wrapText="1"/>
    </xf>
    <xf numFmtId="164" fontId="1" fillId="5" borderId="7" xfId="0" applyNumberFormat="1" applyFont="1" applyFill="1" applyBorder="1" applyAlignment="1">
      <alignment horizontal="center" vertical="center" wrapText="1"/>
    </xf>
    <xf numFmtId="164" fontId="1" fillId="5" borderId="8" xfId="0" applyNumberFormat="1" applyFont="1" applyFill="1" applyBorder="1" applyAlignment="1">
      <alignment horizontal="center" vertical="center" wrapText="1"/>
    </xf>
    <xf numFmtId="44" fontId="0" fillId="3" borderId="9" xfId="0" applyNumberFormat="1" applyFill="1" applyBorder="1" applyAlignment="1">
      <alignment vertical="center"/>
    </xf>
    <xf numFmtId="0" fontId="6" fillId="4" borderId="10" xfId="0" applyFont="1" applyFill="1" applyBorder="1" applyAlignment="1">
      <alignment vertical="center"/>
    </xf>
    <xf numFmtId="0" fontId="6" fillId="4" borderId="11" xfId="0" applyFont="1" applyFill="1" applyBorder="1" applyAlignment="1">
      <alignment horizontal="center" vertical="center"/>
    </xf>
    <xf numFmtId="0" fontId="11" fillId="4" borderId="11" xfId="0" applyFont="1" applyFill="1" applyBorder="1" applyAlignment="1">
      <alignment horizontal="center" vertical="center" wrapText="1"/>
    </xf>
    <xf numFmtId="0" fontId="9" fillId="4" borderId="11" xfId="0" applyFont="1" applyFill="1" applyBorder="1" applyAlignment="1">
      <alignment vertical="center"/>
    </xf>
    <xf numFmtId="0" fontId="9" fillId="4" borderId="11" xfId="0" applyFont="1" applyFill="1" applyBorder="1" applyAlignment="1">
      <alignment vertical="center" wrapText="1"/>
    </xf>
    <xf numFmtId="0" fontId="9" fillId="4" borderId="11" xfId="0" applyFont="1" applyFill="1" applyBorder="1" applyAlignment="1" applyProtection="1">
      <alignment vertical="center" wrapText="1"/>
      <protection locked="0"/>
    </xf>
    <xf numFmtId="0" fontId="9" fillId="4" borderId="12" xfId="0" applyFont="1" applyFill="1" applyBorder="1" applyAlignment="1">
      <alignment vertical="center" wrapText="1"/>
    </xf>
    <xf numFmtId="0" fontId="1" fillId="0" borderId="13" xfId="0" applyFont="1" applyFill="1" applyBorder="1" applyAlignment="1">
      <alignment horizontal="left" vertical="top" wrapText="1"/>
    </xf>
    <xf numFmtId="44" fontId="0" fillId="3" borderId="14" xfId="0" applyNumberFormat="1" applyFill="1" applyBorder="1" applyAlignment="1">
      <alignment vertical="center"/>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3" fillId="0" borderId="17" xfId="0" applyFont="1" applyFill="1" applyBorder="1" applyAlignment="1">
      <alignment horizontal="left" vertical="top" wrapText="1"/>
    </xf>
    <xf numFmtId="164" fontId="12" fillId="2" borderId="17" xfId="0" applyNumberFormat="1" applyFont="1" applyFill="1" applyBorder="1" applyAlignment="1">
      <alignment horizontal="center" vertical="center" wrapText="1"/>
    </xf>
    <xf numFmtId="164" fontId="1" fillId="5" borderId="17" xfId="0" applyNumberFormat="1" applyFont="1" applyFill="1" applyBorder="1" applyAlignment="1">
      <alignment horizontal="center" vertical="center" wrapText="1"/>
    </xf>
    <xf numFmtId="0" fontId="0" fillId="0" borderId="17" xfId="0" applyBorder="1" applyAlignment="1">
      <alignment horizontal="right" vertical="center"/>
    </xf>
    <xf numFmtId="44" fontId="0" fillId="3" borderId="17" xfId="0" applyNumberFormat="1" applyFill="1" applyBorder="1" applyAlignment="1">
      <alignment vertical="center"/>
    </xf>
    <xf numFmtId="44" fontId="0" fillId="3" borderId="18" xfId="0" applyNumberFormat="1" applyFill="1" applyBorder="1" applyAlignment="1">
      <alignment vertical="center"/>
    </xf>
    <xf numFmtId="44" fontId="0" fillId="3" borderId="19" xfId="0" applyNumberFormat="1" applyFill="1" applyBorder="1" applyAlignment="1">
      <alignment vertic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64" fontId="0" fillId="0" borderId="0" xfId="0" applyNumberFormat="1"/>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tabSelected="1" zoomScaleNormal="100" workbookViewId="0">
      <selection activeCell="E33" sqref="E33"/>
    </sheetView>
  </sheetViews>
  <sheetFormatPr defaultRowHeight="15" x14ac:dyDescent="0.25"/>
  <cols>
    <col min="1" max="1" width="5.7109375" customWidth="1"/>
    <col min="2" max="2" width="30.5703125" customWidth="1"/>
    <col min="3" max="3" width="61.140625" customWidth="1"/>
    <col min="4" max="4" width="25.28515625" customWidth="1"/>
    <col min="5" max="5" width="25" customWidth="1"/>
    <col min="8" max="9" width="15.140625" customWidth="1"/>
    <col min="10" max="10" width="19.7109375" customWidth="1"/>
  </cols>
  <sheetData>
    <row r="1" spans="2:10" ht="15.75" thickBot="1" x14ac:dyDescent="0.3">
      <c r="B1" t="s">
        <v>8</v>
      </c>
    </row>
    <row r="2" spans="2:10" ht="90.75" thickBot="1" x14ac:dyDescent="0.3">
      <c r="B2" s="13" t="s">
        <v>47</v>
      </c>
      <c r="C2" s="39" t="s">
        <v>9</v>
      </c>
      <c r="D2" s="39"/>
      <c r="E2" s="39"/>
      <c r="F2" s="39"/>
      <c r="G2" s="39"/>
      <c r="H2" s="39"/>
      <c r="I2" s="39"/>
      <c r="J2" s="40"/>
    </row>
    <row r="3" spans="2:10" ht="15.75" thickBot="1" x14ac:dyDescent="0.3"/>
    <row r="4" spans="2:10" ht="15.75" thickBot="1" x14ac:dyDescent="0.3">
      <c r="F4" s="36" t="s">
        <v>5</v>
      </c>
      <c r="G4" s="37"/>
      <c r="H4" s="37"/>
      <c r="I4" s="37"/>
      <c r="J4" s="38"/>
    </row>
    <row r="5" spans="2:10" ht="30" x14ac:dyDescent="0.25">
      <c r="B5" s="18" t="s">
        <v>0</v>
      </c>
      <c r="C5" s="19" t="s">
        <v>1</v>
      </c>
      <c r="D5" s="20" t="s">
        <v>51</v>
      </c>
      <c r="E5" s="20" t="s">
        <v>7</v>
      </c>
      <c r="F5" s="21" t="s">
        <v>2</v>
      </c>
      <c r="G5" s="21" t="s">
        <v>3</v>
      </c>
      <c r="H5" s="22" t="s">
        <v>52</v>
      </c>
      <c r="I5" s="23" t="s">
        <v>53</v>
      </c>
      <c r="J5" s="24" t="s">
        <v>4</v>
      </c>
    </row>
    <row r="6" spans="2:10" ht="30" customHeight="1" x14ac:dyDescent="0.25">
      <c r="B6" s="25" t="s">
        <v>10</v>
      </c>
      <c r="C6" s="9" t="s">
        <v>12</v>
      </c>
      <c r="D6" s="6">
        <f>E6/1.21</f>
        <v>2314.0495867768595</v>
      </c>
      <c r="E6" s="14">
        <v>2800</v>
      </c>
      <c r="F6" s="8">
        <v>10</v>
      </c>
      <c r="G6" s="8" t="s">
        <v>6</v>
      </c>
      <c r="H6" s="7">
        <v>0</v>
      </c>
      <c r="I6" s="17">
        <f>F6*H6</f>
        <v>0</v>
      </c>
      <c r="J6" s="26">
        <f t="shared" ref="J6:J25" si="0">I6*1.21</f>
        <v>0</v>
      </c>
    </row>
    <row r="7" spans="2:10" ht="111" customHeight="1" x14ac:dyDescent="0.25">
      <c r="B7" s="25" t="s">
        <v>11</v>
      </c>
      <c r="C7" s="10" t="s">
        <v>13</v>
      </c>
      <c r="D7" s="6">
        <f t="shared" ref="D7:D25" si="1">E7/1.21</f>
        <v>7438.0165289256202</v>
      </c>
      <c r="E7" s="15">
        <v>9000</v>
      </c>
      <c r="F7" s="8">
        <v>10</v>
      </c>
      <c r="G7" s="8" t="s">
        <v>6</v>
      </c>
      <c r="H7" s="7">
        <v>0</v>
      </c>
      <c r="I7" s="17">
        <f>F7*H7</f>
        <v>0</v>
      </c>
      <c r="J7" s="26">
        <f t="shared" si="0"/>
        <v>0</v>
      </c>
    </row>
    <row r="8" spans="2:10" ht="51.75" customHeight="1" x14ac:dyDescent="0.25">
      <c r="B8" s="25" t="s">
        <v>14</v>
      </c>
      <c r="C8" s="10" t="s">
        <v>15</v>
      </c>
      <c r="D8" s="6">
        <f t="shared" si="1"/>
        <v>3305.7851239669421</v>
      </c>
      <c r="E8" s="15">
        <v>4000</v>
      </c>
      <c r="F8" s="8">
        <v>10</v>
      </c>
      <c r="G8" s="8" t="s">
        <v>6</v>
      </c>
      <c r="H8" s="7">
        <v>0</v>
      </c>
      <c r="I8" s="17">
        <f>F8*H8</f>
        <v>0</v>
      </c>
      <c r="J8" s="26">
        <f t="shared" si="0"/>
        <v>0</v>
      </c>
    </row>
    <row r="9" spans="2:10" ht="54" customHeight="1" x14ac:dyDescent="0.25">
      <c r="B9" s="25" t="s">
        <v>16</v>
      </c>
      <c r="C9" s="10" t="s">
        <v>17</v>
      </c>
      <c r="D9" s="6">
        <f t="shared" si="1"/>
        <v>1157.0247933884298</v>
      </c>
      <c r="E9" s="15">
        <v>1400</v>
      </c>
      <c r="F9" s="8">
        <v>10</v>
      </c>
      <c r="G9" s="8" t="s">
        <v>6</v>
      </c>
      <c r="H9" s="7">
        <v>0</v>
      </c>
      <c r="I9" s="17">
        <f>F9*H9</f>
        <v>0</v>
      </c>
      <c r="J9" s="26">
        <f t="shared" si="0"/>
        <v>0</v>
      </c>
    </row>
    <row r="10" spans="2:10" ht="54" customHeight="1" x14ac:dyDescent="0.25">
      <c r="B10" s="25" t="s">
        <v>18</v>
      </c>
      <c r="C10" s="10" t="s">
        <v>19</v>
      </c>
      <c r="D10" s="6">
        <f t="shared" si="1"/>
        <v>1115.702479338843</v>
      </c>
      <c r="E10" s="15">
        <v>1350</v>
      </c>
      <c r="F10" s="8">
        <v>10</v>
      </c>
      <c r="G10" s="8" t="s">
        <v>6</v>
      </c>
      <c r="H10" s="7">
        <v>0</v>
      </c>
      <c r="I10" s="17">
        <f>F10*H10</f>
        <v>0</v>
      </c>
      <c r="J10" s="26">
        <f t="shared" si="0"/>
        <v>0</v>
      </c>
    </row>
    <row r="11" spans="2:10" ht="54" customHeight="1" x14ac:dyDescent="0.25">
      <c r="B11" s="25" t="s">
        <v>20</v>
      </c>
      <c r="C11" s="10" t="s">
        <v>21</v>
      </c>
      <c r="D11" s="6">
        <f t="shared" si="1"/>
        <v>2231.404958677686</v>
      </c>
      <c r="E11" s="15">
        <v>2700</v>
      </c>
      <c r="F11" s="8">
        <v>10</v>
      </c>
      <c r="G11" s="8" t="s">
        <v>6</v>
      </c>
      <c r="H11" s="7">
        <v>0</v>
      </c>
      <c r="I11" s="17">
        <f>F11*H11</f>
        <v>0</v>
      </c>
      <c r="J11" s="26">
        <f t="shared" si="0"/>
        <v>0</v>
      </c>
    </row>
    <row r="12" spans="2:10" ht="75" customHeight="1" x14ac:dyDescent="0.25">
      <c r="B12" s="25" t="s">
        <v>22</v>
      </c>
      <c r="C12" s="10" t="s">
        <v>24</v>
      </c>
      <c r="D12" s="6">
        <f t="shared" si="1"/>
        <v>20661.157024793389</v>
      </c>
      <c r="E12" s="15">
        <v>25000</v>
      </c>
      <c r="F12" s="8">
        <v>2</v>
      </c>
      <c r="G12" s="8" t="s">
        <v>6</v>
      </c>
      <c r="H12" s="7">
        <v>0</v>
      </c>
      <c r="I12" s="17">
        <f>F12*H12</f>
        <v>0</v>
      </c>
      <c r="J12" s="26">
        <f t="shared" si="0"/>
        <v>0</v>
      </c>
    </row>
    <row r="13" spans="2:10" ht="72" customHeight="1" x14ac:dyDescent="0.25">
      <c r="B13" s="25" t="s">
        <v>23</v>
      </c>
      <c r="C13" s="10" t="s">
        <v>25</v>
      </c>
      <c r="D13" s="6">
        <f t="shared" si="1"/>
        <v>12396.694214876034</v>
      </c>
      <c r="E13" s="15">
        <v>15000</v>
      </c>
      <c r="F13" s="8">
        <v>10</v>
      </c>
      <c r="G13" s="8" t="s">
        <v>6</v>
      </c>
      <c r="H13" s="7">
        <v>0</v>
      </c>
      <c r="I13" s="17">
        <f>F13*H13</f>
        <v>0</v>
      </c>
      <c r="J13" s="26">
        <f t="shared" si="0"/>
        <v>0</v>
      </c>
    </row>
    <row r="14" spans="2:10" ht="29.25" customHeight="1" x14ac:dyDescent="0.25">
      <c r="B14" s="25" t="s">
        <v>26</v>
      </c>
      <c r="C14" s="10" t="s">
        <v>27</v>
      </c>
      <c r="D14" s="6">
        <f t="shared" si="1"/>
        <v>2479.3388429752067</v>
      </c>
      <c r="E14" s="15">
        <v>3000</v>
      </c>
      <c r="F14" s="8">
        <v>10</v>
      </c>
      <c r="G14" s="8" t="s">
        <v>6</v>
      </c>
      <c r="H14" s="7">
        <v>0</v>
      </c>
      <c r="I14" s="17">
        <f>F14*H14</f>
        <v>0</v>
      </c>
      <c r="J14" s="26">
        <f t="shared" si="0"/>
        <v>0</v>
      </c>
    </row>
    <row r="15" spans="2:10" ht="98.25" customHeight="1" x14ac:dyDescent="0.25">
      <c r="B15" s="25" t="s">
        <v>28</v>
      </c>
      <c r="C15" s="10" t="s">
        <v>29</v>
      </c>
      <c r="D15" s="6">
        <f t="shared" si="1"/>
        <v>19008.264462809919</v>
      </c>
      <c r="E15" s="15">
        <v>23000</v>
      </c>
      <c r="F15" s="8">
        <v>1</v>
      </c>
      <c r="G15" s="8" t="s">
        <v>6</v>
      </c>
      <c r="H15" s="7">
        <v>0</v>
      </c>
      <c r="I15" s="17">
        <f>F15*H15</f>
        <v>0</v>
      </c>
      <c r="J15" s="26">
        <f t="shared" si="0"/>
        <v>0</v>
      </c>
    </row>
    <row r="16" spans="2:10" ht="31.5" customHeight="1" x14ac:dyDescent="0.25">
      <c r="B16" s="25" t="s">
        <v>30</v>
      </c>
      <c r="C16" s="10" t="s">
        <v>31</v>
      </c>
      <c r="D16" s="6">
        <f t="shared" si="1"/>
        <v>537.19008264462809</v>
      </c>
      <c r="E16" s="15">
        <v>650</v>
      </c>
      <c r="F16" s="8">
        <v>10</v>
      </c>
      <c r="G16" s="8" t="s">
        <v>6</v>
      </c>
      <c r="H16" s="7">
        <v>0</v>
      </c>
      <c r="I16" s="17">
        <f>F16*H16</f>
        <v>0</v>
      </c>
      <c r="J16" s="26">
        <f t="shared" si="0"/>
        <v>0</v>
      </c>
    </row>
    <row r="17" spans="2:10" ht="42" customHeight="1" x14ac:dyDescent="0.25">
      <c r="B17" s="25" t="s">
        <v>32</v>
      </c>
      <c r="C17" s="10" t="s">
        <v>33</v>
      </c>
      <c r="D17" s="6">
        <f t="shared" si="1"/>
        <v>247.93388429752068</v>
      </c>
      <c r="E17" s="15">
        <v>300</v>
      </c>
      <c r="F17" s="8">
        <v>10</v>
      </c>
      <c r="G17" s="8" t="s">
        <v>6</v>
      </c>
      <c r="H17" s="7">
        <v>0</v>
      </c>
      <c r="I17" s="17">
        <f>F17*H17</f>
        <v>0</v>
      </c>
      <c r="J17" s="26">
        <f t="shared" si="0"/>
        <v>0</v>
      </c>
    </row>
    <row r="18" spans="2:10" ht="58.5" customHeight="1" x14ac:dyDescent="0.25">
      <c r="B18" s="25" t="s">
        <v>34</v>
      </c>
      <c r="C18" s="10" t="s">
        <v>35</v>
      </c>
      <c r="D18" s="6">
        <f t="shared" si="1"/>
        <v>24793.388429752067</v>
      </c>
      <c r="E18" s="15">
        <v>30000</v>
      </c>
      <c r="F18" s="8">
        <v>1</v>
      </c>
      <c r="G18" s="8" t="s">
        <v>6</v>
      </c>
      <c r="H18" s="7">
        <v>0</v>
      </c>
      <c r="I18" s="17">
        <f>F18*H18</f>
        <v>0</v>
      </c>
      <c r="J18" s="26">
        <f t="shared" si="0"/>
        <v>0</v>
      </c>
    </row>
    <row r="19" spans="2:10" ht="134.25" customHeight="1" x14ac:dyDescent="0.25">
      <c r="B19" s="25" t="s">
        <v>36</v>
      </c>
      <c r="C19" s="10" t="s">
        <v>38</v>
      </c>
      <c r="D19" s="6">
        <f t="shared" si="1"/>
        <v>24793.388429752067</v>
      </c>
      <c r="E19" s="15">
        <v>30000</v>
      </c>
      <c r="F19" s="8">
        <v>1</v>
      </c>
      <c r="G19" s="8" t="s">
        <v>6</v>
      </c>
      <c r="H19" s="7">
        <v>0</v>
      </c>
      <c r="I19" s="17">
        <f>F19*H19</f>
        <v>0</v>
      </c>
      <c r="J19" s="26">
        <f t="shared" si="0"/>
        <v>0</v>
      </c>
    </row>
    <row r="20" spans="2:10" ht="71.25" customHeight="1" x14ac:dyDescent="0.25">
      <c r="B20" s="25" t="s">
        <v>37</v>
      </c>
      <c r="C20" s="10" t="s">
        <v>39</v>
      </c>
      <c r="D20" s="6">
        <f t="shared" si="1"/>
        <v>17355.371900826445</v>
      </c>
      <c r="E20" s="15">
        <v>21000</v>
      </c>
      <c r="F20" s="8">
        <v>1</v>
      </c>
      <c r="G20" s="8" t="s">
        <v>6</v>
      </c>
      <c r="H20" s="7">
        <v>0</v>
      </c>
      <c r="I20" s="17">
        <f>F20*H20</f>
        <v>0</v>
      </c>
      <c r="J20" s="26">
        <f t="shared" si="0"/>
        <v>0</v>
      </c>
    </row>
    <row r="21" spans="2:10" ht="67.5" customHeight="1" x14ac:dyDescent="0.25">
      <c r="B21" s="25" t="s">
        <v>40</v>
      </c>
      <c r="C21" s="10" t="s">
        <v>41</v>
      </c>
      <c r="D21" s="6">
        <f t="shared" si="1"/>
        <v>10991.735537190083</v>
      </c>
      <c r="E21" s="15">
        <v>13300</v>
      </c>
      <c r="F21" s="8">
        <v>1</v>
      </c>
      <c r="G21" s="8" t="s">
        <v>6</v>
      </c>
      <c r="H21" s="7">
        <v>0</v>
      </c>
      <c r="I21" s="17">
        <f>F21*H21</f>
        <v>0</v>
      </c>
      <c r="J21" s="26">
        <f t="shared" si="0"/>
        <v>0</v>
      </c>
    </row>
    <row r="22" spans="2:10" ht="108.75" customHeight="1" x14ac:dyDescent="0.25">
      <c r="B22" s="25" t="s">
        <v>42</v>
      </c>
      <c r="C22" s="10" t="s">
        <v>43</v>
      </c>
      <c r="D22" s="6">
        <f t="shared" si="1"/>
        <v>1322.3140495867769</v>
      </c>
      <c r="E22" s="15">
        <v>1600</v>
      </c>
      <c r="F22" s="8">
        <v>10</v>
      </c>
      <c r="G22" s="8" t="s">
        <v>6</v>
      </c>
      <c r="H22" s="7">
        <v>0</v>
      </c>
      <c r="I22" s="17">
        <f>F22*H22</f>
        <v>0</v>
      </c>
      <c r="J22" s="26">
        <f t="shared" si="0"/>
        <v>0</v>
      </c>
    </row>
    <row r="23" spans="2:10" ht="131.25" customHeight="1" x14ac:dyDescent="0.25">
      <c r="B23" s="25" t="s">
        <v>44</v>
      </c>
      <c r="C23" s="10" t="s">
        <v>48</v>
      </c>
      <c r="D23" s="6">
        <f t="shared" si="1"/>
        <v>18181.818181818184</v>
      </c>
      <c r="E23" s="15">
        <v>22000</v>
      </c>
      <c r="F23" s="8">
        <v>1</v>
      </c>
      <c r="G23" s="8" t="s">
        <v>6</v>
      </c>
      <c r="H23" s="7">
        <v>0</v>
      </c>
      <c r="I23" s="17">
        <f>F23*H23</f>
        <v>0</v>
      </c>
      <c r="J23" s="26">
        <f t="shared" si="0"/>
        <v>0</v>
      </c>
    </row>
    <row r="24" spans="2:10" ht="98.25" customHeight="1" x14ac:dyDescent="0.25">
      <c r="B24" s="27" t="s">
        <v>45</v>
      </c>
      <c r="C24" s="10" t="s">
        <v>49</v>
      </c>
      <c r="D24" s="6">
        <f t="shared" si="1"/>
        <v>3884.2975206611573</v>
      </c>
      <c r="E24" s="16">
        <v>4700</v>
      </c>
      <c r="F24" s="11">
        <v>1</v>
      </c>
      <c r="G24" s="8" t="s">
        <v>6</v>
      </c>
      <c r="H24" s="12">
        <v>0</v>
      </c>
      <c r="I24" s="17">
        <f>F24*H24</f>
        <v>0</v>
      </c>
      <c r="J24" s="26">
        <f t="shared" si="0"/>
        <v>0</v>
      </c>
    </row>
    <row r="25" spans="2:10" ht="124.5" customHeight="1" thickBot="1" x14ac:dyDescent="0.3">
      <c r="B25" s="28" t="s">
        <v>46</v>
      </c>
      <c r="C25" s="29" t="s">
        <v>50</v>
      </c>
      <c r="D25" s="30">
        <f t="shared" si="1"/>
        <v>2479.3388429752067</v>
      </c>
      <c r="E25" s="31">
        <v>3000</v>
      </c>
      <c r="F25" s="32">
        <v>3</v>
      </c>
      <c r="G25" s="32" t="s">
        <v>6</v>
      </c>
      <c r="H25" s="33">
        <v>0</v>
      </c>
      <c r="I25" s="34">
        <f t="shared" ref="I25" si="2">F25*H25</f>
        <v>0</v>
      </c>
      <c r="J25" s="35">
        <f t="shared" si="0"/>
        <v>0</v>
      </c>
    </row>
    <row r="26" spans="2:10" ht="27.75" customHeight="1" thickBot="1" x14ac:dyDescent="0.3">
      <c r="E26" s="41"/>
      <c r="H26" s="3"/>
      <c r="I26" s="3"/>
      <c r="J26" s="3"/>
    </row>
    <row r="27" spans="2:10" ht="27.75" customHeight="1" thickBot="1" x14ac:dyDescent="0.3">
      <c r="F27" s="2" t="s">
        <v>53</v>
      </c>
      <c r="G27" s="1"/>
      <c r="H27" s="4"/>
      <c r="I27" s="4"/>
      <c r="J27" s="5">
        <f>SUM(I6:I25)</f>
        <v>0</v>
      </c>
    </row>
    <row r="28" spans="2:10" ht="27.75" customHeight="1" thickBot="1" x14ac:dyDescent="0.3">
      <c r="F28" s="2" t="s">
        <v>4</v>
      </c>
      <c r="G28" s="1"/>
      <c r="H28" s="4"/>
      <c r="I28" s="4"/>
      <c r="J28" s="5">
        <f>SUM(J6:J25)</f>
        <v>0</v>
      </c>
    </row>
    <row r="29" spans="2:10" ht="27.75" customHeight="1" x14ac:dyDescent="0.25"/>
  </sheetData>
  <mergeCells count="2">
    <mergeCell ref="F4:J4"/>
    <mergeCell ref="C2:J2"/>
  </mergeCells>
  <pageMargins left="0.70866141732283472" right="0.70866141732283472" top="0.78740157480314965" bottom="0.78740157480314965"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Dundr</cp:lastModifiedBy>
  <cp:lastPrinted>2020-08-26T12:34:30Z</cp:lastPrinted>
  <dcterms:created xsi:type="dcterms:W3CDTF">2017-01-23T02:45:31Z</dcterms:created>
  <dcterms:modified xsi:type="dcterms:W3CDTF">2021-09-07T09:44:33Z</dcterms:modified>
</cp:coreProperties>
</file>