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125" windowHeight="11310" activeTab="1"/>
  </bookViews>
  <sheets>
    <sheet name="List1" sheetId="1" r:id="rId1"/>
    <sheet name="List2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<sst xmlns="http://schemas.openxmlformats.org/spreadsheetml/2006/main" count="244" uniqueCount="145">
  <si>
    <t>ELEKTRICKÁ POŽÁRNÍ SIGNALIZACE - Domov Vraný, poskytovatel sociálních služeb</t>
  </si>
  <si>
    <t>Materiál</t>
  </si>
  <si>
    <t>Montáž</t>
  </si>
  <si>
    <t>Celková cena</t>
  </si>
  <si>
    <t>CZK</t>
  </si>
  <si>
    <t>EPS</t>
  </si>
  <si>
    <t>Materiál celkem</t>
  </si>
  <si>
    <t>Montáž celkem</t>
  </si>
  <si>
    <t>Celková cena (bez DPH)</t>
  </si>
  <si>
    <t>CELKEM ZA SLABOPROUDÉ ROZVODY</t>
  </si>
  <si>
    <t>DPH 15%</t>
  </si>
  <si>
    <t>Celková cena s DPH</t>
  </si>
  <si>
    <t xml:space="preserve">Všechny prvky musí být certifikované pro systém EPS a odpovídat platné legislativě ČR, především dle souboru norem ČSN EN 54xx  a vyhlášky č. 246/2001 Sb. v platném znění a vyhlášce č.23/2008 Sb. V platném znění. </t>
  </si>
  <si>
    <t>DPH bude vypočítáno při fakturaci dle aktuálních platných předpisů</t>
  </si>
  <si>
    <t xml:space="preserve">Datum: </t>
  </si>
  <si>
    <t>Poznámka :</t>
  </si>
  <si>
    <t>Výkaz-výměr slouží jako podklad pro výběr zhotovitele stavby.</t>
  </si>
  <si>
    <t>Je zpracován jako součást dokumentu DPS : REKONSTRUKCE ELEKTRICKÝCH ROZVODŮ DOMOV VRANÝ, p.s.s. "</t>
  </si>
  <si>
    <t xml:space="preserve">POKYNY PRO VYPLNĚNÍ: </t>
  </si>
  <si>
    <t>1) Ve všech listech tohoto souboru můžete měnit pouze buňky s modrým pozadím ( nacenit položku, doplnit typ zařízení )</t>
  </si>
  <si>
    <t>2) Ostatní buňky-položky rozpočtu jsou uzamčeny, aby všichni oslovení uchazeči měli stejné podmínky a nebylo možné přepisovat</t>
  </si>
  <si>
    <t>3) Do sloupce s názvem "Výrobce, popis  a kód produktu" (sloupec C) uvede účastník výběrového řízení konkrétní typ zařízení které navrhuje, doloží jako samostatnou přílohu produktový list navrženého zařízení.</t>
  </si>
  <si>
    <t xml:space="preserve">4) Typ zařízení se uvádí pouze u prvků, které jsou klíčové pro funkci EPS, jako jsou například: Ústředna EPS, certifikované zdroje, vstupně - výstupní zařízení, siréna,…. </t>
  </si>
  <si>
    <t xml:space="preserve">5) U kabeláže, konzol,..… se typ neuvádí, dodavatel ručí za správnou funkčnost jako celek </t>
  </si>
  <si>
    <t>V jednotkových cenách je zahrnuto :</t>
  </si>
  <si>
    <t>a) veškeré položky na přípomoce, lešení, přesuny hmot a suti, uložení suti na skládku, dopravu, montáž, zpevněné montážní plochy, atd…</t>
  </si>
  <si>
    <r>
      <t xml:space="preserve">b) součástí prací jsou veškeré zkoušky, potřebná měření, inspekce, uvedení zařízení do provozu, zaškolení obsluhy, provozní řády, manuály a revize v českém jazyce. </t>
    </r>
    <r>
      <rPr>
        <b/>
        <sz val="10"/>
        <color indexed="8"/>
        <rFont val="Arial CE"/>
        <family val="2"/>
      </rPr>
      <t>Za komplexní vyzkoušení se považuje bezporuchový provoz po dobu minimálně 168 hod.</t>
    </r>
  </si>
  <si>
    <t xml:space="preserve">c) v rozsahu prací zhotovitele jsou rovněž jakékoliv prvky, zařízení, práce a pomocné materiály, neuvedené v tomto soupisu výkonů, které jsou ale nezbytně nutné k dodání, instalaci, dokončení a provozování díla (např. požární ucpávky, štítky pro řádné a trvalé značení komponent, nátěry, pomocné konstrukce, montážní materiály, materiály a práce nezbytné z důvodu koordinace s ostatními profesemi, speciální nářadí a nástroje, speciální opatření při provádění prací atd.), </t>
  </si>
  <si>
    <t>d) součástí dodávky jsou i náklady na případné  opatření související s ochranou stávajících sítí, komunikací či staveb</t>
  </si>
  <si>
    <t xml:space="preserve">e) dále viz závěr, poslední strana dokumentu "Výkaz - výměr" </t>
  </si>
  <si>
    <t>ROZPOČET</t>
  </si>
  <si>
    <t>Soupis prací, dodávek a služeb</t>
  </si>
  <si>
    <t>Pol.</t>
  </si>
  <si>
    <t>Popis</t>
  </si>
  <si>
    <t>Výrobce, popis  a kód produktu</t>
  </si>
  <si>
    <t>Počet</t>
  </si>
  <si>
    <t>Jednotka</t>
  </si>
  <si>
    <t>Materiál / ks</t>
  </si>
  <si>
    <t>Montáž / ks</t>
  </si>
  <si>
    <t>Montáž-celkem</t>
  </si>
  <si>
    <t>Zařízení</t>
  </si>
  <si>
    <t>Ústředna EPS: Až 127 hlásičů a 32 V/V modulů na kruhové lince, režimy provozu dle DIN VDE 0833 - 2, svorkovnice pro připojení OPPO a hlavní přenosové relé na periferním modulu, 3 volně programovatelná relé, s možností funkce ve třech režimech. Přepínací kontakt, spínací kontakt s napájením a spínací kontakt s napájením a hlídáním vedení, možnost RS 232 nebo TTY v podobě modulu, možnost síťování s až 30 dalšími ústřednami, zachování provozu sběrnice i při zkratu a přerušení, paměť událostí až 10 000 hlášení, možnost připojení dvou akumulátorů s hlídáním a kontrolou.</t>
  </si>
  <si>
    <t>ks</t>
  </si>
  <si>
    <t>1*1</t>
  </si>
  <si>
    <t xml:space="preserve">Podružné ovládací tablo do sesterny: Tablo je tvořeno samostatnou, síťově propojenou ústřednou EPS, osazenou čelním ovládacím panelem a mikromodulem síťového propojení. </t>
  </si>
  <si>
    <t>Čelní ovládací panel ústředny</t>
  </si>
  <si>
    <t>Neutrální čelní panel - kryt prostoru skříně pro akumulátory</t>
  </si>
  <si>
    <t>Karta rozšíření kapacity ústředny pro 3 mikromoduly</t>
  </si>
  <si>
    <t>Periferní karta pro připojení OPPO s 1x pozicí pro mikromodul</t>
  </si>
  <si>
    <t>Mikromodul kruhové linky - pro připojení 1 kruhé hlásičové linky nebo 1 linky s V/V moduly</t>
  </si>
  <si>
    <t>Mikromodul essernet 62,5 kB</t>
  </si>
  <si>
    <t>2*1</t>
  </si>
  <si>
    <t>Modul 12 out - modul pro výstupy EPS a ovládání zařízení</t>
  </si>
  <si>
    <t>Modul Alarmový (4/2) - modul pro výstupy EPS a ovládání zařízení</t>
  </si>
  <si>
    <t>Skříň pro vstupní a výstupní moduly p.o.</t>
  </si>
  <si>
    <t>4*1</t>
  </si>
  <si>
    <t>Pomocný externí napájecí síťový zdroj 5A/24VDC 28Ah dle EN 54-4</t>
  </si>
  <si>
    <t>Akumulátor 12V / 24 Ah</t>
  </si>
  <si>
    <r>
      <rPr>
        <b/>
        <sz val="10"/>
        <rFont val="Arial CE"/>
        <family val="2"/>
      </rPr>
      <t>OPPO</t>
    </r>
    <r>
      <rPr>
        <sz val="10"/>
        <rFont val="Arial CE"/>
        <family val="2"/>
      </rPr>
      <t xml:space="preserve"> - obslužné pole požární ochrany</t>
    </r>
  </si>
  <si>
    <r>
      <rPr>
        <b/>
        <sz val="10"/>
        <rFont val="Arial CE"/>
        <family val="2"/>
      </rPr>
      <t>KTPO</t>
    </r>
    <r>
      <rPr>
        <sz val="10"/>
        <rFont val="Arial CE"/>
        <family val="2"/>
      </rPr>
      <t xml:space="preserve"> - Klíčový trezor požární ochrany, vč. Zámku</t>
    </r>
  </si>
  <si>
    <r>
      <rPr>
        <b/>
        <sz val="10"/>
        <rFont val="Arial CE"/>
        <family val="2"/>
      </rPr>
      <t xml:space="preserve">ZDP-PCO - </t>
    </r>
    <r>
      <rPr>
        <sz val="11"/>
        <color theme="1"/>
        <rFont val="Calibri"/>
        <family val="2"/>
        <scheme val="minor"/>
      </rPr>
      <t xml:space="preserve">zařízení pro dálkový přenos poplachové informace na PCO HZS komplet (dle podmínek daného kraje) </t>
    </r>
  </si>
  <si>
    <t>Hlásič požáru opticko-kouřový. Hlásič kouře pracující na principu rozptýleného světla, určený k bezpečné a spolehlivé detekci ​požárů. Procesně analogový hlásič s decentralizovanou inteligencí, vlastní kontrolou funkce, ​redundancí v nouzových situacích, pamětí poplachů a provozních dat, indikací poplachu, softwarovým adresováním a samostatnou provozní indikací. Oddělovač vedení je integrován do hlásiče.</t>
  </si>
  <si>
    <t>104*1</t>
  </si>
  <si>
    <t>Hlásič požáru multisenzorový, Multisenzorový hlásič s integrovaným optickým a teplotním hlásičem, s časovou analýzou signálu, ​korelačním vyhodnocením dat obou propojených funkcí hlásiče k detekci doutnajících požárů a ​požárů s vývinem vysoké teploty. Procesně analogový hlásič s decentralizovanou inteligencí, ​vlastní kontrolou funkce, redundancí v nouzových situacích, automatickým přizpůsobením ​okolnímu prostředí, pamětí poplachů a provozních dat, indikací poplachu, softwarovým adresováním a samostatnou provozní indikací. Oddělovač vedení je integrován do hlásiče</t>
  </si>
  <si>
    <t>5*1</t>
  </si>
  <si>
    <t>Hlásič požáru termodiferenciální, automatický hlásič s rychlým polovodičovým snímačem, k bezpečné a spolehlivé detekci požárů s ​rychle stoupající teplotou, s integrovaným rozlišením maximální hodnoty k detekci požárů s pomalými nárůsty teploty. Procesně analogový hlásič s decentralizovanou inteligencí, vlastní kontrolou ​funkce, redundancí v nouzových situacích, uložením poplachů a provozních dat v paměti, indikací ​poplachu, softwarovým adresováním a samostatnou provozní indikací. Oddělovač vedení je integrován do hlásiče.</t>
  </si>
  <si>
    <t>Hlásič požáru kombinovaný, 2x optický snímač s rozdílnými úhly detekce + teplotní snímač. Multisenzorový hlásič se dvěma integrovanými optickými snímači kouře s rozdílnými úhly detekce ​a s doplňkovým senzorem vyhodnocení teploty, k detekci doutnajících požárů až otevřených ​požárů s rovnoměrným reakčním chováním. Porovnávání signálů snímačů kouře ke klasifikaci ​kouře a snížení falešných poplachů, vyvolaných např. vodní párou nebo prachem. Díky vynikajícím detekčním vlastnostem je hlásič schopen detekce testovacích požárů TF1 a TF6 ​popsaných v EN 54-9.</t>
  </si>
  <si>
    <t>Detektor úniku plynu - slouží k indikaci úniku hořlavých plynů (zemní plyn, metan, propan, butan). Indikuje dvě úrovně koncentrace plynu. Napájení 12 V ss</t>
  </si>
  <si>
    <t>Napěťový konvertor 12V-24V/12V DC</t>
  </si>
  <si>
    <t>Elektronika tlačítka s oddělovačem, s uložením poplachu do paměti a indikací ​poplachu. Možnost připojení standardních tlačítkových hlásičů. Bez připojení na sběrnici pracuje ​hlásič v režimu nouzového provozu. Oddělovač vedení je integrován do tlačítkového hlásiče.</t>
  </si>
  <si>
    <t>18*1</t>
  </si>
  <si>
    <t>Skříň tlačítkového hlásiče červená, kryt tlačítkového hlásiče je dodáván s piktogramem dle EN 54- 11.
Dovolujeme si Vás upozornit, že podle EN 54- 11 nusí být kryt označen symbolem hořícího domu.</t>
  </si>
  <si>
    <t>Patice pro hlásiče</t>
  </si>
  <si>
    <t>111*1</t>
  </si>
  <si>
    <t>Siréna - červená nízké provedení</t>
  </si>
  <si>
    <t>7*1</t>
  </si>
  <si>
    <t>Maják červeno-červený</t>
  </si>
  <si>
    <t>Pomocné instalační práce, zednické výpomoci, koordinační práce</t>
  </si>
  <si>
    <t>hod</t>
  </si>
  <si>
    <t>32*1</t>
  </si>
  <si>
    <t>Trasy</t>
  </si>
  <si>
    <t>Kabel J-Y(st)Y 1x2x0,8 - hlásičové linky</t>
  </si>
  <si>
    <t>m</t>
  </si>
  <si>
    <t>111*20+3*100</t>
  </si>
  <si>
    <t>Kabel PH 120R 2x2x0,8 - výstup EPS ( sirény a linka pro V/V moduly)</t>
  </si>
  <si>
    <t>2*80+1*50+5*35</t>
  </si>
  <si>
    <t>Kabel PH 120R 4x2x0,8 - připojení podružného ovládacího tabla</t>
  </si>
  <si>
    <t>1*30</t>
  </si>
  <si>
    <t>Kabel PH 120R 10x2x0,8 - pro propojení OPPO s ústřednou elektrické požární signalizace</t>
  </si>
  <si>
    <t>Kabel PH 120R 2x1,5 - napájení V/V modulů od požárního napájecího zroje</t>
  </si>
  <si>
    <t>1*60</t>
  </si>
  <si>
    <t>Kabel PH 120R 3x2,5 - napájení V/V modulů od požárního napájecího zroje</t>
  </si>
  <si>
    <t>1*50</t>
  </si>
  <si>
    <t>Požární kabelová příchytka (pro kabely s funkční odolností při požáru)</t>
  </si>
  <si>
    <t>60/0,3</t>
  </si>
  <si>
    <t>Požární kotva pro uchycení příchytky</t>
  </si>
  <si>
    <t>Trubka PVC 20 tuhá</t>
  </si>
  <si>
    <t>150*1</t>
  </si>
  <si>
    <t>Příchytka trubky 20</t>
  </si>
  <si>
    <t>300*1</t>
  </si>
  <si>
    <t>Spojka trubky 20</t>
  </si>
  <si>
    <t>50*1</t>
  </si>
  <si>
    <t>Trubka PVC 16 p.o.</t>
  </si>
  <si>
    <t>42*10</t>
  </si>
  <si>
    <t>Trubka PVC 23 p.o.</t>
  </si>
  <si>
    <t>110*10</t>
  </si>
  <si>
    <t>Trubka PVC 36 p.o.</t>
  </si>
  <si>
    <t>10*10</t>
  </si>
  <si>
    <t>Krabice KU 68 p.o.</t>
  </si>
  <si>
    <t>90*1</t>
  </si>
  <si>
    <t>Krabice KO 97 p.o.</t>
  </si>
  <si>
    <t>40*1</t>
  </si>
  <si>
    <t>Krabice KO 125 p.o.</t>
  </si>
  <si>
    <t>23*1</t>
  </si>
  <si>
    <t>Keramické svorkovnice (spojkování požárních kabelů)</t>
  </si>
  <si>
    <t>16*1</t>
  </si>
  <si>
    <t>Průraz zdivem, síla zdi do 300mm, otvor do 50x50mm</t>
  </si>
  <si>
    <t>140*1</t>
  </si>
  <si>
    <t>Frézování drážky v cihelném zdivu a zapravení</t>
  </si>
  <si>
    <t>65*10</t>
  </si>
  <si>
    <t>Požární ucpávky prostupů kabeláže, požární odolnost 45 minut (z protipožárního tmelu) - plynová kotelna a ústředna EPS</t>
  </si>
  <si>
    <t>Pomocné montážní práce: zednické výpomoci, bourací práce, koordinační práce</t>
  </si>
  <si>
    <t>Penetrace podkladu jednonásobná základní akrylátová v místnostech výšky do 3,80 m</t>
  </si>
  <si>
    <t>oprava stěn-viz položka (zapravení stáv.malby v dotčených místech)"0,5*650</t>
  </si>
  <si>
    <t>Malby z malířských směsí otěruvzdorných za sucha dvojnásobné, bílé za sucha otěruvzdorné, v místnostech výšky do 3,80 m</t>
  </si>
  <si>
    <t>oprava stěn-viz.pol.48 - 0,5*650</t>
  </si>
  <si>
    <t>Ostatní</t>
  </si>
  <si>
    <t xml:space="preserve">Zhotovení samostatně jištěného přívodu 230V, 16A pro ústřednu, posilující zdroje. Kabelová trasa s funkční integritou při požáru </t>
  </si>
  <si>
    <t>kpl</t>
  </si>
  <si>
    <t>Zkouška hlásiče (automatický, tlačítkový)</t>
  </si>
  <si>
    <t>Seznámení s obsluhou</t>
  </si>
  <si>
    <t xml:space="preserve">SW k ústředně </t>
  </si>
  <si>
    <t>Uvedení do trv. provozu - ústředna (programování, oživení, odzkoušení)</t>
  </si>
  <si>
    <t>Realizační dokumentace</t>
  </si>
  <si>
    <t>Dokumentace skutečného provedení stavby</t>
  </si>
  <si>
    <t>Výchozí revize elektro, kontrola provozuschopnosti,.. Dle vyhlášky č. 246/2001 Sb. V platném znění</t>
  </si>
  <si>
    <t>Požární kniha</t>
  </si>
  <si>
    <t>Zpracování dokumentace zdolávání požáru pro připojení objektu na HZS Kraje</t>
  </si>
  <si>
    <t>Zajištění školení montážních pracovníku BOZP a PO na stavbě</t>
  </si>
  <si>
    <t>Zabezpečení pracoviště</t>
  </si>
  <si>
    <t>Úklid staveniště</t>
  </si>
  <si>
    <t>Ostatní rozpočtové náklady</t>
  </si>
  <si>
    <t xml:space="preserve">Cena za pravidelné roční kontroly dle vyhl.č.246/2001Sb v aktuálním znění . Dle § 7, § 8 (pololetní a roční kontrola) Garance ceny na dobu 5 let, ošetřeno servisní smlouvou. Servisní smlouvu předkláda zhotovite při podpisu SoD, dle čl. 12.1 ČSN 34 2710 </t>
  </si>
  <si>
    <t>CELKEM</t>
  </si>
  <si>
    <t>Konečná cena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</si>
</sst>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#,##0.00\ _K_č"/>
    <numFmt numFmtId="165" formatCode="0\ %"/>
    <numFmt numFmtId="166" formatCode="#,##0&quot; Kč&quot;;\-#,##0&quot; Kč&quot;"/>
    <numFmt numFmtId="167" formatCode="General_)"/>
    <numFmt numFmtId="168" formatCode="#,##0.00\ &quot;Kč&quot;"/>
    <numFmt numFmtId="169" formatCode="#,##0.00&quot; 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u val="single"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167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7" fontId="3" fillId="0" borderId="0">
      <alignment/>
      <protection/>
    </xf>
    <xf numFmtId="0" fontId="2" fillId="0" borderId="0" applyProtection="0">
      <alignment/>
    </xf>
    <xf numFmtId="0" fontId="3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</cellStyleXfs>
  <cellXfs count="303">
    <xf numFmtId="0" fontId="0" fillId="0" borderId="0" xfId="0"/>
    <xf numFmtId="0" fontId="2" fillId="0" borderId="1" xfId="21" applyFont="1" applyBorder="1" applyAlignment="1">
      <alignment horizontal="center"/>
    </xf>
    <xf numFmtId="0" fontId="2" fillId="0" borderId="2" xfId="21" applyFont="1" applyBorder="1">
      <alignment/>
    </xf>
    <xf numFmtId="0" fontId="4" fillId="0" borderId="3" xfId="21" applyFont="1" applyBorder="1" applyAlignment="1">
      <alignment horizontal="center"/>
    </xf>
    <xf numFmtId="164" fontId="4" fillId="0" borderId="4" xfId="21" applyNumberFormat="1" applyFont="1" applyBorder="1" applyAlignment="1">
      <alignment horizontal="center"/>
    </xf>
    <xf numFmtId="0" fontId="2" fillId="0" borderId="3" xfId="21" applyFont="1" applyBorder="1" applyAlignment="1">
      <alignment horizontal="center"/>
    </xf>
    <xf numFmtId="0" fontId="2" fillId="0" borderId="5" xfId="21" applyFont="1" applyBorder="1">
      <alignment/>
    </xf>
    <xf numFmtId="0" fontId="2" fillId="0" borderId="6" xfId="21" applyFont="1" applyBorder="1">
      <alignment/>
    </xf>
    <xf numFmtId="164" fontId="4" fillId="0" borderId="7" xfId="21" applyNumberFormat="1" applyFont="1" applyBorder="1" applyAlignment="1">
      <alignment horizontal="center"/>
    </xf>
    <xf numFmtId="0" fontId="5" fillId="2" borderId="8" xfId="21" applyFont="1" applyFill="1" applyBorder="1" applyAlignment="1">
      <alignment horizontal="center"/>
    </xf>
    <xf numFmtId="0" fontId="4" fillId="2" borderId="9" xfId="21" applyFont="1" applyFill="1" applyBorder="1">
      <alignment/>
    </xf>
    <xf numFmtId="0" fontId="2" fillId="2" borderId="9" xfId="21" applyFont="1" applyFill="1" applyBorder="1">
      <alignment/>
    </xf>
    <xf numFmtId="0" fontId="6" fillId="2" borderId="9" xfId="21" applyFont="1" applyFill="1" applyBorder="1" applyAlignment="1">
      <alignment horizontal="right"/>
    </xf>
    <xf numFmtId="5" fontId="2" fillId="2" borderId="9" xfId="21" applyNumberFormat="1" applyFont="1" applyFill="1" applyBorder="1">
      <alignment/>
    </xf>
    <xf numFmtId="5" fontId="2" fillId="2" borderId="10" xfId="21" applyNumberFormat="1" applyFont="1" applyFill="1" applyBorder="1">
      <alignment/>
    </xf>
    <xf numFmtId="0" fontId="2" fillId="0" borderId="8" xfId="21" applyFont="1" applyBorder="1" applyAlignment="1">
      <alignment horizontal="center"/>
    </xf>
    <xf numFmtId="0" fontId="6" fillId="0" borderId="9" xfId="21" applyFont="1" applyBorder="1">
      <alignment/>
    </xf>
    <xf numFmtId="9" fontId="6" fillId="0" borderId="9" xfId="20" applyFont="1" applyBorder="1"/>
    <xf numFmtId="5" fontId="6" fillId="0" borderId="9" xfId="21" applyNumberFormat="1" applyFont="1" applyBorder="1">
      <alignment/>
    </xf>
    <xf numFmtId="5" fontId="2" fillId="0" borderId="9" xfId="21" applyNumberFormat="1" applyFont="1" applyBorder="1">
      <alignment/>
    </xf>
    <xf numFmtId="5" fontId="6" fillId="0" borderId="10" xfId="21" applyNumberFormat="1" applyFont="1" applyBorder="1">
      <alignment/>
    </xf>
    <xf numFmtId="5" fontId="2" fillId="0" borderId="10" xfId="21" applyNumberFormat="1" applyFont="1" applyBorder="1">
      <alignment/>
    </xf>
    <xf numFmtId="0" fontId="2" fillId="0" borderId="8" xfId="21" applyFont="1" applyFill="1" applyBorder="1" applyAlignment="1">
      <alignment horizontal="center"/>
    </xf>
    <xf numFmtId="0" fontId="6" fillId="2" borderId="9" xfId="21" applyFont="1" applyFill="1" applyBorder="1">
      <alignment/>
    </xf>
    <xf numFmtId="0" fontId="2" fillId="2" borderId="9" xfId="21" applyFont="1" applyFill="1" applyBorder="1">
      <alignment/>
    </xf>
    <xf numFmtId="5" fontId="6" fillId="2" borderId="9" xfId="21" applyNumberFormat="1" applyFont="1" applyFill="1" applyBorder="1">
      <alignment/>
    </xf>
    <xf numFmtId="5" fontId="2" fillId="2" borderId="9" xfId="21" applyNumberFormat="1" applyFont="1" applyFill="1" applyBorder="1">
      <alignment/>
    </xf>
    <xf numFmtId="5" fontId="6" fillId="2" borderId="10" xfId="21" applyNumberFormat="1" applyFont="1" applyFill="1" applyBorder="1">
      <alignment/>
    </xf>
    <xf numFmtId="0" fontId="2" fillId="0" borderId="9" xfId="21" applyFont="1" applyBorder="1">
      <alignment/>
    </xf>
    <xf numFmtId="164" fontId="2" fillId="0" borderId="9" xfId="21" applyNumberFormat="1" applyFont="1" applyBorder="1">
      <alignment/>
    </xf>
    <xf numFmtId="0" fontId="2" fillId="0" borderId="10" xfId="21" applyFont="1" applyBorder="1">
      <alignment/>
    </xf>
    <xf numFmtId="0" fontId="2" fillId="2" borderId="8" xfId="21" applyFont="1" applyFill="1" applyBorder="1" applyAlignment="1">
      <alignment horizontal="center"/>
    </xf>
    <xf numFmtId="0" fontId="3" fillId="2" borderId="9" xfId="21" applyFont="1" applyFill="1" applyBorder="1">
      <alignment/>
    </xf>
    <xf numFmtId="164" fontId="2" fillId="2" borderId="9" xfId="21" applyNumberFormat="1" applyFont="1" applyFill="1" applyBorder="1">
      <alignment/>
    </xf>
    <xf numFmtId="0" fontId="2" fillId="2" borderId="10" xfId="21" applyFont="1" applyFill="1" applyBorder="1">
      <alignment/>
    </xf>
    <xf numFmtId="0" fontId="7" fillId="2" borderId="9" xfId="21" applyFont="1" applyFill="1" applyBorder="1">
      <alignment/>
    </xf>
    <xf numFmtId="9" fontId="7" fillId="2" borderId="9" xfId="20" applyFont="1" applyFill="1" applyBorder="1"/>
    <xf numFmtId="5" fontId="7" fillId="2" borderId="9" xfId="21" applyNumberFormat="1" applyFont="1" applyFill="1" applyBorder="1">
      <alignment/>
    </xf>
    <xf numFmtId="5" fontId="8" fillId="2" borderId="9" xfId="21" applyNumberFormat="1" applyFont="1" applyFill="1" applyBorder="1">
      <alignment/>
    </xf>
    <xf numFmtId="5" fontId="8" fillId="2" borderId="10" xfId="21" applyNumberFormat="1" applyFont="1" applyFill="1" applyBorder="1">
      <alignment/>
    </xf>
    <xf numFmtId="0" fontId="2" fillId="2" borderId="11" xfId="21" applyFont="1" applyFill="1" applyBorder="1" applyAlignment="1">
      <alignment horizontal="center"/>
    </xf>
    <xf numFmtId="0" fontId="7" fillId="2" borderId="5" xfId="21" applyFont="1" applyFill="1" applyBorder="1">
      <alignment/>
    </xf>
    <xf numFmtId="0" fontId="8" fillId="2" borderId="5" xfId="21" applyFont="1" applyFill="1" applyBorder="1">
      <alignment/>
    </xf>
    <xf numFmtId="5" fontId="7" fillId="2" borderId="5" xfId="21" applyNumberFormat="1" applyFont="1" applyFill="1" applyBorder="1">
      <alignment/>
    </xf>
    <xf numFmtId="5" fontId="8" fillId="2" borderId="5" xfId="21" applyNumberFormat="1" applyFont="1" applyFill="1" applyBorder="1">
      <alignment/>
    </xf>
    <xf numFmtId="5" fontId="7" fillId="2" borderId="12" xfId="21" applyNumberFormat="1" applyFont="1" applyFill="1" applyBorder="1">
      <alignment/>
    </xf>
    <xf numFmtId="0" fontId="2" fillId="3" borderId="3" xfId="21" applyFont="1" applyFill="1" applyBorder="1" applyAlignment="1">
      <alignment horizontal="center"/>
    </xf>
    <xf numFmtId="0" fontId="2" fillId="3" borderId="6" xfId="21" applyFont="1" applyFill="1" applyBorder="1">
      <alignment/>
    </xf>
    <xf numFmtId="164" fontId="2" fillId="3" borderId="6" xfId="21" applyNumberFormat="1" applyFont="1" applyFill="1" applyBorder="1">
      <alignment/>
    </xf>
    <xf numFmtId="0" fontId="2" fillId="3" borderId="13" xfId="21" applyFont="1" applyFill="1" applyBorder="1">
      <alignment/>
    </xf>
    <xf numFmtId="0" fontId="9" fillId="4" borderId="14" xfId="21" applyFont="1" applyFill="1" applyBorder="1" applyAlignment="1" applyProtection="1">
      <alignment horizontal="center"/>
      <protection/>
    </xf>
    <xf numFmtId="0" fontId="10" fillId="4" borderId="15" xfId="21" applyFont="1" applyFill="1" applyBorder="1" applyProtection="1">
      <alignment/>
      <protection/>
    </xf>
    <xf numFmtId="165" fontId="10" fillId="4" borderId="15" xfId="21" applyNumberFormat="1" applyFont="1" applyFill="1" applyBorder="1" applyProtection="1">
      <alignment/>
      <protection/>
    </xf>
    <xf numFmtId="0" fontId="9" fillId="4" borderId="15" xfId="21" applyFont="1" applyFill="1" applyBorder="1" applyProtection="1">
      <alignment/>
      <protection/>
    </xf>
    <xf numFmtId="166" fontId="10" fillId="4" borderId="15" xfId="21" applyNumberFormat="1" applyFont="1" applyFill="1" applyBorder="1" applyProtection="1">
      <alignment/>
      <protection/>
    </xf>
    <xf numFmtId="166" fontId="9" fillId="4" borderId="15" xfId="21" applyNumberFormat="1" applyFont="1" applyFill="1" applyBorder="1" applyProtection="1">
      <alignment/>
      <protection/>
    </xf>
    <xf numFmtId="166" fontId="10" fillId="4" borderId="16" xfId="21" applyNumberFormat="1" applyFont="1" applyFill="1" applyBorder="1" applyProtection="1">
      <alignment/>
      <protection/>
    </xf>
    <xf numFmtId="0" fontId="9" fillId="4" borderId="17" xfId="21" applyFont="1" applyFill="1" applyBorder="1" applyAlignment="1" applyProtection="1">
      <alignment horizontal="center"/>
      <protection/>
    </xf>
    <xf numFmtId="0" fontId="10" fillId="4" borderId="18" xfId="21" applyFont="1" applyFill="1" applyBorder="1" applyProtection="1">
      <alignment/>
      <protection/>
    </xf>
    <xf numFmtId="0" fontId="9" fillId="4" borderId="18" xfId="21" applyFont="1" applyFill="1" applyBorder="1" applyProtection="1">
      <alignment/>
      <protection/>
    </xf>
    <xf numFmtId="166" fontId="10" fillId="4" borderId="18" xfId="21" applyNumberFormat="1" applyFont="1" applyFill="1" applyBorder="1" applyProtection="1">
      <alignment/>
      <protection/>
    </xf>
    <xf numFmtId="166" fontId="9" fillId="4" borderId="18" xfId="21" applyNumberFormat="1" applyFont="1" applyFill="1" applyBorder="1" applyProtection="1">
      <alignment/>
      <protection/>
    </xf>
    <xf numFmtId="166" fontId="10" fillId="4" borderId="19" xfId="21" applyNumberFormat="1" applyFont="1" applyFill="1" applyBorder="1" applyProtection="1">
      <alignment/>
      <protection/>
    </xf>
    <xf numFmtId="0" fontId="0" fillId="5" borderId="20" xfId="21" applyFont="1" applyFill="1" applyBorder="1" applyAlignment="1" applyProtection="1">
      <alignment horizontal="center"/>
      <protection/>
    </xf>
    <xf numFmtId="0" fontId="0" fillId="5" borderId="21" xfId="21" applyFont="1" applyFill="1" applyBorder="1" applyProtection="1">
      <alignment/>
      <protection/>
    </xf>
    <xf numFmtId="164" fontId="0" fillId="5" borderId="21" xfId="21" applyNumberFormat="1" applyFont="1" applyFill="1" applyBorder="1" applyProtection="1">
      <alignment/>
      <protection/>
    </xf>
    <xf numFmtId="0" fontId="0" fillId="5" borderId="22" xfId="21" applyFont="1" applyFill="1" applyBorder="1" applyProtection="1">
      <alignment/>
      <protection/>
    </xf>
    <xf numFmtId="0" fontId="2" fillId="0" borderId="0" xfId="21" applyFont="1" applyAlignment="1">
      <alignment horizontal="center"/>
    </xf>
    <xf numFmtId="0" fontId="2" fillId="0" borderId="0" xfId="21" applyFont="1">
      <alignment/>
    </xf>
    <xf numFmtId="164" fontId="2" fillId="0" borderId="0" xfId="21" applyNumberFormat="1" applyFont="1">
      <alignment/>
    </xf>
    <xf numFmtId="5" fontId="2" fillId="0" borderId="0" xfId="21" applyNumberFormat="1" applyFont="1">
      <alignment/>
    </xf>
    <xf numFmtId="0" fontId="0" fillId="0" borderId="0" xfId="21" applyFont="1" applyAlignment="1" applyProtection="1">
      <alignment horizontal="center"/>
      <protection/>
    </xf>
    <xf numFmtId="0" fontId="0" fillId="0" borderId="0" xfId="21" applyFont="1" applyProtection="1">
      <alignment/>
      <protection/>
    </xf>
    <xf numFmtId="164" fontId="0" fillId="0" borderId="0" xfId="21" applyNumberFormat="1" applyFont="1" applyProtection="1">
      <alignment/>
      <protection/>
    </xf>
    <xf numFmtId="0" fontId="1" fillId="0" borderId="0" xfId="21" applyFont="1" applyAlignment="1">
      <alignment horizontal="justify"/>
    </xf>
    <xf numFmtId="0" fontId="2" fillId="0" borderId="0" xfId="21" applyFont="1" applyAlignment="1">
      <alignment horizontal="justify"/>
    </xf>
    <xf numFmtId="164" fontId="2" fillId="0" borderId="0" xfId="21" applyNumberFormat="1" applyFont="1" applyAlignment="1">
      <alignment horizontal="justify"/>
    </xf>
    <xf numFmtId="164" fontId="1" fillId="0" borderId="0" xfId="21" applyNumberFormat="1" applyFont="1" applyAlignment="1">
      <alignment horizontal="justify"/>
    </xf>
    <xf numFmtId="0" fontId="3" fillId="0" borderId="23" xfId="23" applyFont="1" applyFill="1" applyBorder="1" applyAlignment="1">
      <alignment horizontal="left"/>
    </xf>
    <xf numFmtId="0" fontId="14" fillId="0" borderId="24" xfId="23" applyFont="1" applyFill="1" applyBorder="1" applyAlignment="1">
      <alignment horizontal="left"/>
    </xf>
    <xf numFmtId="0" fontId="15" fillId="0" borderId="24" xfId="23" applyFont="1" applyFill="1" applyBorder="1" applyAlignment="1">
      <alignment/>
    </xf>
    <xf numFmtId="0" fontId="15" fillId="0" borderId="24" xfId="23" applyFont="1" applyFill="1" applyBorder="1" applyAlignment="1">
      <alignment horizontal="center"/>
    </xf>
    <xf numFmtId="0" fontId="15" fillId="0" borderId="24" xfId="23" applyFont="1" applyFill="1" applyBorder="1" applyAlignment="1">
      <alignment horizontal="left"/>
    </xf>
    <xf numFmtId="164" fontId="15" fillId="0" borderId="24" xfId="23" applyNumberFormat="1" applyFont="1" applyFill="1" applyBorder="1" applyAlignment="1">
      <alignment horizontal="left"/>
    </xf>
    <xf numFmtId="164" fontId="15" fillId="0" borderId="25" xfId="23" applyNumberFormat="1" applyFont="1" applyFill="1" applyBorder="1" applyAlignment="1">
      <alignment horizontal="left"/>
    </xf>
    <xf numFmtId="0" fontId="4" fillId="0" borderId="8" xfId="23" applyFont="1" applyBorder="1" applyAlignment="1">
      <alignment horizontal="center"/>
    </xf>
    <xf numFmtId="0" fontId="4" fillId="0" borderId="26" xfId="23" applyFont="1" applyBorder="1" applyAlignment="1">
      <alignment horizontal="center" vertical="center"/>
    </xf>
    <xf numFmtId="0" fontId="4" fillId="0" borderId="9" xfId="23" applyFont="1" applyBorder="1" applyAlignment="1">
      <alignment horizontal="center"/>
    </xf>
    <xf numFmtId="164" fontId="4" fillId="0" borderId="9" xfId="23" applyNumberFormat="1" applyFont="1" applyBorder="1" applyAlignment="1">
      <alignment horizontal="center"/>
    </xf>
    <xf numFmtId="164" fontId="4" fillId="0" borderId="10" xfId="23" applyNumberFormat="1" applyFont="1" applyBorder="1" applyAlignment="1">
      <alignment horizontal="center"/>
    </xf>
    <xf numFmtId="0" fontId="4" fillId="0" borderId="11" xfId="23" applyFont="1" applyBorder="1" applyAlignment="1">
      <alignment horizontal="center"/>
    </xf>
    <xf numFmtId="0" fontId="4" fillId="0" borderId="27" xfId="23" applyFont="1" applyBorder="1" applyAlignment="1">
      <alignment horizontal="center"/>
    </xf>
    <xf numFmtId="0" fontId="4" fillId="0" borderId="5" xfId="23" applyFont="1" applyBorder="1" applyAlignment="1">
      <alignment horizontal="center"/>
    </xf>
    <xf numFmtId="164" fontId="4" fillId="0" borderId="5" xfId="23" applyNumberFormat="1" applyFont="1" applyBorder="1" applyAlignment="1">
      <alignment horizontal="center"/>
    </xf>
    <xf numFmtId="164" fontId="4" fillId="0" borderId="12" xfId="23" applyNumberFormat="1" applyFont="1" applyBorder="1" applyAlignment="1">
      <alignment horizontal="center"/>
    </xf>
    <xf numFmtId="0" fontId="4" fillId="0" borderId="1" xfId="23" applyFont="1" applyBorder="1" applyAlignment="1">
      <alignment horizontal="center"/>
    </xf>
    <xf numFmtId="0" fontId="4" fillId="0" borderId="28" xfId="23" applyFont="1" applyBorder="1" applyAlignment="1">
      <alignment horizontal="center"/>
    </xf>
    <xf numFmtId="0" fontId="4" fillId="0" borderId="2" xfId="23" applyFont="1" applyBorder="1" applyAlignment="1">
      <alignment horizontal="center"/>
    </xf>
    <xf numFmtId="164" fontId="4" fillId="0" borderId="2" xfId="23" applyNumberFormat="1" applyFont="1" applyBorder="1" applyAlignment="1">
      <alignment horizontal="center"/>
    </xf>
    <xf numFmtId="164" fontId="4" fillId="0" borderId="29" xfId="23" applyNumberFormat="1" applyFont="1" applyBorder="1" applyAlignment="1">
      <alignment horizontal="center"/>
    </xf>
    <xf numFmtId="0" fontId="16" fillId="2" borderId="30" xfId="23" applyFont="1" applyFill="1" applyBorder="1" applyAlignment="1">
      <alignment horizontal="center" vertical="center"/>
    </xf>
    <xf numFmtId="0" fontId="6" fillId="2" borderId="28" xfId="23" applyFont="1" applyFill="1" applyBorder="1">
      <alignment/>
    </xf>
    <xf numFmtId="0" fontId="16" fillId="2" borderId="2" xfId="23" applyFont="1" applyFill="1" applyBorder="1" applyAlignment="1">
      <alignment vertical="center"/>
    </xf>
    <xf numFmtId="0" fontId="16" fillId="2" borderId="2" xfId="23" applyFont="1" applyFill="1" applyBorder="1" applyAlignment="1">
      <alignment horizontal="center" vertical="center"/>
    </xf>
    <xf numFmtId="164" fontId="16" fillId="2" borderId="2" xfId="23" applyNumberFormat="1" applyFont="1" applyFill="1" applyBorder="1" applyAlignment="1">
      <alignment horizontal="center"/>
    </xf>
    <xf numFmtId="164" fontId="16" fillId="2" borderId="29" xfId="23" applyNumberFormat="1" applyFont="1" applyFill="1" applyBorder="1" applyAlignment="1">
      <alignment horizontal="center"/>
    </xf>
    <xf numFmtId="0" fontId="16" fillId="0" borderId="8" xfId="23" applyFont="1" applyBorder="1" applyAlignment="1">
      <alignment horizontal="center" vertical="center"/>
    </xf>
    <xf numFmtId="0" fontId="16" fillId="0" borderId="28" xfId="23" applyFont="1" applyBorder="1" applyAlignment="1">
      <alignment horizontal="center" vertical="center"/>
    </xf>
    <xf numFmtId="0" fontId="16" fillId="0" borderId="2" xfId="23" applyFont="1" applyBorder="1" applyAlignment="1">
      <alignment vertical="center"/>
    </xf>
    <xf numFmtId="0" fontId="16" fillId="0" borderId="2" xfId="23" applyFont="1" applyFill="1" applyBorder="1" applyAlignment="1">
      <alignment horizontal="center" vertical="center"/>
    </xf>
    <xf numFmtId="0" fontId="16" fillId="0" borderId="2" xfId="23" applyFont="1" applyBorder="1" applyAlignment="1">
      <alignment horizontal="center" vertical="center"/>
    </xf>
    <xf numFmtId="164" fontId="16" fillId="0" borderId="2" xfId="23" applyNumberFormat="1" applyFont="1" applyBorder="1" applyAlignment="1">
      <alignment horizontal="center"/>
    </xf>
    <xf numFmtId="164" fontId="16" fillId="0" borderId="29" xfId="23" applyNumberFormat="1" applyFont="1" applyBorder="1" applyAlignment="1">
      <alignment horizontal="center"/>
    </xf>
    <xf numFmtId="0" fontId="2" fillId="0" borderId="8" xfId="23" applyNumberFormat="1" applyFont="1" applyFill="1" applyBorder="1" applyAlignment="1" applyProtection="1">
      <alignment horizontal="center" vertical="top" wrapText="1"/>
      <protection/>
    </xf>
    <xf numFmtId="0" fontId="4" fillId="2" borderId="9" xfId="23" applyFont="1" applyFill="1" applyBorder="1" applyAlignment="1">
      <alignment wrapText="1"/>
    </xf>
    <xf numFmtId="9" fontId="2" fillId="0" borderId="9" xfId="23" applyNumberFormat="1" applyFont="1" applyFill="1" applyBorder="1" applyAlignment="1">
      <alignment/>
    </xf>
    <xf numFmtId="0" fontId="2" fillId="0" borderId="9" xfId="23" applyFont="1" applyFill="1" applyBorder="1" applyAlignment="1">
      <alignment horizontal="center"/>
    </xf>
    <xf numFmtId="49" fontId="2" fillId="0" borderId="9" xfId="23" applyNumberFormat="1" applyFont="1" applyFill="1" applyBorder="1" applyAlignment="1">
      <alignment/>
    </xf>
    <xf numFmtId="168" fontId="2" fillId="0" borderId="9" xfId="23" applyNumberFormat="1" applyFont="1" applyFill="1" applyBorder="1" applyAlignment="1">
      <alignment/>
    </xf>
    <xf numFmtId="168" fontId="2" fillId="0" borderId="9" xfId="23" applyNumberFormat="1" applyFont="1" applyBorder="1" applyAlignment="1">
      <alignment/>
    </xf>
    <xf numFmtId="168" fontId="2" fillId="0" borderId="10" xfId="23" applyNumberFormat="1" applyFont="1" applyBorder="1" applyAlignment="1">
      <alignment/>
    </xf>
    <xf numFmtId="0" fontId="2" fillId="0" borderId="8" xfId="23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vertical="center" wrapText="1"/>
    </xf>
    <xf numFmtId="9" fontId="2" fillId="6" borderId="31" xfId="23" applyNumberFormat="1" applyFont="1" applyFill="1" applyBorder="1" applyAlignment="1" applyProtection="1">
      <alignment vertical="center" wrapText="1"/>
      <protection locked="0"/>
    </xf>
    <xf numFmtId="167" fontId="2" fillId="0" borderId="9" xfId="25" applyNumberFormat="1" applyFont="1" applyFill="1" applyBorder="1" applyAlignment="1" applyProtection="1">
      <alignment horizontal="center" vertical="center" wrapText="1"/>
      <protection/>
    </xf>
    <xf numFmtId="167" fontId="2" fillId="0" borderId="9" xfId="25" applyNumberFormat="1" applyFont="1" applyFill="1" applyBorder="1" applyAlignment="1" applyProtection="1">
      <alignment horizontal="left" vertical="center" wrapText="1"/>
      <protection/>
    </xf>
    <xf numFmtId="2" fontId="12" fillId="7" borderId="9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9" xfId="23" applyNumberFormat="1" applyFont="1" applyBorder="1" applyAlignment="1">
      <alignment vertical="center" wrapText="1"/>
    </xf>
    <xf numFmtId="168" fontId="2" fillId="0" borderId="10" xfId="23" applyNumberFormat="1" applyFont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9" fontId="18" fillId="6" borderId="31" xfId="23" applyNumberFormat="1" applyFont="1" applyFill="1" applyBorder="1" applyAlignment="1" applyProtection="1">
      <alignment vertical="center" wrapText="1"/>
      <protection locked="0"/>
    </xf>
    <xf numFmtId="167" fontId="18" fillId="0" borderId="9" xfId="25" applyNumberFormat="1" applyFont="1" applyFill="1" applyBorder="1" applyAlignment="1" applyProtection="1">
      <alignment horizontal="center" vertical="center" wrapText="1"/>
      <protection/>
    </xf>
    <xf numFmtId="167" fontId="18" fillId="0" borderId="9" xfId="25" applyNumberFormat="1" applyFont="1" applyFill="1" applyBorder="1" applyAlignment="1" applyProtection="1">
      <alignment horizontal="left" vertical="center" wrapText="1"/>
      <protection/>
    </xf>
    <xf numFmtId="2" fontId="17" fillId="7" borderId="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8" xfId="23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9" fontId="2" fillId="7" borderId="31" xfId="23" applyNumberFormat="1" applyFont="1" applyFill="1" applyBorder="1" applyAlignment="1" applyProtection="1">
      <alignment vertical="center" wrapText="1"/>
      <protection locked="0"/>
    </xf>
    <xf numFmtId="167" fontId="2" fillId="0" borderId="9" xfId="25" applyNumberFormat="1" applyFont="1" applyBorder="1" applyAlignment="1" applyProtection="1">
      <alignment horizontal="center" vertical="center" wrapText="1"/>
      <protection/>
    </xf>
    <xf numFmtId="0" fontId="2" fillId="0" borderId="9" xfId="26" applyFont="1" applyBorder="1" applyAlignment="1">
      <alignment vertical="center" wrapText="1"/>
      <protection/>
    </xf>
    <xf numFmtId="0" fontId="19" fillId="0" borderId="9" xfId="0" applyFont="1" applyFill="1" applyBorder="1" applyAlignment="1">
      <alignment vertical="center" wrapText="1"/>
    </xf>
    <xf numFmtId="167" fontId="18" fillId="0" borderId="9" xfId="25" applyNumberFormat="1" applyFont="1" applyBorder="1" applyAlignment="1" applyProtection="1">
      <alignment horizontal="center" vertical="center" wrapText="1"/>
      <protection/>
    </xf>
    <xf numFmtId="0" fontId="18" fillId="0" borderId="9" xfId="26" applyFont="1" applyBorder="1" applyAlignment="1">
      <alignment vertical="center" wrapText="1"/>
      <protection/>
    </xf>
    <xf numFmtId="9" fontId="18" fillId="7" borderId="9" xfId="23" applyNumberFormat="1" applyFont="1" applyFill="1" applyBorder="1" applyAlignment="1" applyProtection="1">
      <alignment vertical="center" wrapText="1"/>
      <protection locked="0"/>
    </xf>
    <xf numFmtId="0" fontId="2" fillId="8" borderId="9" xfId="0" applyFont="1" applyFill="1" applyBorder="1" applyAlignment="1">
      <alignment vertical="center" wrapText="1"/>
    </xf>
    <xf numFmtId="9" fontId="2" fillId="7" borderId="9" xfId="23" applyNumberFormat="1" applyFont="1" applyFill="1" applyBorder="1" applyAlignment="1" applyProtection="1">
      <alignment vertical="center" wrapText="1"/>
      <protection locked="0"/>
    </xf>
    <xf numFmtId="0" fontId="1" fillId="8" borderId="9" xfId="27" applyFont="1" applyFill="1" applyBorder="1" applyAlignment="1">
      <alignment horizontal="center" vertical="center" wrapText="1"/>
      <protection/>
    </xf>
    <xf numFmtId="49" fontId="2" fillId="8" borderId="9" xfId="23" applyNumberFormat="1" applyFont="1" applyFill="1" applyBorder="1" applyAlignment="1">
      <alignment vertical="center" wrapText="1"/>
    </xf>
    <xf numFmtId="4" fontId="2" fillId="7" borderId="9" xfId="28" applyNumberFormat="1" applyFont="1" applyFill="1" applyBorder="1" applyAlignment="1" applyProtection="1">
      <alignment vertical="center" wrapText="1"/>
      <protection locked="0"/>
    </xf>
    <xf numFmtId="0" fontId="18" fillId="8" borderId="9" xfId="0" applyFont="1" applyFill="1" applyBorder="1" applyAlignment="1">
      <alignment vertical="center" wrapText="1"/>
    </xf>
    <xf numFmtId="0" fontId="19" fillId="8" borderId="9" xfId="27" applyFont="1" applyFill="1" applyBorder="1" applyAlignment="1">
      <alignment horizontal="center" vertical="center" wrapText="1"/>
      <protection/>
    </xf>
    <xf numFmtId="49" fontId="18" fillId="8" borderId="9" xfId="23" applyNumberFormat="1" applyFont="1" applyFill="1" applyBorder="1" applyAlignment="1">
      <alignment vertical="center" wrapText="1"/>
    </xf>
    <xf numFmtId="4" fontId="18" fillId="7" borderId="9" xfId="28" applyNumberFormat="1" applyFont="1" applyFill="1" applyBorder="1" applyAlignment="1" applyProtection="1">
      <alignment vertical="center" wrapText="1"/>
      <protection locked="0"/>
    </xf>
    <xf numFmtId="9" fontId="2" fillId="7" borderId="9" xfId="29" applyNumberFormat="1" applyFont="1" applyFill="1" applyBorder="1" applyAlignment="1" applyProtection="1">
      <alignment vertical="center" wrapText="1"/>
      <protection locked="0"/>
    </xf>
    <xf numFmtId="9" fontId="18" fillId="7" borderId="9" xfId="29" applyNumberFormat="1" applyFont="1" applyFill="1" applyBorder="1" applyAlignment="1" applyProtection="1">
      <alignment vertical="center" wrapText="1"/>
      <protection locked="0"/>
    </xf>
    <xf numFmtId="167" fontId="12" fillId="0" borderId="9" xfId="0" applyNumberFormat="1" applyFont="1" applyFill="1" applyBorder="1" applyAlignment="1" applyProtection="1">
      <alignment horizontal="left" vertical="center" wrapText="1"/>
      <protection/>
    </xf>
    <xf numFmtId="167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" fillId="7" borderId="9" xfId="29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49" fontId="2" fillId="7" borderId="9" xfId="23" applyNumberFormat="1" applyFont="1" applyFill="1" applyBorder="1" applyAlignment="1" applyProtection="1">
      <alignment vertical="center" wrapText="1"/>
      <protection locked="0"/>
    </xf>
    <xf numFmtId="167" fontId="2" fillId="0" borderId="9" xfId="25" applyNumberFormat="1" applyFont="1" applyFill="1" applyBorder="1" applyAlignment="1" applyProtection="1">
      <alignment horizontal="center" vertical="center" wrapText="1"/>
      <protection/>
    </xf>
    <xf numFmtId="167" fontId="2" fillId="0" borderId="9" xfId="25" applyNumberFormat="1" applyFont="1" applyFill="1" applyBorder="1" applyAlignment="1" applyProtection="1">
      <alignment horizontal="left" vertical="center" wrapText="1"/>
      <protection/>
    </xf>
    <xf numFmtId="2" fontId="2" fillId="7" borderId="9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9" xfId="23" applyNumberFormat="1" applyFont="1" applyFill="1" applyBorder="1" applyAlignment="1">
      <alignment vertical="center" wrapText="1"/>
    </xf>
    <xf numFmtId="168" fontId="2" fillId="0" borderId="10" xfId="23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9" xfId="27" applyFont="1" applyFill="1" applyBorder="1" applyAlignment="1">
      <alignment horizontal="center" vertical="center" wrapText="1"/>
      <protection/>
    </xf>
    <xf numFmtId="49" fontId="2" fillId="0" borderId="9" xfId="23" applyNumberFormat="1" applyFont="1" applyFill="1" applyBorder="1" applyAlignment="1">
      <alignment vertical="center" wrapText="1"/>
    </xf>
    <xf numFmtId="168" fontId="2" fillId="0" borderId="9" xfId="23" applyNumberFormat="1" applyFont="1" applyFill="1" applyBorder="1" applyAlignment="1">
      <alignment vertical="center" wrapText="1"/>
    </xf>
    <xf numFmtId="168" fontId="2" fillId="0" borderId="10" xfId="23" applyNumberFormat="1" applyFont="1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2" fontId="12" fillId="7" borderId="9" xfId="0" applyNumberFormat="1" applyFont="1" applyFill="1" applyBorder="1" applyAlignment="1" applyProtection="1">
      <alignment vertical="center" wrapText="1"/>
      <protection locked="0"/>
    </xf>
    <xf numFmtId="2" fontId="17" fillId="7" borderId="9" xfId="0" applyNumberFormat="1" applyFont="1" applyFill="1" applyBorder="1" applyAlignment="1" applyProtection="1">
      <alignment vertical="center" wrapText="1"/>
      <protection locked="0"/>
    </xf>
    <xf numFmtId="0" fontId="2" fillId="0" borderId="9" xfId="26" applyFont="1" applyFill="1" applyBorder="1" applyAlignment="1">
      <alignment vertical="center" wrapText="1"/>
      <protection/>
    </xf>
    <xf numFmtId="0" fontId="0" fillId="9" borderId="31" xfId="0" applyFill="1" applyBorder="1" applyAlignment="1">
      <alignment vertical="center" wrapText="1"/>
    </xf>
    <xf numFmtId="0" fontId="1" fillId="9" borderId="31" xfId="27" applyFont="1" applyFill="1" applyBorder="1" applyAlignment="1">
      <alignment horizontal="center" vertical="center" wrapText="1"/>
      <protection/>
    </xf>
    <xf numFmtId="49" fontId="0" fillId="9" borderId="31" xfId="23" applyNumberFormat="1" applyFont="1" applyFill="1" applyBorder="1" applyAlignment="1" applyProtection="1">
      <alignment vertical="center" wrapText="1"/>
      <protection/>
    </xf>
    <xf numFmtId="4" fontId="2" fillId="6" borderId="31" xfId="28" applyNumberFormat="1" applyFont="1" applyFill="1" applyBorder="1" applyAlignment="1" applyProtection="1">
      <alignment vertical="center" wrapText="1"/>
      <protection locked="0"/>
    </xf>
    <xf numFmtId="169" fontId="0" fillId="9" borderId="31" xfId="23" applyNumberFormat="1" applyFont="1" applyFill="1" applyBorder="1" applyAlignment="1" applyProtection="1">
      <alignment vertical="center" wrapText="1"/>
      <protection/>
    </xf>
    <xf numFmtId="169" fontId="0" fillId="9" borderId="32" xfId="23" applyNumberFormat="1" applyFont="1" applyFill="1" applyBorder="1" applyAlignment="1" applyProtection="1">
      <alignment vertical="center" wrapText="1"/>
      <protection/>
    </xf>
    <xf numFmtId="0" fontId="18" fillId="9" borderId="31" xfId="0" applyFont="1" applyFill="1" applyBorder="1" applyAlignment="1">
      <alignment vertical="center" wrapText="1"/>
    </xf>
    <xf numFmtId="0" fontId="19" fillId="9" borderId="31" xfId="27" applyFont="1" applyFill="1" applyBorder="1" applyAlignment="1">
      <alignment horizontal="center" vertical="center" wrapText="1"/>
      <protection/>
    </xf>
    <xf numFmtId="49" fontId="18" fillId="9" borderId="31" xfId="23" applyNumberFormat="1" applyFont="1" applyFill="1" applyBorder="1" applyAlignment="1" applyProtection="1">
      <alignment vertical="center" wrapText="1"/>
      <protection/>
    </xf>
    <xf numFmtId="4" fontId="18" fillId="6" borderId="31" xfId="28" applyNumberFormat="1" applyFont="1" applyFill="1" applyBorder="1" applyAlignment="1" applyProtection="1">
      <alignment vertical="center" wrapText="1"/>
      <protection locked="0"/>
    </xf>
    <xf numFmtId="0" fontId="2" fillId="7" borderId="9" xfId="23" applyNumberFormat="1" applyFont="1" applyFill="1" applyBorder="1" applyAlignment="1" applyProtection="1">
      <alignment vertical="center" wrapText="1"/>
      <protection locked="0"/>
    </xf>
    <xf numFmtId="9" fontId="18" fillId="8" borderId="9" xfId="23" applyNumberFormat="1" applyFont="1" applyFill="1" applyBorder="1" applyAlignment="1">
      <alignment vertical="center" wrapText="1"/>
    </xf>
    <xf numFmtId="9" fontId="2" fillId="0" borderId="9" xfId="23" applyNumberFormat="1" applyFont="1" applyFill="1" applyBorder="1" applyAlignment="1">
      <alignment vertical="center" wrapText="1"/>
    </xf>
    <xf numFmtId="9" fontId="18" fillId="0" borderId="9" xfId="23" applyNumberFormat="1" applyFont="1" applyFill="1" applyBorder="1" applyAlignment="1">
      <alignment vertical="center" wrapText="1"/>
    </xf>
    <xf numFmtId="168" fontId="2" fillId="7" borderId="9" xfId="23" applyNumberFormat="1" applyFont="1" applyFill="1" applyBorder="1" applyAlignment="1" applyProtection="1">
      <alignment/>
      <protection locked="0"/>
    </xf>
    <xf numFmtId="0" fontId="2" fillId="10" borderId="8" xfId="23" applyNumberFormat="1" applyFont="1" applyFill="1" applyBorder="1" applyAlignment="1" applyProtection="1">
      <alignment horizontal="center" vertical="center" wrapText="1"/>
      <protection/>
    </xf>
    <xf numFmtId="167" fontId="12" fillId="10" borderId="9" xfId="0" applyNumberFormat="1" applyFont="1" applyFill="1" applyBorder="1" applyAlignment="1" applyProtection="1">
      <alignment horizontal="left" vertical="center" wrapText="1"/>
      <protection/>
    </xf>
    <xf numFmtId="9" fontId="2" fillId="10" borderId="9" xfId="23" applyNumberFormat="1" applyFont="1" applyFill="1" applyBorder="1" applyAlignment="1">
      <alignment vertical="center" wrapText="1"/>
    </xf>
    <xf numFmtId="167" fontId="2" fillId="10" borderId="9" xfId="25" applyNumberFormat="1" applyFont="1" applyFill="1" applyBorder="1" applyAlignment="1" applyProtection="1">
      <alignment horizontal="center" vertical="center" wrapText="1"/>
      <protection/>
    </xf>
    <xf numFmtId="167" fontId="2" fillId="10" borderId="9" xfId="25" applyNumberFormat="1" applyFont="1" applyFill="1" applyBorder="1" applyAlignment="1" applyProtection="1">
      <alignment horizontal="left" vertical="center" wrapText="1"/>
      <protection/>
    </xf>
    <xf numFmtId="168" fontId="2" fillId="10" borderId="9" xfId="23" applyNumberFormat="1" applyFont="1" applyFill="1" applyBorder="1" applyAlignment="1">
      <alignment vertical="center" wrapText="1"/>
    </xf>
    <xf numFmtId="168" fontId="2" fillId="10" borderId="10" xfId="23" applyNumberFormat="1" applyFont="1" applyFill="1" applyBorder="1" applyAlignment="1">
      <alignment vertical="center" wrapText="1"/>
    </xf>
    <xf numFmtId="0" fontId="18" fillId="10" borderId="8" xfId="23" applyNumberFormat="1" applyFont="1" applyFill="1" applyBorder="1" applyAlignment="1" applyProtection="1">
      <alignment horizontal="center" vertical="center" wrapText="1"/>
      <protection/>
    </xf>
    <xf numFmtId="167" fontId="17" fillId="10" borderId="9" xfId="0" applyNumberFormat="1" applyFont="1" applyFill="1" applyBorder="1" applyAlignment="1" applyProtection="1">
      <alignment horizontal="left" vertical="center" wrapText="1"/>
      <protection/>
    </xf>
    <xf numFmtId="9" fontId="18" fillId="10" borderId="9" xfId="23" applyNumberFormat="1" applyFont="1" applyFill="1" applyBorder="1" applyAlignment="1">
      <alignment vertical="center" wrapText="1"/>
    </xf>
    <xf numFmtId="167" fontId="18" fillId="10" borderId="9" xfId="25" applyNumberFormat="1" applyFont="1" applyFill="1" applyBorder="1" applyAlignment="1" applyProtection="1">
      <alignment horizontal="center" vertical="center" wrapText="1"/>
      <protection/>
    </xf>
    <xf numFmtId="167" fontId="18" fillId="10" borderId="9" xfId="25" applyNumberFormat="1" applyFont="1" applyFill="1" applyBorder="1" applyAlignment="1" applyProtection="1">
      <alignment horizontal="left" vertical="center" wrapText="1"/>
      <protection/>
    </xf>
    <xf numFmtId="0" fontId="12" fillId="10" borderId="9" xfId="0" applyFont="1" applyFill="1" applyBorder="1" applyAlignment="1">
      <alignment vertical="center" wrapText="1"/>
    </xf>
    <xf numFmtId="0" fontId="17" fillId="10" borderId="9" xfId="0" applyFont="1" applyFill="1" applyBorder="1" applyAlignment="1">
      <alignment vertical="center" wrapText="1"/>
    </xf>
    <xf numFmtId="9" fontId="2" fillId="0" borderId="9" xfId="29" applyNumberFormat="1" applyFont="1" applyFill="1" applyBorder="1" applyAlignment="1">
      <alignment vertical="center" wrapText="1"/>
    </xf>
    <xf numFmtId="9" fontId="18" fillId="0" borderId="9" xfId="29" applyNumberFormat="1" applyFont="1" applyFill="1" applyBorder="1" applyAlignment="1">
      <alignment vertical="center" wrapText="1"/>
    </xf>
    <xf numFmtId="0" fontId="0" fillId="0" borderId="9" xfId="26" applyFont="1" applyBorder="1" applyAlignment="1">
      <alignment vertical="center" wrapText="1"/>
      <protection/>
    </xf>
    <xf numFmtId="2" fontId="17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26" applyFont="1" applyBorder="1">
      <alignment/>
      <protection/>
    </xf>
    <xf numFmtId="4" fontId="2" fillId="8" borderId="9" xfId="30" applyNumberFormat="1" applyFont="1" applyFill="1" applyBorder="1" applyAlignment="1">
      <alignment vertical="center" wrapText="1"/>
    </xf>
    <xf numFmtId="9" fontId="2" fillId="8" borderId="9" xfId="23" applyNumberFormat="1" applyFont="1" applyFill="1" applyBorder="1" applyAlignment="1">
      <alignment/>
    </xf>
    <xf numFmtId="0" fontId="2" fillId="8" borderId="9" xfId="23" applyFont="1" applyFill="1" applyBorder="1" applyAlignment="1">
      <alignment horizontal="center" vertical="center"/>
    </xf>
    <xf numFmtId="0" fontId="2" fillId="8" borderId="9" xfId="26" applyFont="1" applyFill="1" applyBorder="1" applyAlignment="1">
      <alignment vertical="center"/>
      <protection/>
    </xf>
    <xf numFmtId="168" fontId="2" fillId="8" borderId="9" xfId="23" applyNumberFormat="1" applyFont="1" applyFill="1" applyBorder="1" applyAlignment="1">
      <alignment/>
    </xf>
    <xf numFmtId="168" fontId="2" fillId="8" borderId="9" xfId="23" applyNumberFormat="1" applyFont="1" applyFill="1" applyBorder="1" applyAlignment="1">
      <alignment vertical="center" wrapText="1"/>
    </xf>
    <xf numFmtId="164" fontId="2" fillId="7" borderId="9" xfId="25" applyNumberFormat="1" applyFont="1" applyFill="1" applyBorder="1" applyAlignment="1" applyProtection="1">
      <alignment horizontal="right" vertical="center"/>
      <protection locked="0"/>
    </xf>
    <xf numFmtId="168" fontId="2" fillId="8" borderId="10" xfId="23" applyNumberFormat="1" applyFont="1" applyFill="1" applyBorder="1" applyAlignment="1">
      <alignment vertical="center" wrapText="1"/>
    </xf>
    <xf numFmtId="4" fontId="2" fillId="8" borderId="9" xfId="30" applyNumberFormat="1" applyFont="1" applyFill="1" applyBorder="1" applyAlignment="1" applyProtection="1">
      <alignment vertical="center"/>
      <protection/>
    </xf>
    <xf numFmtId="9" fontId="2" fillId="8" borderId="9" xfId="31" applyNumberFormat="1" applyFont="1" applyFill="1" applyBorder="1" applyAlignment="1" applyProtection="1">
      <alignment/>
      <protection/>
    </xf>
    <xf numFmtId="167" fontId="2" fillId="8" borderId="9" xfId="31" applyNumberFormat="1" applyFont="1" applyFill="1" applyBorder="1" applyAlignment="1" applyProtection="1">
      <alignment horizontal="center"/>
      <protection/>
    </xf>
    <xf numFmtId="0" fontId="2" fillId="8" borderId="9" xfId="32" applyFont="1" applyFill="1" applyBorder="1">
      <alignment/>
      <protection/>
    </xf>
    <xf numFmtId="169" fontId="2" fillId="8" borderId="9" xfId="31" applyNumberFormat="1" applyFont="1" applyFill="1" applyBorder="1" applyAlignment="1" applyProtection="1">
      <alignment/>
      <protection/>
    </xf>
    <xf numFmtId="0" fontId="2" fillId="8" borderId="9" xfId="31" applyFont="1" applyFill="1" applyBorder="1" applyAlignment="1" applyProtection="1">
      <alignment horizontal="center"/>
      <protection/>
    </xf>
    <xf numFmtId="0" fontId="0" fillId="8" borderId="9" xfId="32" applyFont="1" applyFill="1" applyBorder="1">
      <alignment/>
      <protection/>
    </xf>
    <xf numFmtId="4" fontId="0" fillId="8" borderId="9" xfId="30" applyNumberFormat="1" applyFont="1" applyFill="1" applyBorder="1" applyAlignment="1" applyProtection="1">
      <alignment vertical="center" wrapText="1"/>
      <protection/>
    </xf>
    <xf numFmtId="49" fontId="2" fillId="8" borderId="9" xfId="33" applyNumberFormat="1" applyFont="1" applyFill="1" applyBorder="1" applyAlignment="1">
      <alignment vertical="top" wrapText="1"/>
    </xf>
    <xf numFmtId="9" fontId="2" fillId="8" borderId="9" xfId="33" applyNumberFormat="1" applyFont="1" applyFill="1" applyBorder="1" applyAlignment="1">
      <alignment vertical="center"/>
    </xf>
    <xf numFmtId="0" fontId="2" fillId="8" borderId="9" xfId="33" applyFont="1" applyFill="1" applyBorder="1" applyAlignment="1">
      <alignment horizontal="center"/>
    </xf>
    <xf numFmtId="49" fontId="2" fillId="8" borderId="9" xfId="33" applyNumberFormat="1" applyFont="1" applyFill="1" applyBorder="1" applyAlignment="1">
      <alignment horizontal="left"/>
    </xf>
    <xf numFmtId="168" fontId="2" fillId="8" borderId="9" xfId="33" applyNumberFormat="1" applyFont="1" applyFill="1" applyBorder="1" applyAlignment="1">
      <alignment vertical="center"/>
    </xf>
    <xf numFmtId="164" fontId="2" fillId="7" borderId="9" xfId="33" applyNumberFormat="1" applyFont="1" applyFill="1" applyBorder="1" applyAlignment="1" applyProtection="1">
      <alignment horizontal="right" vertical="center"/>
      <protection locked="0"/>
    </xf>
    <xf numFmtId="49" fontId="0" fillId="8" borderId="9" xfId="33" applyNumberFormat="1" applyFont="1" applyFill="1" applyBorder="1" applyAlignment="1">
      <alignment vertical="top" wrapText="1"/>
    </xf>
    <xf numFmtId="9" fontId="2" fillId="8" borderId="9" xfId="33" applyNumberFormat="1" applyFont="1" applyFill="1" applyBorder="1" applyAlignment="1">
      <alignment/>
    </xf>
    <xf numFmtId="168" fontId="2" fillId="8" borderId="9" xfId="33" applyNumberFormat="1" applyFont="1" applyFill="1" applyBorder="1" applyAlignment="1">
      <alignment/>
    </xf>
    <xf numFmtId="0" fontId="1" fillId="8" borderId="9" xfId="0" applyFont="1" applyFill="1" applyBorder="1" applyAlignment="1">
      <alignment wrapText="1"/>
    </xf>
    <xf numFmtId="0" fontId="1" fillId="8" borderId="9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right" wrapText="1"/>
    </xf>
    <xf numFmtId="0" fontId="1" fillId="8" borderId="26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left" vertical="center" wrapText="1"/>
    </xf>
    <xf numFmtId="169" fontId="12" fillId="8" borderId="31" xfId="23" applyNumberFormat="1" applyFont="1" applyFill="1" applyBorder="1" applyAlignment="1" applyProtection="1">
      <alignment horizontal="center" vertical="center" wrapText="1"/>
      <protection/>
    </xf>
    <xf numFmtId="169" fontId="0" fillId="0" borderId="32" xfId="31" applyNumberFormat="1" applyFont="1" applyFill="1" applyBorder="1" applyAlignment="1" applyProtection="1">
      <alignment horizontal="right" vertical="center" wrapText="1"/>
      <protection/>
    </xf>
    <xf numFmtId="0" fontId="2" fillId="2" borderId="8" xfId="26" applyFill="1" applyBorder="1" applyAlignment="1">
      <alignment horizontal="center"/>
      <protection/>
    </xf>
    <xf numFmtId="0" fontId="6" fillId="2" borderId="26" xfId="23" applyFont="1" applyFill="1" applyBorder="1">
      <alignment/>
    </xf>
    <xf numFmtId="0" fontId="2" fillId="2" borderId="9" xfId="23" applyFont="1" applyFill="1" applyBorder="1" applyAlignment="1">
      <alignment horizontal="left"/>
    </xf>
    <xf numFmtId="0" fontId="2" fillId="2" borderId="9" xfId="23" applyFont="1" applyFill="1" applyBorder="1" applyAlignment="1">
      <alignment horizontal="center"/>
    </xf>
    <xf numFmtId="0" fontId="2" fillId="2" borderId="9" xfId="23" applyFont="1" applyFill="1" applyBorder="1">
      <alignment/>
    </xf>
    <xf numFmtId="164" fontId="2" fillId="2" borderId="9" xfId="23" applyNumberFormat="1" applyFont="1" applyFill="1" applyBorder="1">
      <alignment/>
    </xf>
    <xf numFmtId="164" fontId="2" fillId="2" borderId="10" xfId="23" applyNumberFormat="1" applyFont="1" applyFill="1" applyBorder="1">
      <alignment/>
    </xf>
    <xf numFmtId="0" fontId="2" fillId="0" borderId="30" xfId="26" applyBorder="1" applyAlignment="1">
      <alignment horizontal="center"/>
      <protection/>
    </xf>
    <xf numFmtId="0" fontId="6" fillId="0" borderId="0" xfId="23" applyFont="1" applyBorder="1">
      <alignment/>
    </xf>
    <xf numFmtId="0" fontId="2" fillId="0" borderId="33" xfId="23" applyFont="1" applyBorder="1" applyAlignment="1">
      <alignment horizontal="left"/>
    </xf>
    <xf numFmtId="0" fontId="2" fillId="0" borderId="33" xfId="23" applyFont="1" applyBorder="1" applyAlignment="1">
      <alignment horizontal="center"/>
    </xf>
    <xf numFmtId="0" fontId="2" fillId="0" borderId="33" xfId="23" applyFont="1" applyBorder="1">
      <alignment/>
    </xf>
    <xf numFmtId="164" fontId="2" fillId="0" borderId="33" xfId="23" applyNumberFormat="1" applyFont="1" applyBorder="1">
      <alignment/>
    </xf>
    <xf numFmtId="164" fontId="2" fillId="0" borderId="34" xfId="23" applyNumberFormat="1" applyFont="1" applyBorder="1">
      <alignment/>
    </xf>
    <xf numFmtId="0" fontId="2" fillId="0" borderId="35" xfId="23" applyFont="1" applyBorder="1" applyAlignment="1">
      <alignment horizontal="center" vertical="top"/>
    </xf>
    <xf numFmtId="49" fontId="6" fillId="0" borderId="36" xfId="23" applyNumberFormat="1" applyFont="1" applyBorder="1" applyAlignment="1">
      <alignment vertical="top"/>
    </xf>
    <xf numFmtId="9" fontId="2" fillId="0" borderId="37" xfId="23" applyNumberFormat="1" applyFont="1" applyBorder="1" applyAlignment="1">
      <alignment vertical="center"/>
    </xf>
    <xf numFmtId="0" fontId="6" fillId="0" borderId="37" xfId="23" applyFont="1" applyFill="1" applyBorder="1" applyAlignment="1">
      <alignment horizontal="center" vertical="center"/>
    </xf>
    <xf numFmtId="49" fontId="6" fillId="0" borderId="37" xfId="23" applyNumberFormat="1" applyFont="1" applyBorder="1" applyAlignment="1">
      <alignment vertical="center"/>
    </xf>
    <xf numFmtId="168" fontId="2" fillId="0" borderId="37" xfId="23" applyNumberFormat="1" applyFont="1" applyBorder="1" applyAlignment="1">
      <alignment vertical="center"/>
    </xf>
    <xf numFmtId="168" fontId="6" fillId="0" borderId="37" xfId="23" applyNumberFormat="1" applyFont="1" applyBorder="1" applyAlignment="1">
      <alignment vertical="center"/>
    </xf>
    <xf numFmtId="168" fontId="18" fillId="0" borderId="37" xfId="23" applyNumberFormat="1" applyFont="1" applyBorder="1" applyAlignment="1">
      <alignment vertical="center"/>
    </xf>
    <xf numFmtId="168" fontId="18" fillId="0" borderId="38" xfId="23" applyNumberFormat="1" applyFont="1" applyBorder="1" applyAlignment="1">
      <alignment vertical="center"/>
    </xf>
    <xf numFmtId="0" fontId="2" fillId="0" borderId="39" xfId="23" applyFont="1" applyBorder="1" applyAlignment="1">
      <alignment horizontal="center" vertical="top"/>
    </xf>
    <xf numFmtId="49" fontId="6" fillId="0" borderId="40" xfId="23" applyNumberFormat="1" applyFont="1" applyBorder="1" applyAlignment="1">
      <alignment vertical="top"/>
    </xf>
    <xf numFmtId="9" fontId="2" fillId="0" borderId="33" xfId="23" applyNumberFormat="1" applyFont="1" applyBorder="1" applyAlignment="1">
      <alignment vertical="center"/>
    </xf>
    <xf numFmtId="0" fontId="6" fillId="0" borderId="33" xfId="23" applyFont="1" applyFill="1" applyBorder="1" applyAlignment="1">
      <alignment horizontal="center" vertical="center"/>
    </xf>
    <xf numFmtId="49" fontId="6" fillId="0" borderId="33" xfId="23" applyNumberFormat="1" applyFont="1" applyBorder="1" applyAlignment="1">
      <alignment vertical="center"/>
    </xf>
    <xf numFmtId="168" fontId="2" fillId="0" borderId="33" xfId="23" applyNumberFormat="1" applyFont="1" applyBorder="1" applyAlignment="1">
      <alignment vertical="center"/>
    </xf>
    <xf numFmtId="168" fontId="18" fillId="0" borderId="33" xfId="23" applyNumberFormat="1" applyFont="1" applyBorder="1" applyAlignment="1">
      <alignment vertical="center"/>
    </xf>
    <xf numFmtId="168" fontId="6" fillId="0" borderId="34" xfId="23" applyNumberFormat="1" applyFont="1" applyBorder="1" applyAlignment="1">
      <alignment vertical="center"/>
    </xf>
    <xf numFmtId="0" fontId="2" fillId="2" borderId="41" xfId="23" applyFont="1" applyFill="1" applyBorder="1" applyAlignment="1">
      <alignment horizontal="center" vertical="top"/>
    </xf>
    <xf numFmtId="49" fontId="6" fillId="2" borderId="24" xfId="23" applyNumberFormat="1" applyFont="1" applyFill="1" applyBorder="1" applyAlignment="1">
      <alignment vertical="top"/>
    </xf>
    <xf numFmtId="9" fontId="2" fillId="2" borderId="24" xfId="23" applyNumberFormat="1" applyFont="1" applyFill="1" applyBorder="1" applyAlignment="1">
      <alignment vertical="center"/>
    </xf>
    <xf numFmtId="0" fontId="2" fillId="2" borderId="24" xfId="23" applyFont="1" applyFill="1" applyBorder="1" applyAlignment="1">
      <alignment horizontal="center" vertical="center"/>
    </xf>
    <xf numFmtId="49" fontId="2" fillId="2" borderId="24" xfId="23" applyNumberFormat="1" applyFont="1" applyFill="1" applyBorder="1" applyAlignment="1">
      <alignment vertical="center"/>
    </xf>
    <xf numFmtId="168" fontId="2" fillId="2" borderId="24" xfId="23" applyNumberFormat="1" applyFont="1" applyFill="1" applyBorder="1" applyAlignment="1">
      <alignment vertical="center"/>
    </xf>
    <xf numFmtId="168" fontId="4" fillId="2" borderId="24" xfId="23" applyNumberFormat="1" applyFont="1" applyFill="1" applyBorder="1" applyAlignment="1">
      <alignment vertical="center"/>
    </xf>
    <xf numFmtId="168" fontId="4" fillId="2" borderId="25" xfId="23" applyNumberFormat="1" applyFont="1" applyFill="1" applyBorder="1" applyAlignment="1">
      <alignment vertical="center"/>
    </xf>
    <xf numFmtId="2" fontId="12" fillId="0" borderId="0" xfId="22" applyNumberFormat="1" applyFont="1" applyFill="1" applyBorder="1" applyAlignment="1" applyProtection="1">
      <alignment horizontal="justify" vertical="center" wrapText="1"/>
      <protection/>
    </xf>
    <xf numFmtId="167" fontId="0" fillId="0" borderId="0" xfId="0" applyNumberFormat="1" applyBorder="1" applyAlignment="1">
      <alignment horizontal="justify" wrapText="1"/>
    </xf>
    <xf numFmtId="0" fontId="0" fillId="0" borderId="0" xfId="21" applyFont="1" applyAlignment="1">
      <alignment horizontal="justify" wrapText="1"/>
    </xf>
    <xf numFmtId="0" fontId="0" fillId="0" borderId="0" xfId="21" applyFont="1" applyAlignment="1">
      <alignment horizontal="justify"/>
    </xf>
    <xf numFmtId="0" fontId="2" fillId="0" borderId="0" xfId="21" applyFont="1" applyAlignment="1">
      <alignment horizontal="justify" wrapText="1"/>
    </xf>
    <xf numFmtId="0" fontId="1" fillId="0" borderId="0" xfId="21" applyFont="1" applyAlignment="1">
      <alignment horizontal="justify"/>
    </xf>
    <xf numFmtId="0" fontId="11" fillId="0" borderId="0" xfId="21" applyFont="1" applyAlignment="1">
      <alignment horizontal="justify" wrapText="1"/>
    </xf>
    <xf numFmtId="0" fontId="0" fillId="0" borderId="0" xfId="21" applyFont="1" applyAlignment="1">
      <alignment horizontal="left" wrapText="1"/>
    </xf>
    <xf numFmtId="0" fontId="4" fillId="0" borderId="0" xfId="21" applyFont="1" applyAlignment="1">
      <alignment horizontal="justify" wrapText="1"/>
    </xf>
    <xf numFmtId="0" fontId="2" fillId="7" borderId="0" xfId="21" applyFont="1" applyFill="1" applyAlignment="1">
      <alignment horizontal="justify" wrapText="1"/>
    </xf>
    <xf numFmtId="0" fontId="3" fillId="0" borderId="42" xfId="21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21" applyFont="1" applyAlignment="1">
      <alignment horizontal="justify"/>
    </xf>
    <xf numFmtId="0" fontId="2" fillId="0" borderId="0" xfId="21" applyFont="1" applyAlignment="1">
      <alignment horizontal="justify"/>
    </xf>
    <xf numFmtId="0" fontId="3" fillId="0" borderId="23" xfId="23" applyFont="1" applyFill="1" applyBorder="1" applyAlignment="1">
      <alignment horizontal="center"/>
    </xf>
    <xf numFmtId="0" fontId="3" fillId="0" borderId="24" xfId="23" applyFont="1" applyFill="1" applyBorder="1" applyAlignment="1">
      <alignment horizontal="center"/>
    </xf>
    <xf numFmtId="0" fontId="3" fillId="0" borderId="25" xfId="23" applyFont="1" applyFill="1" applyBorder="1" applyAlignment="1">
      <alignment horizontal="center"/>
    </xf>
    <xf numFmtId="0" fontId="3" fillId="0" borderId="23" xfId="23" applyFont="1" applyFill="1" applyBorder="1" applyAlignment="1">
      <alignment horizontal="center" wrapText="1"/>
    </xf>
    <xf numFmtId="0" fontId="3" fillId="0" borderId="24" xfId="23" applyFont="1" applyFill="1" applyBorder="1" applyAlignment="1">
      <alignment horizontal="center" wrapText="1"/>
    </xf>
    <xf numFmtId="0" fontId="3" fillId="0" borderId="25" xfId="23" applyFont="1" applyFill="1" applyBorder="1" applyAlignment="1">
      <alignment horizontal="center" wrapText="1"/>
    </xf>
    <xf numFmtId="0" fontId="4" fillId="0" borderId="43" xfId="24" applyFont="1" applyBorder="1" applyAlignment="1" applyProtection="1">
      <alignment horizontal="center" wrapText="1"/>
      <protection/>
    </xf>
    <xf numFmtId="14" fontId="0" fillId="0" borderId="0" xfId="21" applyNumberFormat="1" applyFont="1" applyProtection="1">
      <alignment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_FA48_REKAPITULACE_DPS_R3" xfId="21"/>
    <cellStyle name="normální_40756100" xfId="22"/>
    <cellStyle name="Normální 15" xfId="23"/>
    <cellStyle name="Normální 17" xfId="24"/>
    <cellStyle name="normální_Plastics Building Velká Bíteš" xfId="25"/>
    <cellStyle name="normální_ROZPOCET_STA_ZALOZKA" xfId="26"/>
    <cellStyle name="normální_Sešit1" xfId="27"/>
    <cellStyle name="normální_AVX-Uherské Hradiště" xfId="28"/>
    <cellStyle name="Normální 18" xfId="29"/>
    <cellStyle name="normální_Seveza Bílovice" xfId="30"/>
    <cellStyle name="Normální 15 2" xfId="31"/>
    <cellStyle name="normální_ROZPOCET_STA_ZALOZKA 2" xfId="32"/>
    <cellStyle name="Normální 18 2" xfId="33"/>
  </cellStyles>
  <dxfs count="2">
    <dxf>
      <font>
        <b val="0"/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oka\AppData\Local\Temp\Temp1_D%201.4.2%20EPS%20-%20Elektrick&#225;%20po&#382;&#225;rn&#237;%20signalizace.zip\D%201.4.2%20EPS%20-%20Elektrick&#225;%20po&#382;&#225;rn&#237;%20signalizace\OPEN\V&#253;kaz_v&#253;m&#283;r_EPS_Vran&#253;_19.1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_rekapitulace "/>
      <sheetName val="EPS"/>
      <sheetName val="Závěr"/>
    </sheetNames>
    <sheetDataSet>
      <sheetData sheetId="0">
        <row r="2">
          <cell r="A2" t="str">
            <v>ELEKTRICKÁ POŽÁRNÍ SIGNALIZACE - Domov Vraný, poskytovatel sociálních služeb</v>
          </cell>
        </row>
      </sheetData>
      <sheetData sheetId="1">
        <row r="133">
          <cell r="G133">
            <v>0</v>
          </cell>
        </row>
        <row r="134">
          <cell r="I13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 topLeftCell="A1">
      <selection activeCell="K25" sqref="K25"/>
    </sheetView>
  </sheetViews>
  <sheetFormatPr defaultColWidth="9.140625" defaultRowHeight="15"/>
  <cols>
    <col min="1" max="1" width="18.140625" style="0" customWidth="1"/>
    <col min="2" max="2" width="48.7109375" style="0" customWidth="1"/>
    <col min="3" max="3" width="9.57421875" style="0" customWidth="1"/>
    <col min="7" max="7" width="16.140625" style="0" customWidth="1"/>
  </cols>
  <sheetData>
    <row r="1" spans="1:7" ht="16.5" thickBot="1">
      <c r="A1" s="289" t="s">
        <v>30</v>
      </c>
      <c r="B1" s="289"/>
      <c r="C1" s="289"/>
      <c r="D1" s="289"/>
      <c r="E1" s="289"/>
      <c r="F1" s="289"/>
      <c r="G1" s="289"/>
    </row>
    <row r="2" spans="1:7" ht="15.75" thickBot="1">
      <c r="A2" s="290" t="s">
        <v>0</v>
      </c>
      <c r="B2" s="291"/>
      <c r="C2" s="291"/>
      <c r="D2" s="291"/>
      <c r="E2" s="291"/>
      <c r="F2" s="291"/>
      <c r="G2" s="292"/>
    </row>
    <row r="3" spans="1:7" ht="15.75" thickBot="1">
      <c r="A3" s="1"/>
      <c r="B3" s="2"/>
      <c r="C3" s="2"/>
      <c r="D3" s="3"/>
      <c r="E3" s="4" t="s">
        <v>1</v>
      </c>
      <c r="F3" s="4" t="s">
        <v>2</v>
      </c>
      <c r="G3" s="4" t="s">
        <v>3</v>
      </c>
    </row>
    <row r="4" spans="1:7" ht="15.75" thickBot="1">
      <c r="A4" s="5"/>
      <c r="B4" s="6"/>
      <c r="C4" s="7"/>
      <c r="D4" s="8"/>
      <c r="E4" s="8" t="s">
        <v>4</v>
      </c>
      <c r="F4" s="8" t="s">
        <v>4</v>
      </c>
      <c r="G4" s="8" t="s">
        <v>4</v>
      </c>
    </row>
    <row r="5" spans="1:7" ht="15">
      <c r="A5" s="9"/>
      <c r="B5" s="10" t="s">
        <v>5</v>
      </c>
      <c r="C5" s="11"/>
      <c r="D5" s="12"/>
      <c r="E5" s="13"/>
      <c r="F5" s="13"/>
      <c r="G5" s="14"/>
    </row>
    <row r="6" spans="1:7" ht="15">
      <c r="A6" s="15"/>
      <c r="B6" s="16" t="s">
        <v>6</v>
      </c>
      <c r="C6" s="16"/>
      <c r="D6" s="17"/>
      <c r="E6" s="18">
        <f>'[1]EPS'!G133</f>
        <v>0</v>
      </c>
      <c r="F6" s="19"/>
      <c r="G6" s="20"/>
    </row>
    <row r="7" spans="1:7" ht="15">
      <c r="A7" s="15"/>
      <c r="B7" s="16" t="s">
        <v>7</v>
      </c>
      <c r="C7" s="16"/>
      <c r="D7" s="17"/>
      <c r="E7" s="19"/>
      <c r="F7" s="18">
        <f>'[1]EPS'!I134</f>
        <v>0</v>
      </c>
      <c r="G7" s="21"/>
    </row>
    <row r="8" spans="1:7" ht="15">
      <c r="A8" s="22"/>
      <c r="B8" s="23" t="s">
        <v>8</v>
      </c>
      <c r="C8" s="23"/>
      <c r="D8" s="24"/>
      <c r="E8" s="25"/>
      <c r="F8" s="26"/>
      <c r="G8" s="27">
        <f>SUM(F7,E6)</f>
        <v>0</v>
      </c>
    </row>
    <row r="9" spans="1:7" ht="15">
      <c r="A9" s="15"/>
      <c r="B9" s="28"/>
      <c r="C9" s="28"/>
      <c r="D9" s="28"/>
      <c r="E9" s="29"/>
      <c r="F9" s="29"/>
      <c r="G9" s="30"/>
    </row>
    <row r="10" spans="1:7" ht="15.75">
      <c r="A10" s="31"/>
      <c r="B10" s="32" t="s">
        <v>9</v>
      </c>
      <c r="C10" s="23"/>
      <c r="D10" s="11"/>
      <c r="E10" s="33"/>
      <c r="F10" s="33"/>
      <c r="G10" s="34"/>
    </row>
    <row r="11" spans="1:7" ht="15">
      <c r="A11" s="31"/>
      <c r="B11" s="23"/>
      <c r="C11" s="23"/>
      <c r="D11" s="11"/>
      <c r="E11" s="33"/>
      <c r="F11" s="33"/>
      <c r="G11" s="34"/>
    </row>
    <row r="12" spans="1:7" ht="15.75">
      <c r="A12" s="31"/>
      <c r="B12" s="35" t="s">
        <v>6</v>
      </c>
      <c r="C12" s="35"/>
      <c r="D12" s="36"/>
      <c r="E12" s="37">
        <f>SUM(E5:E9)</f>
        <v>0</v>
      </c>
      <c r="F12" s="38"/>
      <c r="G12" s="39"/>
    </row>
    <row r="13" spans="1:7" ht="15.75">
      <c r="A13" s="31"/>
      <c r="B13" s="35" t="s">
        <v>7</v>
      </c>
      <c r="C13" s="35"/>
      <c r="D13" s="36"/>
      <c r="E13" s="38"/>
      <c r="F13" s="37">
        <f>SUM(F5:F9)</f>
        <v>0</v>
      </c>
      <c r="G13" s="39"/>
    </row>
    <row r="14" spans="1:7" ht="16.5" thickBot="1">
      <c r="A14" s="40"/>
      <c r="B14" s="41" t="s">
        <v>8</v>
      </c>
      <c r="C14" s="41"/>
      <c r="D14" s="42"/>
      <c r="E14" s="43"/>
      <c r="F14" s="44"/>
      <c r="G14" s="45">
        <f>SUM(G5:G9)</f>
        <v>0</v>
      </c>
    </row>
    <row r="15" spans="1:7" ht="15.75" thickBot="1">
      <c r="A15" s="46"/>
      <c r="B15" s="47"/>
      <c r="C15" s="47"/>
      <c r="D15" s="47"/>
      <c r="E15" s="48"/>
      <c r="F15" s="48"/>
      <c r="G15" s="49"/>
    </row>
    <row r="16" spans="1:7" ht="15">
      <c r="A16" s="50"/>
      <c r="B16" s="51" t="s">
        <v>10</v>
      </c>
      <c r="C16" s="52">
        <v>0.15</v>
      </c>
      <c r="D16" s="53"/>
      <c r="E16" s="54"/>
      <c r="F16" s="55"/>
      <c r="G16" s="56">
        <f>G14*C16</f>
        <v>0</v>
      </c>
    </row>
    <row r="17" spans="1:7" ht="15.75" thickBot="1">
      <c r="A17" s="57"/>
      <c r="B17" s="58" t="s">
        <v>11</v>
      </c>
      <c r="C17" s="58"/>
      <c r="D17" s="59"/>
      <c r="E17" s="60"/>
      <c r="F17" s="61"/>
      <c r="G17" s="62">
        <f>G16+G14</f>
        <v>0</v>
      </c>
    </row>
    <row r="18" spans="1:7" ht="15.75" thickBot="1">
      <c r="A18" s="63"/>
      <c r="B18" s="64"/>
      <c r="C18" s="64"/>
      <c r="D18" s="64"/>
      <c r="E18" s="65"/>
      <c r="F18" s="65"/>
      <c r="G18" s="66"/>
    </row>
    <row r="19" spans="1:7" ht="15">
      <c r="A19" s="67"/>
      <c r="B19" s="68"/>
      <c r="C19" s="68"/>
      <c r="D19" s="68"/>
      <c r="E19" s="69"/>
      <c r="F19" s="69"/>
      <c r="G19" s="70"/>
    </row>
    <row r="20" spans="1:7" ht="15">
      <c r="A20" s="286" t="s">
        <v>12</v>
      </c>
      <c r="B20" s="286"/>
      <c r="C20" s="286"/>
      <c r="D20" s="286"/>
      <c r="E20" s="286"/>
      <c r="F20" s="286"/>
      <c r="G20" s="286"/>
    </row>
    <row r="21" spans="1:7" ht="15">
      <c r="A21" s="286"/>
      <c r="B21" s="286"/>
      <c r="C21" s="286"/>
      <c r="D21" s="286"/>
      <c r="E21" s="286"/>
      <c r="F21" s="286"/>
      <c r="G21" s="286"/>
    </row>
    <row r="22" spans="1:7" ht="15">
      <c r="A22" s="67"/>
      <c r="B22" s="68"/>
      <c r="C22" s="68"/>
      <c r="D22" s="68"/>
      <c r="E22" s="69"/>
      <c r="F22" s="69"/>
      <c r="G22" s="68"/>
    </row>
    <row r="23" spans="1:7" ht="15">
      <c r="A23" s="71"/>
      <c r="B23" s="72" t="s">
        <v>13</v>
      </c>
      <c r="C23" s="72"/>
      <c r="D23" s="72"/>
      <c r="E23" s="73"/>
      <c r="F23" s="73"/>
      <c r="G23" s="72"/>
    </row>
    <row r="24" spans="1:7" ht="15">
      <c r="A24" s="71"/>
      <c r="B24" s="72"/>
      <c r="C24" s="72"/>
      <c r="D24" s="72"/>
      <c r="E24" s="73"/>
      <c r="F24" s="73" t="s">
        <v>14</v>
      </c>
      <c r="G24" s="302">
        <v>44376</v>
      </c>
    </row>
    <row r="25" spans="1:7" ht="15">
      <c r="A25" s="67"/>
      <c r="B25" s="68"/>
      <c r="C25" s="68"/>
      <c r="D25" s="68"/>
      <c r="E25" s="69"/>
      <c r="F25" s="69"/>
      <c r="G25" s="68"/>
    </row>
    <row r="26" spans="1:7" ht="15">
      <c r="A26" s="293" t="s">
        <v>15</v>
      </c>
      <c r="B26" s="293"/>
      <c r="C26" s="293"/>
      <c r="D26" s="293"/>
      <c r="E26" s="293"/>
      <c r="F26" s="293"/>
      <c r="G26" s="293"/>
    </row>
    <row r="27" spans="1:7" ht="15">
      <c r="A27" s="282"/>
      <c r="B27" s="282"/>
      <c r="C27" s="282"/>
      <c r="D27" s="282"/>
      <c r="E27" s="282"/>
      <c r="F27" s="282"/>
      <c r="G27" s="282"/>
    </row>
    <row r="28" spans="1:7" ht="15">
      <c r="A28" s="282" t="s">
        <v>16</v>
      </c>
      <c r="B28" s="294"/>
      <c r="C28" s="294"/>
      <c r="D28" s="294"/>
      <c r="E28" s="294"/>
      <c r="F28" s="294"/>
      <c r="G28" s="294"/>
    </row>
    <row r="29" spans="1:7" ht="15">
      <c r="A29" s="286" t="s">
        <v>17</v>
      </c>
      <c r="B29" s="286"/>
      <c r="C29" s="286"/>
      <c r="D29" s="286"/>
      <c r="E29" s="286"/>
      <c r="F29" s="286"/>
      <c r="G29" s="286"/>
    </row>
    <row r="30" spans="1:7" ht="15">
      <c r="A30" s="286"/>
      <c r="B30" s="286"/>
      <c r="C30" s="286"/>
      <c r="D30" s="286"/>
      <c r="E30" s="286"/>
      <c r="F30" s="286"/>
      <c r="G30" s="286"/>
    </row>
    <row r="31" spans="1:7" ht="15">
      <c r="A31" s="74"/>
      <c r="B31" s="75"/>
      <c r="C31" s="75"/>
      <c r="D31" s="75"/>
      <c r="E31" s="75"/>
      <c r="F31" s="75"/>
      <c r="G31" s="75"/>
    </row>
    <row r="32" spans="1:7" ht="15">
      <c r="A32" s="287" t="s">
        <v>18</v>
      </c>
      <c r="B32" s="287"/>
      <c r="C32" s="287"/>
      <c r="D32" s="287"/>
      <c r="E32" s="287"/>
      <c r="F32" s="287"/>
      <c r="G32" s="287"/>
    </row>
    <row r="33" spans="1:7" ht="15">
      <c r="A33" s="288" t="s">
        <v>19</v>
      </c>
      <c r="B33" s="288"/>
      <c r="C33" s="288"/>
      <c r="D33" s="288"/>
      <c r="E33" s="288"/>
      <c r="F33" s="288"/>
      <c r="G33" s="288"/>
    </row>
    <row r="34" spans="1:7" ht="15">
      <c r="A34" s="282" t="s">
        <v>20</v>
      </c>
      <c r="B34" s="282"/>
      <c r="C34" s="282"/>
      <c r="D34" s="282"/>
      <c r="E34" s="282"/>
      <c r="F34" s="282"/>
      <c r="G34" s="282"/>
    </row>
    <row r="35" spans="1:7" ht="15">
      <c r="A35" s="281" t="s">
        <v>21</v>
      </c>
      <c r="B35" s="281"/>
      <c r="C35" s="281"/>
      <c r="D35" s="281"/>
      <c r="E35" s="281"/>
      <c r="F35" s="281"/>
      <c r="G35" s="281"/>
    </row>
    <row r="36" spans="1:7" ht="15">
      <c r="A36" s="281" t="s">
        <v>22</v>
      </c>
      <c r="B36" s="281"/>
      <c r="C36" s="281"/>
      <c r="D36" s="281"/>
      <c r="E36" s="281"/>
      <c r="F36" s="281"/>
      <c r="G36" s="281"/>
    </row>
    <row r="37" spans="1:7" ht="15">
      <c r="A37" s="281" t="s">
        <v>23</v>
      </c>
      <c r="B37" s="281"/>
      <c r="C37" s="281"/>
      <c r="D37" s="281"/>
      <c r="E37" s="281"/>
      <c r="F37" s="281"/>
      <c r="G37" s="281"/>
    </row>
    <row r="38" spans="1:7" ht="15">
      <c r="A38" s="282"/>
      <c r="B38" s="282"/>
      <c r="C38" s="282"/>
      <c r="D38" s="282"/>
      <c r="E38" s="282"/>
      <c r="F38" s="282"/>
      <c r="G38" s="282"/>
    </row>
    <row r="39" spans="1:7" ht="15">
      <c r="A39" s="283"/>
      <c r="B39" s="283"/>
      <c r="C39" s="283"/>
      <c r="D39" s="283"/>
      <c r="E39" s="283"/>
      <c r="F39" s="283"/>
      <c r="G39" s="283"/>
    </row>
    <row r="40" spans="1:7" ht="15">
      <c r="A40" s="284"/>
      <c r="B40" s="284"/>
      <c r="C40" s="284"/>
      <c r="D40" s="284"/>
      <c r="E40" s="284"/>
      <c r="F40" s="284"/>
      <c r="G40" s="284"/>
    </row>
    <row r="41" spans="1:7" ht="15">
      <c r="A41" s="285" t="s">
        <v>24</v>
      </c>
      <c r="B41" s="285"/>
      <c r="C41" s="285"/>
      <c r="D41" s="285"/>
      <c r="E41" s="285"/>
      <c r="F41" s="285"/>
      <c r="G41" s="285"/>
    </row>
    <row r="42" spans="1:7" ht="15">
      <c r="A42" s="74"/>
      <c r="B42" s="75"/>
      <c r="C42" s="75"/>
      <c r="D42" s="75"/>
      <c r="E42" s="76"/>
      <c r="F42" s="77"/>
      <c r="G42" s="74"/>
    </row>
    <row r="43" spans="1:7" ht="15">
      <c r="A43" s="279" t="s">
        <v>25</v>
      </c>
      <c r="B43" s="279"/>
      <c r="C43" s="279"/>
      <c r="D43" s="279"/>
      <c r="E43" s="279"/>
      <c r="F43" s="279"/>
      <c r="G43" s="279"/>
    </row>
    <row r="44" spans="1:7" ht="26.25" customHeight="1">
      <c r="A44" s="279" t="s">
        <v>26</v>
      </c>
      <c r="B44" s="279"/>
      <c r="C44" s="279"/>
      <c r="D44" s="279"/>
      <c r="E44" s="279"/>
      <c r="F44" s="279"/>
      <c r="G44" s="279"/>
    </row>
    <row r="45" spans="1:7" ht="56.25" customHeight="1">
      <c r="A45" s="279" t="s">
        <v>27</v>
      </c>
      <c r="B45" s="279"/>
      <c r="C45" s="279"/>
      <c r="D45" s="279"/>
      <c r="E45" s="279"/>
      <c r="F45" s="279"/>
      <c r="G45" s="279"/>
    </row>
    <row r="46" spans="1:7" ht="15">
      <c r="A46" s="279" t="s">
        <v>28</v>
      </c>
      <c r="B46" s="279"/>
      <c r="C46" s="279"/>
      <c r="D46" s="279"/>
      <c r="E46" s="279"/>
      <c r="F46" s="279"/>
      <c r="G46" s="279"/>
    </row>
    <row r="47" spans="1:7" ht="15">
      <c r="A47" s="280" t="s">
        <v>29</v>
      </c>
      <c r="B47" s="280"/>
      <c r="C47" s="280"/>
      <c r="D47" s="280"/>
      <c r="E47" s="280"/>
      <c r="F47" s="280"/>
      <c r="G47" s="280"/>
    </row>
    <row r="48" spans="1:7" ht="15">
      <c r="A48" s="67"/>
      <c r="B48" s="68"/>
      <c r="C48" s="68"/>
      <c r="D48" s="68"/>
      <c r="E48" s="69"/>
      <c r="F48" s="69"/>
      <c r="G48" s="68"/>
    </row>
  </sheetData>
  <mergeCells count="22">
    <mergeCell ref="A36:G36"/>
    <mergeCell ref="A1:G1"/>
    <mergeCell ref="A2:G2"/>
    <mergeCell ref="A20:G21"/>
    <mergeCell ref="A26:G26"/>
    <mergeCell ref="A27:G27"/>
    <mergeCell ref="A28:G28"/>
    <mergeCell ref="A29:G30"/>
    <mergeCell ref="A32:G32"/>
    <mergeCell ref="A33:G33"/>
    <mergeCell ref="A34:G34"/>
    <mergeCell ref="A35:G35"/>
    <mergeCell ref="A44:G44"/>
    <mergeCell ref="A45:G45"/>
    <mergeCell ref="A46:G46"/>
    <mergeCell ref="A47:G47"/>
    <mergeCell ref="A37:G37"/>
    <mergeCell ref="A38:G38"/>
    <mergeCell ref="A39:G39"/>
    <mergeCell ref="A40:G40"/>
    <mergeCell ref="A41:G41"/>
    <mergeCell ref="A43:G43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5"/>
  <sheetViews>
    <sheetView tabSelected="1" workbookViewId="0" topLeftCell="A103">
      <selection activeCell="N119" sqref="N119:N120"/>
    </sheetView>
  </sheetViews>
  <sheetFormatPr defaultColWidth="9.140625" defaultRowHeight="15"/>
  <cols>
    <col min="1" max="1" width="5.8515625" style="0" customWidth="1"/>
    <col min="2" max="2" width="65.7109375" style="0" customWidth="1"/>
  </cols>
  <sheetData>
    <row r="1" spans="1:9" ht="16.5" thickBot="1">
      <c r="A1" s="295" t="s">
        <v>31</v>
      </c>
      <c r="B1" s="296"/>
      <c r="C1" s="296"/>
      <c r="D1" s="296"/>
      <c r="E1" s="296"/>
      <c r="F1" s="296"/>
      <c r="G1" s="296"/>
      <c r="H1" s="296"/>
      <c r="I1" s="297"/>
    </row>
    <row r="2" spans="1:9" ht="16.5" thickBot="1">
      <c r="A2" s="298" t="str">
        <f>'[1]EPS_rekapitulace '!A2:G2</f>
        <v>ELEKTRICKÁ POŽÁRNÍ SIGNALIZACE - Domov Vraný, poskytovatel sociálních služeb</v>
      </c>
      <c r="B2" s="299"/>
      <c r="C2" s="299"/>
      <c r="D2" s="299"/>
      <c r="E2" s="299"/>
      <c r="F2" s="299"/>
      <c r="G2" s="299"/>
      <c r="H2" s="299"/>
      <c r="I2" s="300"/>
    </row>
    <row r="3" spans="1:9" ht="21" thickBot="1">
      <c r="A3" s="78"/>
      <c r="B3" s="79"/>
      <c r="C3" s="80"/>
      <c r="D3" s="81"/>
      <c r="E3" s="82"/>
      <c r="F3" s="83"/>
      <c r="G3" s="83"/>
      <c r="H3" s="83"/>
      <c r="I3" s="84"/>
    </row>
    <row r="4" spans="1:9" ht="15.75" thickBot="1">
      <c r="A4" s="85" t="s">
        <v>32</v>
      </c>
      <c r="B4" s="86" t="s">
        <v>33</v>
      </c>
      <c r="C4" s="301" t="s">
        <v>34</v>
      </c>
      <c r="D4" s="87" t="s">
        <v>35</v>
      </c>
      <c r="E4" s="87" t="s">
        <v>36</v>
      </c>
      <c r="F4" s="88" t="s">
        <v>37</v>
      </c>
      <c r="G4" s="88" t="s">
        <v>6</v>
      </c>
      <c r="H4" s="88" t="s">
        <v>38</v>
      </c>
      <c r="I4" s="89" t="s">
        <v>39</v>
      </c>
    </row>
    <row r="5" spans="1:9" ht="15.75" thickBot="1">
      <c r="A5" s="90"/>
      <c r="B5" s="91"/>
      <c r="C5" s="301"/>
      <c r="D5" s="92"/>
      <c r="E5" s="92"/>
      <c r="F5" s="93" t="s">
        <v>4</v>
      </c>
      <c r="G5" s="93" t="s">
        <v>4</v>
      </c>
      <c r="H5" s="93" t="s">
        <v>4</v>
      </c>
      <c r="I5" s="94" t="s">
        <v>4</v>
      </c>
    </row>
    <row r="6" spans="1:9" ht="15">
      <c r="A6" s="95"/>
      <c r="B6" s="96"/>
      <c r="C6" s="97"/>
      <c r="D6" s="97"/>
      <c r="E6" s="97"/>
      <c r="F6" s="98"/>
      <c r="G6" s="98"/>
      <c r="H6" s="98"/>
      <c r="I6" s="99"/>
    </row>
    <row r="7" spans="1:9" ht="15">
      <c r="A7" s="100"/>
      <c r="B7" s="101" t="s">
        <v>5</v>
      </c>
      <c r="C7" s="102"/>
      <c r="D7" s="103"/>
      <c r="E7" s="103"/>
      <c r="F7" s="104"/>
      <c r="G7" s="104"/>
      <c r="H7" s="104"/>
      <c r="I7" s="105"/>
    </row>
    <row r="8" spans="1:9" ht="15">
      <c r="A8" s="106"/>
      <c r="B8" s="107"/>
      <c r="C8" s="108"/>
      <c r="D8" s="109"/>
      <c r="E8" s="110"/>
      <c r="F8" s="111"/>
      <c r="G8" s="111"/>
      <c r="H8" s="111"/>
      <c r="I8" s="112"/>
    </row>
    <row r="9" spans="1:9" ht="15">
      <c r="A9" s="113"/>
      <c r="B9" s="114" t="s">
        <v>40</v>
      </c>
      <c r="C9" s="115"/>
      <c r="D9" s="116"/>
      <c r="E9" s="117"/>
      <c r="F9" s="118"/>
      <c r="G9" s="119"/>
      <c r="H9" s="119"/>
      <c r="I9" s="120"/>
    </row>
    <row r="10" spans="1:9" ht="114.75">
      <c r="A10" s="121">
        <v>1</v>
      </c>
      <c r="B10" s="122" t="s">
        <v>41</v>
      </c>
      <c r="C10" s="123"/>
      <c r="D10" s="124">
        <v>1</v>
      </c>
      <c r="E10" s="125" t="s">
        <v>42</v>
      </c>
      <c r="F10" s="126"/>
      <c r="G10" s="127">
        <f>F10*D10</f>
        <v>0</v>
      </c>
      <c r="H10" s="126"/>
      <c r="I10" s="128">
        <f>H10*D10</f>
        <v>0</v>
      </c>
    </row>
    <row r="11" spans="1:9" ht="15">
      <c r="A11" s="121"/>
      <c r="B11" s="129" t="s">
        <v>43</v>
      </c>
      <c r="C11" s="130"/>
      <c r="D11" s="131"/>
      <c r="E11" s="132"/>
      <c r="F11" s="133"/>
      <c r="G11" s="127">
        <f aca="true" t="shared" si="0" ref="G11:G88">F11*D11</f>
        <v>0</v>
      </c>
      <c r="H11" s="133"/>
      <c r="I11" s="128">
        <f aca="true" t="shared" si="1" ref="I11:I88">H11*D11</f>
        <v>0</v>
      </c>
    </row>
    <row r="12" spans="1:9" ht="38.25">
      <c r="A12" s="121">
        <v>2</v>
      </c>
      <c r="B12" s="122" t="s">
        <v>44</v>
      </c>
      <c r="C12" s="123"/>
      <c r="D12" s="124">
        <v>1</v>
      </c>
      <c r="E12" s="125" t="s">
        <v>42</v>
      </c>
      <c r="F12" s="126"/>
      <c r="G12" s="127">
        <f>F12*D12</f>
        <v>0</v>
      </c>
      <c r="H12" s="126"/>
      <c r="I12" s="128">
        <f>H12*D12</f>
        <v>0</v>
      </c>
    </row>
    <row r="13" spans="1:9" ht="15">
      <c r="A13" s="134"/>
      <c r="B13" s="129" t="s">
        <v>43</v>
      </c>
      <c r="C13" s="130"/>
      <c r="D13" s="131"/>
      <c r="E13" s="132"/>
      <c r="F13" s="133"/>
      <c r="G13" s="127">
        <f>F13*D13</f>
        <v>0</v>
      </c>
      <c r="H13" s="133"/>
      <c r="I13" s="128">
        <f>H13*D13</f>
        <v>0</v>
      </c>
    </row>
    <row r="14" spans="1:9" ht="15">
      <c r="A14" s="121">
        <v>3</v>
      </c>
      <c r="B14" s="122" t="s">
        <v>45</v>
      </c>
      <c r="C14" s="123"/>
      <c r="D14" s="124">
        <v>1</v>
      </c>
      <c r="E14" s="125" t="s">
        <v>42</v>
      </c>
      <c r="F14" s="126"/>
      <c r="G14" s="127">
        <f t="shared" si="0"/>
        <v>0</v>
      </c>
      <c r="H14" s="126"/>
      <c r="I14" s="128">
        <f t="shared" si="1"/>
        <v>0</v>
      </c>
    </row>
    <row r="15" spans="1:9" ht="15">
      <c r="A15" s="121"/>
      <c r="B15" s="129" t="s">
        <v>43</v>
      </c>
      <c r="C15" s="130"/>
      <c r="D15" s="131"/>
      <c r="E15" s="132"/>
      <c r="F15" s="133"/>
      <c r="G15" s="127">
        <f t="shared" si="0"/>
        <v>0</v>
      </c>
      <c r="H15" s="133"/>
      <c r="I15" s="128">
        <f t="shared" si="1"/>
        <v>0</v>
      </c>
    </row>
    <row r="16" spans="1:9" ht="15">
      <c r="A16" s="121">
        <v>4</v>
      </c>
      <c r="B16" s="135" t="s">
        <v>46</v>
      </c>
      <c r="C16" s="136"/>
      <c r="D16" s="137">
        <v>1</v>
      </c>
      <c r="E16" s="138" t="s">
        <v>42</v>
      </c>
      <c r="F16" s="126"/>
      <c r="G16" s="127">
        <f t="shared" si="0"/>
        <v>0</v>
      </c>
      <c r="H16" s="126"/>
      <c r="I16" s="128">
        <f t="shared" si="1"/>
        <v>0</v>
      </c>
    </row>
    <row r="17" spans="1:9" ht="15">
      <c r="A17" s="134"/>
      <c r="B17" s="139" t="s">
        <v>43</v>
      </c>
      <c r="C17" s="130"/>
      <c r="D17" s="140"/>
      <c r="E17" s="141"/>
      <c r="F17" s="133"/>
      <c r="G17" s="127">
        <f t="shared" si="0"/>
        <v>0</v>
      </c>
      <c r="H17" s="133"/>
      <c r="I17" s="128">
        <f t="shared" si="1"/>
        <v>0</v>
      </c>
    </row>
    <row r="18" spans="1:9" ht="15">
      <c r="A18" s="121">
        <v>5</v>
      </c>
      <c r="B18" s="122" t="s">
        <v>47</v>
      </c>
      <c r="C18" s="136"/>
      <c r="D18" s="124">
        <v>1</v>
      </c>
      <c r="E18" s="125" t="s">
        <v>42</v>
      </c>
      <c r="F18" s="126"/>
      <c r="G18" s="127">
        <f t="shared" si="0"/>
        <v>0</v>
      </c>
      <c r="H18" s="126"/>
      <c r="I18" s="128">
        <f t="shared" si="1"/>
        <v>0</v>
      </c>
    </row>
    <row r="19" spans="1:9" ht="15">
      <c r="A19" s="121"/>
      <c r="B19" s="129" t="s">
        <v>43</v>
      </c>
      <c r="C19" s="142"/>
      <c r="D19" s="131"/>
      <c r="E19" s="132"/>
      <c r="F19" s="133"/>
      <c r="G19" s="127">
        <f t="shared" si="0"/>
        <v>0</v>
      </c>
      <c r="H19" s="133"/>
      <c r="I19" s="128">
        <f t="shared" si="1"/>
        <v>0</v>
      </c>
    </row>
    <row r="20" spans="1:9" ht="15">
      <c r="A20" s="121">
        <v>6</v>
      </c>
      <c r="B20" s="143" t="s">
        <v>48</v>
      </c>
      <c r="C20" s="144"/>
      <c r="D20" s="145">
        <v>1</v>
      </c>
      <c r="E20" s="146" t="s">
        <v>42</v>
      </c>
      <c r="F20" s="147"/>
      <c r="G20" s="127">
        <f t="shared" si="0"/>
        <v>0</v>
      </c>
      <c r="H20" s="147"/>
      <c r="I20" s="128">
        <f t="shared" si="1"/>
        <v>0</v>
      </c>
    </row>
    <row r="21" spans="1:9" ht="15">
      <c r="A21" s="134"/>
      <c r="B21" s="148" t="s">
        <v>43</v>
      </c>
      <c r="C21" s="142"/>
      <c r="D21" s="149"/>
      <c r="E21" s="150"/>
      <c r="F21" s="151"/>
      <c r="G21" s="127">
        <f t="shared" si="0"/>
        <v>0</v>
      </c>
      <c r="H21" s="151"/>
      <c r="I21" s="128">
        <f t="shared" si="1"/>
        <v>0</v>
      </c>
    </row>
    <row r="22" spans="1:9" ht="25.5">
      <c r="A22" s="121">
        <v>7</v>
      </c>
      <c r="B22" s="135" t="s">
        <v>49</v>
      </c>
      <c r="C22" s="152"/>
      <c r="D22" s="137">
        <v>3</v>
      </c>
      <c r="E22" s="138" t="s">
        <v>42</v>
      </c>
      <c r="F22" s="126"/>
      <c r="G22" s="127">
        <f t="shared" si="0"/>
        <v>0</v>
      </c>
      <c r="H22" s="126"/>
      <c r="I22" s="128">
        <f t="shared" si="1"/>
        <v>0</v>
      </c>
    </row>
    <row r="23" spans="1:9" ht="15">
      <c r="A23" s="121"/>
      <c r="B23" s="139" t="s">
        <v>43</v>
      </c>
      <c r="C23" s="153"/>
      <c r="D23" s="140"/>
      <c r="E23" s="141"/>
      <c r="F23" s="133"/>
      <c r="G23" s="127">
        <f t="shared" si="0"/>
        <v>0</v>
      </c>
      <c r="H23" s="133"/>
      <c r="I23" s="128">
        <f t="shared" si="1"/>
        <v>0</v>
      </c>
    </row>
    <row r="24" spans="1:9" ht="15">
      <c r="A24" s="121">
        <v>8</v>
      </c>
      <c r="B24" s="135" t="s">
        <v>50</v>
      </c>
      <c r="C24" s="152"/>
      <c r="D24" s="137">
        <v>2</v>
      </c>
      <c r="E24" s="138" t="s">
        <v>42</v>
      </c>
      <c r="F24" s="126"/>
      <c r="G24" s="127">
        <f>F24*D24</f>
        <v>0</v>
      </c>
      <c r="H24" s="126"/>
      <c r="I24" s="128">
        <f>H24*D24</f>
        <v>0</v>
      </c>
    </row>
    <row r="25" spans="1:9" ht="15">
      <c r="A25" s="134"/>
      <c r="B25" s="139" t="s">
        <v>51</v>
      </c>
      <c r="C25" s="153"/>
      <c r="D25" s="140"/>
      <c r="E25" s="141"/>
      <c r="F25" s="133"/>
      <c r="G25" s="127">
        <f>F25*D25</f>
        <v>0</v>
      </c>
      <c r="H25" s="133"/>
      <c r="I25" s="128">
        <f>H25*D25</f>
        <v>0</v>
      </c>
    </row>
    <row r="26" spans="1:9" ht="15">
      <c r="A26" s="121">
        <v>9</v>
      </c>
      <c r="B26" s="154" t="s">
        <v>52</v>
      </c>
      <c r="C26" s="144"/>
      <c r="D26" s="124">
        <v>2</v>
      </c>
      <c r="E26" s="125" t="s">
        <v>42</v>
      </c>
      <c r="F26" s="126"/>
      <c r="G26" s="127">
        <f t="shared" si="0"/>
        <v>0</v>
      </c>
      <c r="H26" s="126"/>
      <c r="I26" s="128">
        <f t="shared" si="1"/>
        <v>0</v>
      </c>
    </row>
    <row r="27" spans="1:9" ht="15">
      <c r="A27" s="121"/>
      <c r="B27" s="155" t="s">
        <v>51</v>
      </c>
      <c r="C27" s="142"/>
      <c r="D27" s="131"/>
      <c r="E27" s="132"/>
      <c r="F27" s="133"/>
      <c r="G27" s="127">
        <f t="shared" si="0"/>
        <v>0</v>
      </c>
      <c r="H27" s="133"/>
      <c r="I27" s="128">
        <f t="shared" si="1"/>
        <v>0</v>
      </c>
    </row>
    <row r="28" spans="1:9" ht="15">
      <c r="A28" s="121">
        <v>10</v>
      </c>
      <c r="B28" s="154" t="s">
        <v>53</v>
      </c>
      <c r="C28" s="144"/>
      <c r="D28" s="124">
        <v>2</v>
      </c>
      <c r="E28" s="125" t="s">
        <v>42</v>
      </c>
      <c r="F28" s="126"/>
      <c r="G28" s="127">
        <f>F28*D28</f>
        <v>0</v>
      </c>
      <c r="H28" s="126"/>
      <c r="I28" s="128">
        <f>H28*D28</f>
        <v>0</v>
      </c>
    </row>
    <row r="29" spans="1:9" ht="15">
      <c r="A29" s="134"/>
      <c r="B29" s="155" t="s">
        <v>51</v>
      </c>
      <c r="C29" s="142"/>
      <c r="D29" s="131"/>
      <c r="E29" s="132"/>
      <c r="F29" s="133"/>
      <c r="G29" s="127">
        <f>F29*D29</f>
        <v>0</v>
      </c>
      <c r="H29" s="133"/>
      <c r="I29" s="128">
        <f>H29*D29</f>
        <v>0</v>
      </c>
    </row>
    <row r="30" spans="1:9" ht="15">
      <c r="A30" s="121">
        <v>11</v>
      </c>
      <c r="B30" s="135" t="s">
        <v>54</v>
      </c>
      <c r="C30" s="156"/>
      <c r="D30" s="137">
        <v>4</v>
      </c>
      <c r="E30" s="138" t="s">
        <v>42</v>
      </c>
      <c r="F30" s="126"/>
      <c r="G30" s="127">
        <f t="shared" si="0"/>
        <v>0</v>
      </c>
      <c r="H30" s="126"/>
      <c r="I30" s="128">
        <f t="shared" si="1"/>
        <v>0</v>
      </c>
    </row>
    <row r="31" spans="1:9" ht="15">
      <c r="A31" s="121"/>
      <c r="B31" s="139" t="s">
        <v>55</v>
      </c>
      <c r="C31" s="153"/>
      <c r="D31" s="140"/>
      <c r="E31" s="141"/>
      <c r="F31" s="133"/>
      <c r="G31" s="127">
        <f t="shared" si="0"/>
        <v>0</v>
      </c>
      <c r="H31" s="133"/>
      <c r="I31" s="128">
        <f t="shared" si="1"/>
        <v>0</v>
      </c>
    </row>
    <row r="32" spans="1:9" ht="15">
      <c r="A32" s="121">
        <v>12</v>
      </c>
      <c r="B32" s="135" t="s">
        <v>56</v>
      </c>
      <c r="C32" s="156"/>
      <c r="D32" s="137">
        <v>1</v>
      </c>
      <c r="E32" s="138" t="s">
        <v>42</v>
      </c>
      <c r="F32" s="126"/>
      <c r="G32" s="127">
        <f>F32*D32</f>
        <v>0</v>
      </c>
      <c r="H32" s="126"/>
      <c r="I32" s="128">
        <f>H32*D32</f>
        <v>0</v>
      </c>
    </row>
    <row r="33" spans="1:9" ht="15">
      <c r="A33" s="134"/>
      <c r="B33" s="139" t="s">
        <v>51</v>
      </c>
      <c r="C33" s="153"/>
      <c r="D33" s="140"/>
      <c r="E33" s="141"/>
      <c r="F33" s="133"/>
      <c r="G33" s="127">
        <f>F33*D33</f>
        <v>0</v>
      </c>
      <c r="H33" s="133"/>
      <c r="I33" s="128">
        <f>H33*D33</f>
        <v>0</v>
      </c>
    </row>
    <row r="34" spans="1:9" ht="15">
      <c r="A34" s="121">
        <v>13</v>
      </c>
      <c r="B34" s="157" t="s">
        <v>57</v>
      </c>
      <c r="C34" s="158"/>
      <c r="D34" s="159">
        <v>6</v>
      </c>
      <c r="E34" s="160" t="s">
        <v>42</v>
      </c>
      <c r="F34" s="161"/>
      <c r="G34" s="162">
        <f t="shared" si="0"/>
        <v>0</v>
      </c>
      <c r="H34" s="161"/>
      <c r="I34" s="163">
        <f t="shared" si="1"/>
        <v>0</v>
      </c>
    </row>
    <row r="35" spans="1:9" ht="15">
      <c r="A35" s="121"/>
      <c r="B35" s="129" t="s">
        <v>55</v>
      </c>
      <c r="C35" s="142"/>
      <c r="D35" s="131"/>
      <c r="E35" s="132"/>
      <c r="F35" s="133"/>
      <c r="G35" s="127">
        <f t="shared" si="0"/>
        <v>0</v>
      </c>
      <c r="H35" s="133"/>
      <c r="I35" s="128">
        <f t="shared" si="1"/>
        <v>0</v>
      </c>
    </row>
    <row r="36" spans="1:9" ht="15">
      <c r="A36" s="121">
        <v>14</v>
      </c>
      <c r="B36" s="164" t="s">
        <v>58</v>
      </c>
      <c r="C36" s="144"/>
      <c r="D36" s="165">
        <v>1</v>
      </c>
      <c r="E36" s="166" t="s">
        <v>42</v>
      </c>
      <c r="F36" s="147"/>
      <c r="G36" s="167">
        <f t="shared" si="0"/>
        <v>0</v>
      </c>
      <c r="H36" s="147"/>
      <c r="I36" s="168">
        <f t="shared" si="1"/>
        <v>0</v>
      </c>
    </row>
    <row r="37" spans="1:9" ht="15">
      <c r="A37" s="134"/>
      <c r="B37" s="148" t="s">
        <v>43</v>
      </c>
      <c r="C37" s="142"/>
      <c r="D37" s="149"/>
      <c r="E37" s="150"/>
      <c r="F37" s="151"/>
      <c r="G37" s="127">
        <f t="shared" si="0"/>
        <v>0</v>
      </c>
      <c r="H37" s="151"/>
      <c r="I37" s="128">
        <f t="shared" si="1"/>
        <v>0</v>
      </c>
    </row>
    <row r="38" spans="1:9" ht="15">
      <c r="A38" s="121">
        <v>15</v>
      </c>
      <c r="B38" s="169" t="s">
        <v>59</v>
      </c>
      <c r="C38" s="144"/>
      <c r="D38" s="145">
        <v>1</v>
      </c>
      <c r="E38" s="146" t="s">
        <v>42</v>
      </c>
      <c r="F38" s="147"/>
      <c r="G38" s="127">
        <f t="shared" si="0"/>
        <v>0</v>
      </c>
      <c r="H38" s="147"/>
      <c r="I38" s="128">
        <f t="shared" si="1"/>
        <v>0</v>
      </c>
    </row>
    <row r="39" spans="1:9" ht="15">
      <c r="A39" s="121"/>
      <c r="B39" s="148" t="s">
        <v>43</v>
      </c>
      <c r="C39" s="142"/>
      <c r="D39" s="149"/>
      <c r="E39" s="150"/>
      <c r="F39" s="151"/>
      <c r="G39" s="127">
        <f t="shared" si="0"/>
        <v>0</v>
      </c>
      <c r="H39" s="151"/>
      <c r="I39" s="128">
        <f t="shared" si="1"/>
        <v>0</v>
      </c>
    </row>
    <row r="40" spans="1:9" ht="30">
      <c r="A40" s="121">
        <v>16</v>
      </c>
      <c r="B40" s="169" t="s">
        <v>60</v>
      </c>
      <c r="C40" s="144"/>
      <c r="D40" s="145">
        <v>1</v>
      </c>
      <c r="E40" s="146" t="s">
        <v>42</v>
      </c>
      <c r="F40" s="147"/>
      <c r="G40" s="127">
        <f t="shared" si="0"/>
        <v>0</v>
      </c>
      <c r="H40" s="147"/>
      <c r="I40" s="128">
        <f t="shared" si="1"/>
        <v>0</v>
      </c>
    </row>
    <row r="41" spans="1:9" ht="15">
      <c r="A41" s="134"/>
      <c r="B41" s="148" t="s">
        <v>43</v>
      </c>
      <c r="C41" s="142"/>
      <c r="D41" s="149"/>
      <c r="E41" s="150"/>
      <c r="F41" s="151"/>
      <c r="G41" s="127">
        <f t="shared" si="0"/>
        <v>0</v>
      </c>
      <c r="H41" s="151"/>
      <c r="I41" s="128">
        <f t="shared" si="1"/>
        <v>0</v>
      </c>
    </row>
    <row r="42" spans="1:9" ht="76.5">
      <c r="A42" s="121">
        <v>17</v>
      </c>
      <c r="B42" s="135" t="s">
        <v>61</v>
      </c>
      <c r="C42" s="152"/>
      <c r="D42" s="137">
        <v>104</v>
      </c>
      <c r="E42" s="138" t="s">
        <v>42</v>
      </c>
      <c r="F42" s="126"/>
      <c r="G42" s="127">
        <f t="shared" si="0"/>
        <v>0</v>
      </c>
      <c r="H42" s="126"/>
      <c r="I42" s="128">
        <f t="shared" si="1"/>
        <v>0</v>
      </c>
    </row>
    <row r="43" spans="1:9" ht="15">
      <c r="A43" s="121"/>
      <c r="B43" s="139" t="s">
        <v>62</v>
      </c>
      <c r="C43" s="153"/>
      <c r="D43" s="140"/>
      <c r="E43" s="141"/>
      <c r="F43" s="133"/>
      <c r="G43" s="127">
        <f t="shared" si="0"/>
        <v>0</v>
      </c>
      <c r="H43" s="133"/>
      <c r="I43" s="128">
        <f t="shared" si="1"/>
        <v>0</v>
      </c>
    </row>
    <row r="44" spans="1:9" ht="114.75">
      <c r="A44" s="121">
        <v>18</v>
      </c>
      <c r="B44" s="135" t="s">
        <v>63</v>
      </c>
      <c r="C44" s="152"/>
      <c r="D44" s="137">
        <v>5</v>
      </c>
      <c r="E44" s="138" t="s">
        <v>42</v>
      </c>
      <c r="F44" s="126"/>
      <c r="G44" s="127">
        <f t="shared" si="0"/>
        <v>0</v>
      </c>
      <c r="H44" s="170"/>
      <c r="I44" s="128">
        <f t="shared" si="1"/>
        <v>0</v>
      </c>
    </row>
    <row r="45" spans="1:9" ht="15">
      <c r="A45" s="134"/>
      <c r="B45" s="139" t="s">
        <v>64</v>
      </c>
      <c r="C45" s="153"/>
      <c r="D45" s="140"/>
      <c r="E45" s="141"/>
      <c r="F45" s="133"/>
      <c r="G45" s="127">
        <f t="shared" si="0"/>
        <v>0</v>
      </c>
      <c r="H45" s="171"/>
      <c r="I45" s="128">
        <f t="shared" si="1"/>
        <v>0</v>
      </c>
    </row>
    <row r="46" spans="1:9" ht="102">
      <c r="A46" s="121">
        <v>19</v>
      </c>
      <c r="B46" s="135" t="s">
        <v>65</v>
      </c>
      <c r="C46" s="152"/>
      <c r="D46" s="137">
        <v>1</v>
      </c>
      <c r="E46" s="138" t="s">
        <v>42</v>
      </c>
      <c r="F46" s="126"/>
      <c r="G46" s="127">
        <f t="shared" si="0"/>
        <v>0</v>
      </c>
      <c r="H46" s="170"/>
      <c r="I46" s="128">
        <f t="shared" si="1"/>
        <v>0</v>
      </c>
    </row>
    <row r="47" spans="1:9" ht="15">
      <c r="A47" s="121"/>
      <c r="B47" s="139" t="s">
        <v>43</v>
      </c>
      <c r="C47" s="153"/>
      <c r="D47" s="140"/>
      <c r="E47" s="141"/>
      <c r="F47" s="133"/>
      <c r="G47" s="127">
        <f t="shared" si="0"/>
        <v>0</v>
      </c>
      <c r="H47" s="171"/>
      <c r="I47" s="128">
        <f t="shared" si="1"/>
        <v>0</v>
      </c>
    </row>
    <row r="48" spans="1:9" ht="102">
      <c r="A48" s="121">
        <v>20</v>
      </c>
      <c r="B48" s="135" t="s">
        <v>66</v>
      </c>
      <c r="C48" s="152"/>
      <c r="D48" s="137">
        <v>1</v>
      </c>
      <c r="E48" s="138" t="s">
        <v>42</v>
      </c>
      <c r="F48" s="126"/>
      <c r="G48" s="127">
        <f t="shared" si="0"/>
        <v>0</v>
      </c>
      <c r="H48" s="170"/>
      <c r="I48" s="128">
        <f t="shared" si="1"/>
        <v>0</v>
      </c>
    </row>
    <row r="49" spans="1:9" ht="15">
      <c r="A49" s="134"/>
      <c r="B49" s="139" t="s">
        <v>43</v>
      </c>
      <c r="C49" s="153"/>
      <c r="D49" s="140"/>
      <c r="E49" s="141"/>
      <c r="F49" s="133"/>
      <c r="G49" s="127">
        <f t="shared" si="0"/>
        <v>0</v>
      </c>
      <c r="H49" s="171"/>
      <c r="I49" s="128">
        <f t="shared" si="1"/>
        <v>0</v>
      </c>
    </row>
    <row r="50" spans="1:9" ht="38.25">
      <c r="A50" s="121">
        <v>21</v>
      </c>
      <c r="B50" s="135" t="s">
        <v>67</v>
      </c>
      <c r="C50" s="152"/>
      <c r="D50" s="124">
        <v>1</v>
      </c>
      <c r="E50" s="172" t="s">
        <v>42</v>
      </c>
      <c r="F50" s="126"/>
      <c r="G50" s="167">
        <f t="shared" si="0"/>
        <v>0</v>
      </c>
      <c r="H50" s="170"/>
      <c r="I50" s="128">
        <f t="shared" si="1"/>
        <v>0</v>
      </c>
    </row>
    <row r="51" spans="1:9" ht="15">
      <c r="A51" s="121"/>
      <c r="B51" s="139" t="s">
        <v>43</v>
      </c>
      <c r="C51" s="153"/>
      <c r="D51" s="140"/>
      <c r="E51" s="141"/>
      <c r="F51" s="133"/>
      <c r="G51" s="127">
        <f t="shared" si="0"/>
        <v>0</v>
      </c>
      <c r="H51" s="171"/>
      <c r="I51" s="128">
        <f t="shared" si="1"/>
        <v>0</v>
      </c>
    </row>
    <row r="52" spans="1:9" ht="15">
      <c r="A52" s="121">
        <v>22</v>
      </c>
      <c r="B52" s="135" t="s">
        <v>68</v>
      </c>
      <c r="C52" s="152"/>
      <c r="D52" s="124">
        <v>1</v>
      </c>
      <c r="E52" s="172" t="s">
        <v>42</v>
      </c>
      <c r="F52" s="126"/>
      <c r="G52" s="167">
        <f t="shared" si="0"/>
        <v>0</v>
      </c>
      <c r="H52" s="170"/>
      <c r="I52" s="168">
        <f t="shared" si="1"/>
        <v>0</v>
      </c>
    </row>
    <row r="53" spans="1:9" ht="15">
      <c r="A53" s="134"/>
      <c r="B53" s="139" t="s">
        <v>43</v>
      </c>
      <c r="C53" s="153"/>
      <c r="D53" s="140"/>
      <c r="E53" s="141"/>
      <c r="F53" s="133"/>
      <c r="G53" s="127">
        <f t="shared" si="0"/>
        <v>0</v>
      </c>
      <c r="H53" s="171"/>
      <c r="I53" s="128">
        <f t="shared" si="1"/>
        <v>0</v>
      </c>
    </row>
    <row r="54" spans="1:9" ht="60">
      <c r="A54" s="121">
        <v>23</v>
      </c>
      <c r="B54" s="173" t="s">
        <v>69</v>
      </c>
      <c r="C54" s="123"/>
      <c r="D54" s="174">
        <v>18</v>
      </c>
      <c r="E54" s="175" t="s">
        <v>42</v>
      </c>
      <c r="F54" s="176"/>
      <c r="G54" s="177">
        <f t="shared" si="0"/>
        <v>0</v>
      </c>
      <c r="H54" s="176"/>
      <c r="I54" s="178">
        <f t="shared" si="1"/>
        <v>0</v>
      </c>
    </row>
    <row r="55" spans="1:9" ht="15">
      <c r="A55" s="121"/>
      <c r="B55" s="179" t="s">
        <v>70</v>
      </c>
      <c r="C55" s="130"/>
      <c r="D55" s="180"/>
      <c r="E55" s="181"/>
      <c r="F55" s="182"/>
      <c r="G55" s="177">
        <f t="shared" si="0"/>
        <v>0</v>
      </c>
      <c r="H55" s="182"/>
      <c r="I55" s="178">
        <f t="shared" si="1"/>
        <v>0</v>
      </c>
    </row>
    <row r="56" spans="1:9" ht="60">
      <c r="A56" s="121">
        <v>24</v>
      </c>
      <c r="B56" s="173" t="s">
        <v>71</v>
      </c>
      <c r="C56" s="123"/>
      <c r="D56" s="174">
        <v>18</v>
      </c>
      <c r="E56" s="175" t="s">
        <v>42</v>
      </c>
      <c r="F56" s="176"/>
      <c r="G56" s="177">
        <f t="shared" si="0"/>
        <v>0</v>
      </c>
      <c r="H56" s="176"/>
      <c r="I56" s="178">
        <f t="shared" si="1"/>
        <v>0</v>
      </c>
    </row>
    <row r="57" spans="1:9" ht="15">
      <c r="A57" s="134"/>
      <c r="B57" s="155" t="s">
        <v>70</v>
      </c>
      <c r="C57" s="142"/>
      <c r="D57" s="131"/>
      <c r="E57" s="132"/>
      <c r="F57" s="133"/>
      <c r="G57" s="127">
        <f t="shared" si="0"/>
        <v>0</v>
      </c>
      <c r="H57" s="171"/>
      <c r="I57" s="128">
        <f t="shared" si="1"/>
        <v>0</v>
      </c>
    </row>
    <row r="58" spans="1:9" ht="15">
      <c r="A58" s="121">
        <v>25</v>
      </c>
      <c r="B58" s="122" t="s">
        <v>72</v>
      </c>
      <c r="C58" s="183"/>
      <c r="D58" s="124">
        <v>111</v>
      </c>
      <c r="E58" s="125" t="s">
        <v>42</v>
      </c>
      <c r="F58" s="126"/>
      <c r="G58" s="127">
        <f t="shared" si="0"/>
        <v>0</v>
      </c>
      <c r="H58" s="170"/>
      <c r="I58" s="128">
        <f t="shared" si="1"/>
        <v>0</v>
      </c>
    </row>
    <row r="59" spans="1:9" ht="15">
      <c r="A59" s="121"/>
      <c r="B59" s="129" t="s">
        <v>73</v>
      </c>
      <c r="C59" s="142"/>
      <c r="D59" s="131"/>
      <c r="E59" s="132"/>
      <c r="F59" s="133"/>
      <c r="G59" s="127">
        <f t="shared" si="0"/>
        <v>0</v>
      </c>
      <c r="H59" s="171"/>
      <c r="I59" s="128">
        <f t="shared" si="1"/>
        <v>0</v>
      </c>
    </row>
    <row r="60" spans="1:9" ht="15">
      <c r="A60" s="121">
        <v>26</v>
      </c>
      <c r="B60" s="135" t="s">
        <v>74</v>
      </c>
      <c r="C60" s="156"/>
      <c r="D60" s="137">
        <v>7</v>
      </c>
      <c r="E60" s="138" t="s">
        <v>42</v>
      </c>
      <c r="F60" s="126"/>
      <c r="G60" s="127">
        <f>F60*D60</f>
        <v>0</v>
      </c>
      <c r="H60" s="170"/>
      <c r="I60" s="128">
        <f>H60*D60</f>
        <v>0</v>
      </c>
    </row>
    <row r="61" spans="1:9" ht="15">
      <c r="A61" s="134"/>
      <c r="B61" s="139" t="s">
        <v>75</v>
      </c>
      <c r="C61" s="153"/>
      <c r="D61" s="140"/>
      <c r="E61" s="141"/>
      <c r="F61" s="133"/>
      <c r="G61" s="127">
        <f>F61*D61</f>
        <v>0</v>
      </c>
      <c r="H61" s="171"/>
      <c r="I61" s="128">
        <f>H61*D61</f>
        <v>0</v>
      </c>
    </row>
    <row r="62" spans="1:9" ht="15">
      <c r="A62" s="121">
        <v>27</v>
      </c>
      <c r="B62" s="143" t="s">
        <v>76</v>
      </c>
      <c r="C62" s="144"/>
      <c r="D62" s="145">
        <v>1</v>
      </c>
      <c r="E62" s="146" t="s">
        <v>42</v>
      </c>
      <c r="F62" s="147"/>
      <c r="G62" s="127">
        <f t="shared" si="0"/>
        <v>0</v>
      </c>
      <c r="H62" s="147"/>
      <c r="I62" s="128">
        <f t="shared" si="1"/>
        <v>0</v>
      </c>
    </row>
    <row r="63" spans="1:9" ht="15">
      <c r="A63" s="121"/>
      <c r="B63" s="148" t="s">
        <v>43</v>
      </c>
      <c r="C63" s="184"/>
      <c r="D63" s="149"/>
      <c r="E63" s="150"/>
      <c r="F63" s="151"/>
      <c r="G63" s="127">
        <f t="shared" si="0"/>
        <v>0</v>
      </c>
      <c r="H63" s="151"/>
      <c r="I63" s="128">
        <f t="shared" si="1"/>
        <v>0</v>
      </c>
    </row>
    <row r="64" spans="1:9" ht="15">
      <c r="A64" s="121">
        <v>28</v>
      </c>
      <c r="B64" s="122" t="s">
        <v>77</v>
      </c>
      <c r="C64" s="185"/>
      <c r="D64" s="124">
        <v>32</v>
      </c>
      <c r="E64" s="125" t="s">
        <v>78</v>
      </c>
      <c r="F64" s="126"/>
      <c r="G64" s="127">
        <f t="shared" si="0"/>
        <v>0</v>
      </c>
      <c r="H64" s="170"/>
      <c r="I64" s="128">
        <f t="shared" si="1"/>
        <v>0</v>
      </c>
    </row>
    <row r="65" spans="1:9" ht="15">
      <c r="A65" s="134"/>
      <c r="B65" s="129" t="s">
        <v>79</v>
      </c>
      <c r="C65" s="186"/>
      <c r="D65" s="131"/>
      <c r="E65" s="132"/>
      <c r="F65" s="133"/>
      <c r="G65" s="127">
        <f t="shared" si="0"/>
        <v>0</v>
      </c>
      <c r="H65" s="171"/>
      <c r="I65" s="128">
        <f t="shared" si="1"/>
        <v>0</v>
      </c>
    </row>
    <row r="66" spans="1:9" ht="15">
      <c r="A66" s="113"/>
      <c r="B66" s="114" t="s">
        <v>80</v>
      </c>
      <c r="C66" s="115"/>
      <c r="D66" s="116"/>
      <c r="E66" s="117"/>
      <c r="F66" s="187"/>
      <c r="G66" s="127">
        <f t="shared" si="0"/>
        <v>0</v>
      </c>
      <c r="H66" s="187"/>
      <c r="I66" s="128">
        <f t="shared" si="1"/>
        <v>0</v>
      </c>
    </row>
    <row r="67" spans="1:9" ht="15">
      <c r="A67" s="121">
        <v>29</v>
      </c>
      <c r="B67" s="122" t="s">
        <v>81</v>
      </c>
      <c r="C67" s="185"/>
      <c r="D67" s="124">
        <v>2520</v>
      </c>
      <c r="E67" s="125" t="s">
        <v>82</v>
      </c>
      <c r="F67" s="126"/>
      <c r="G67" s="127">
        <f t="shared" si="0"/>
        <v>0</v>
      </c>
      <c r="H67" s="170"/>
      <c r="I67" s="128">
        <f t="shared" si="1"/>
        <v>0</v>
      </c>
    </row>
    <row r="68" spans="1:9" ht="15">
      <c r="A68" s="134"/>
      <c r="B68" s="129" t="s">
        <v>83</v>
      </c>
      <c r="C68" s="186"/>
      <c r="D68" s="131"/>
      <c r="E68" s="132"/>
      <c r="F68" s="133"/>
      <c r="G68" s="127">
        <f t="shared" si="0"/>
        <v>0</v>
      </c>
      <c r="H68" s="171"/>
      <c r="I68" s="128">
        <f t="shared" si="1"/>
        <v>0</v>
      </c>
    </row>
    <row r="69" spans="1:9" ht="15">
      <c r="A69" s="188">
        <v>30</v>
      </c>
      <c r="B69" s="189" t="s">
        <v>84</v>
      </c>
      <c r="C69" s="190"/>
      <c r="D69" s="191">
        <v>385</v>
      </c>
      <c r="E69" s="192" t="s">
        <v>82</v>
      </c>
      <c r="F69" s="126"/>
      <c r="G69" s="193">
        <f t="shared" si="0"/>
        <v>0</v>
      </c>
      <c r="H69" s="170"/>
      <c r="I69" s="194">
        <f t="shared" si="1"/>
        <v>0</v>
      </c>
    </row>
    <row r="70" spans="1:9" ht="15">
      <c r="A70" s="195"/>
      <c r="B70" s="196" t="s">
        <v>85</v>
      </c>
      <c r="C70" s="197"/>
      <c r="D70" s="198"/>
      <c r="E70" s="199"/>
      <c r="F70" s="133"/>
      <c r="G70" s="193">
        <f t="shared" si="0"/>
        <v>0</v>
      </c>
      <c r="H70" s="171"/>
      <c r="I70" s="194">
        <f t="shared" si="1"/>
        <v>0</v>
      </c>
    </row>
    <row r="71" spans="1:9" ht="15">
      <c r="A71" s="121">
        <v>31</v>
      </c>
      <c r="B71" s="154" t="s">
        <v>86</v>
      </c>
      <c r="C71" s="185"/>
      <c r="D71" s="124">
        <v>30</v>
      </c>
      <c r="E71" s="125" t="s">
        <v>82</v>
      </c>
      <c r="F71" s="126"/>
      <c r="G71" s="127">
        <f>F71*D71</f>
        <v>0</v>
      </c>
      <c r="H71" s="170"/>
      <c r="I71" s="128">
        <f>H71*D71</f>
        <v>0</v>
      </c>
    </row>
    <row r="72" spans="1:9" ht="15">
      <c r="A72" s="134"/>
      <c r="B72" s="155" t="s">
        <v>87</v>
      </c>
      <c r="C72" s="186"/>
      <c r="D72" s="131"/>
      <c r="E72" s="132"/>
      <c r="F72" s="133"/>
      <c r="G72" s="127">
        <f>F72*D72</f>
        <v>0</v>
      </c>
      <c r="H72" s="171"/>
      <c r="I72" s="128">
        <f>H72*D72</f>
        <v>0</v>
      </c>
    </row>
    <row r="73" spans="1:9" ht="25.5">
      <c r="A73" s="188">
        <v>32</v>
      </c>
      <c r="B73" s="154" t="s">
        <v>88</v>
      </c>
      <c r="C73" s="185"/>
      <c r="D73" s="124">
        <v>30</v>
      </c>
      <c r="E73" s="125" t="s">
        <v>82</v>
      </c>
      <c r="F73" s="126"/>
      <c r="G73" s="127">
        <f t="shared" si="0"/>
        <v>0</v>
      </c>
      <c r="H73" s="170"/>
      <c r="I73" s="128">
        <f t="shared" si="1"/>
        <v>0</v>
      </c>
    </row>
    <row r="74" spans="1:9" ht="15">
      <c r="A74" s="195"/>
      <c r="B74" s="155" t="s">
        <v>87</v>
      </c>
      <c r="C74" s="186"/>
      <c r="D74" s="131"/>
      <c r="E74" s="132"/>
      <c r="F74" s="133"/>
      <c r="G74" s="127">
        <f t="shared" si="0"/>
        <v>0</v>
      </c>
      <c r="H74" s="171"/>
      <c r="I74" s="128">
        <f t="shared" si="1"/>
        <v>0</v>
      </c>
    </row>
    <row r="75" spans="1:9" ht="15">
      <c r="A75" s="121">
        <v>33</v>
      </c>
      <c r="B75" s="122" t="s">
        <v>89</v>
      </c>
      <c r="C75" s="185"/>
      <c r="D75" s="124">
        <v>80</v>
      </c>
      <c r="E75" s="125" t="s">
        <v>82</v>
      </c>
      <c r="F75" s="126"/>
      <c r="G75" s="127">
        <f>F75*D75</f>
        <v>0</v>
      </c>
      <c r="H75" s="170"/>
      <c r="I75" s="128">
        <f>H75*D75</f>
        <v>0</v>
      </c>
    </row>
    <row r="76" spans="1:9" ht="15">
      <c r="A76" s="134"/>
      <c r="B76" s="129" t="s">
        <v>90</v>
      </c>
      <c r="C76" s="186"/>
      <c r="D76" s="131"/>
      <c r="E76" s="132"/>
      <c r="F76" s="133"/>
      <c r="G76" s="127">
        <f>F76*D76</f>
        <v>0</v>
      </c>
      <c r="H76" s="171"/>
      <c r="I76" s="128">
        <f>H76*D76</f>
        <v>0</v>
      </c>
    </row>
    <row r="77" spans="1:9" ht="15">
      <c r="A77" s="188">
        <v>34</v>
      </c>
      <c r="B77" s="122" t="s">
        <v>91</v>
      </c>
      <c r="C77" s="185"/>
      <c r="D77" s="124">
        <v>50</v>
      </c>
      <c r="E77" s="125" t="s">
        <v>82</v>
      </c>
      <c r="F77" s="126"/>
      <c r="G77" s="127">
        <f t="shared" si="0"/>
        <v>0</v>
      </c>
      <c r="H77" s="170"/>
      <c r="I77" s="128">
        <f t="shared" si="1"/>
        <v>0</v>
      </c>
    </row>
    <row r="78" spans="1:9" ht="15">
      <c r="A78" s="195"/>
      <c r="B78" s="129" t="s">
        <v>92</v>
      </c>
      <c r="C78" s="186"/>
      <c r="D78" s="131"/>
      <c r="E78" s="132"/>
      <c r="F78" s="133"/>
      <c r="G78" s="127">
        <f t="shared" si="0"/>
        <v>0</v>
      </c>
      <c r="H78" s="171"/>
      <c r="I78" s="128">
        <f t="shared" si="1"/>
        <v>0</v>
      </c>
    </row>
    <row r="79" spans="1:9" ht="15">
      <c r="A79" s="121">
        <v>35</v>
      </c>
      <c r="B79" s="189" t="s">
        <v>93</v>
      </c>
      <c r="C79" s="190"/>
      <c r="D79" s="191">
        <v>200</v>
      </c>
      <c r="E79" s="192" t="s">
        <v>42</v>
      </c>
      <c r="F79" s="126"/>
      <c r="G79" s="193">
        <f t="shared" si="0"/>
        <v>0</v>
      </c>
      <c r="H79" s="170"/>
      <c r="I79" s="194">
        <f t="shared" si="1"/>
        <v>0</v>
      </c>
    </row>
    <row r="80" spans="1:9" ht="15">
      <c r="A80" s="134"/>
      <c r="B80" s="196" t="s">
        <v>94</v>
      </c>
      <c r="C80" s="197"/>
      <c r="D80" s="198"/>
      <c r="E80" s="199"/>
      <c r="F80" s="133"/>
      <c r="G80" s="193">
        <f t="shared" si="0"/>
        <v>0</v>
      </c>
      <c r="H80" s="171"/>
      <c r="I80" s="194">
        <f t="shared" si="1"/>
        <v>0</v>
      </c>
    </row>
    <row r="81" spans="1:9" ht="15">
      <c r="A81" s="188">
        <v>36</v>
      </c>
      <c r="B81" s="200" t="s">
        <v>95</v>
      </c>
      <c r="C81" s="190"/>
      <c r="D81" s="191">
        <v>200</v>
      </c>
      <c r="E81" s="192" t="s">
        <v>42</v>
      </c>
      <c r="F81" s="126"/>
      <c r="G81" s="193">
        <f t="shared" si="0"/>
        <v>0</v>
      </c>
      <c r="H81" s="170"/>
      <c r="I81" s="194">
        <f t="shared" si="1"/>
        <v>0</v>
      </c>
    </row>
    <row r="82" spans="1:9" ht="15">
      <c r="A82" s="195"/>
      <c r="B82" s="201" t="s">
        <v>94</v>
      </c>
      <c r="C82" s="197"/>
      <c r="D82" s="198"/>
      <c r="E82" s="199"/>
      <c r="F82" s="133"/>
      <c r="G82" s="193">
        <f t="shared" si="0"/>
        <v>0</v>
      </c>
      <c r="H82" s="171"/>
      <c r="I82" s="194">
        <f t="shared" si="1"/>
        <v>0</v>
      </c>
    </row>
    <row r="83" spans="1:9" ht="15">
      <c r="A83" s="121">
        <v>37</v>
      </c>
      <c r="B83" s="135" t="s">
        <v>96</v>
      </c>
      <c r="C83" s="202"/>
      <c r="D83" s="137">
        <v>150</v>
      </c>
      <c r="E83" s="138" t="s">
        <v>82</v>
      </c>
      <c r="F83" s="126"/>
      <c r="G83" s="127">
        <f>F83*D83</f>
        <v>0</v>
      </c>
      <c r="H83" s="170"/>
      <c r="I83" s="128">
        <f>H83*D83</f>
        <v>0</v>
      </c>
    </row>
    <row r="84" spans="1:9" ht="15">
      <c r="A84" s="134"/>
      <c r="B84" s="139" t="s">
        <v>97</v>
      </c>
      <c r="C84" s="203"/>
      <c r="D84" s="140"/>
      <c r="E84" s="141"/>
      <c r="F84" s="133"/>
      <c r="G84" s="127">
        <f>F84*D84</f>
        <v>0</v>
      </c>
      <c r="H84" s="171"/>
      <c r="I84" s="128">
        <f>H84*D84</f>
        <v>0</v>
      </c>
    </row>
    <row r="85" spans="1:9" ht="15">
      <c r="A85" s="188">
        <v>38</v>
      </c>
      <c r="B85" s="135" t="s">
        <v>98</v>
      </c>
      <c r="C85" s="202"/>
      <c r="D85" s="137">
        <v>300</v>
      </c>
      <c r="E85" s="138" t="s">
        <v>82</v>
      </c>
      <c r="F85" s="126"/>
      <c r="G85" s="127">
        <f>F85*D85</f>
        <v>0</v>
      </c>
      <c r="H85" s="170"/>
      <c r="I85" s="128">
        <f>H85*D85</f>
        <v>0</v>
      </c>
    </row>
    <row r="86" spans="1:9" ht="15">
      <c r="A86" s="195"/>
      <c r="B86" s="139" t="s">
        <v>99</v>
      </c>
      <c r="C86" s="203"/>
      <c r="D86" s="140"/>
      <c r="E86" s="141"/>
      <c r="F86" s="133"/>
      <c r="G86" s="127">
        <f>F86*D86</f>
        <v>0</v>
      </c>
      <c r="H86" s="171"/>
      <c r="I86" s="128">
        <f>H86*D86</f>
        <v>0</v>
      </c>
    </row>
    <row r="87" spans="1:9" ht="15">
      <c r="A87" s="121">
        <v>39</v>
      </c>
      <c r="B87" s="135" t="s">
        <v>100</v>
      </c>
      <c r="C87" s="202"/>
      <c r="D87" s="137">
        <v>50</v>
      </c>
      <c r="E87" s="138" t="s">
        <v>42</v>
      </c>
      <c r="F87" s="126"/>
      <c r="G87" s="127">
        <f t="shared" si="0"/>
        <v>0</v>
      </c>
      <c r="H87" s="170"/>
      <c r="I87" s="128">
        <f t="shared" si="1"/>
        <v>0</v>
      </c>
    </row>
    <row r="88" spans="1:9" ht="15">
      <c r="A88" s="134"/>
      <c r="B88" s="139" t="s">
        <v>101</v>
      </c>
      <c r="C88" s="203"/>
      <c r="D88" s="140"/>
      <c r="E88" s="141"/>
      <c r="F88" s="133"/>
      <c r="G88" s="127">
        <f t="shared" si="0"/>
        <v>0</v>
      </c>
      <c r="H88" s="171"/>
      <c r="I88" s="128">
        <f t="shared" si="1"/>
        <v>0</v>
      </c>
    </row>
    <row r="89" spans="1:9" ht="15">
      <c r="A89" s="188">
        <v>40</v>
      </c>
      <c r="B89" s="135" t="s">
        <v>102</v>
      </c>
      <c r="C89" s="202"/>
      <c r="D89" s="137">
        <v>420</v>
      </c>
      <c r="E89" s="138" t="s">
        <v>42</v>
      </c>
      <c r="F89" s="126"/>
      <c r="G89" s="127">
        <f aca="true" t="shared" si="2" ref="G89:G130">F89*D89</f>
        <v>0</v>
      </c>
      <c r="H89" s="170"/>
      <c r="I89" s="128">
        <f aca="true" t="shared" si="3" ref="I89:I130">H89*D89</f>
        <v>0</v>
      </c>
    </row>
    <row r="90" spans="1:9" ht="15">
      <c r="A90" s="195"/>
      <c r="B90" s="139" t="s">
        <v>103</v>
      </c>
      <c r="C90" s="203"/>
      <c r="D90" s="140"/>
      <c r="E90" s="141"/>
      <c r="F90" s="133"/>
      <c r="G90" s="127">
        <f t="shared" si="2"/>
        <v>0</v>
      </c>
      <c r="H90" s="171"/>
      <c r="I90" s="128">
        <f t="shared" si="3"/>
        <v>0</v>
      </c>
    </row>
    <row r="91" spans="1:9" ht="15">
      <c r="A91" s="121">
        <v>41</v>
      </c>
      <c r="B91" s="154" t="s">
        <v>104</v>
      </c>
      <c r="C91" s="185"/>
      <c r="D91" s="124">
        <v>1100</v>
      </c>
      <c r="E91" s="125" t="s">
        <v>82</v>
      </c>
      <c r="F91" s="126"/>
      <c r="G91" s="127">
        <f t="shared" si="2"/>
        <v>0</v>
      </c>
      <c r="H91" s="170"/>
      <c r="I91" s="128">
        <f t="shared" si="3"/>
        <v>0</v>
      </c>
    </row>
    <row r="92" spans="1:9" ht="15">
      <c r="A92" s="134"/>
      <c r="B92" s="155" t="s">
        <v>105</v>
      </c>
      <c r="C92" s="186"/>
      <c r="D92" s="131"/>
      <c r="E92" s="132"/>
      <c r="F92" s="133"/>
      <c r="G92" s="127">
        <f t="shared" si="2"/>
        <v>0</v>
      </c>
      <c r="H92" s="171"/>
      <c r="I92" s="128">
        <f t="shared" si="3"/>
        <v>0</v>
      </c>
    </row>
    <row r="93" spans="1:9" ht="15">
      <c r="A93" s="188">
        <v>42</v>
      </c>
      <c r="B93" s="122" t="s">
        <v>106</v>
      </c>
      <c r="C93" s="185"/>
      <c r="D93" s="124">
        <v>100</v>
      </c>
      <c r="E93" s="125" t="s">
        <v>82</v>
      </c>
      <c r="F93" s="126"/>
      <c r="G93" s="127">
        <f t="shared" si="2"/>
        <v>0</v>
      </c>
      <c r="H93" s="170"/>
      <c r="I93" s="128">
        <f t="shared" si="3"/>
        <v>0</v>
      </c>
    </row>
    <row r="94" spans="1:9" ht="15">
      <c r="A94" s="195"/>
      <c r="B94" s="129" t="s">
        <v>107</v>
      </c>
      <c r="C94" s="186"/>
      <c r="D94" s="131"/>
      <c r="E94" s="132"/>
      <c r="F94" s="133"/>
      <c r="G94" s="127">
        <f t="shared" si="2"/>
        <v>0</v>
      </c>
      <c r="H94" s="171"/>
      <c r="I94" s="128">
        <f t="shared" si="3"/>
        <v>0</v>
      </c>
    </row>
    <row r="95" spans="1:9" ht="15">
      <c r="A95" s="121">
        <v>43</v>
      </c>
      <c r="B95" s="135" t="s">
        <v>108</v>
      </c>
      <c r="C95" s="202"/>
      <c r="D95" s="137">
        <v>90</v>
      </c>
      <c r="E95" s="138" t="s">
        <v>42</v>
      </c>
      <c r="F95" s="126"/>
      <c r="G95" s="127">
        <f t="shared" si="2"/>
        <v>0</v>
      </c>
      <c r="H95" s="170"/>
      <c r="I95" s="128">
        <f t="shared" si="3"/>
        <v>0</v>
      </c>
    </row>
    <row r="96" spans="1:9" ht="15">
      <c r="A96" s="134"/>
      <c r="B96" s="139" t="s">
        <v>109</v>
      </c>
      <c r="C96" s="203"/>
      <c r="D96" s="140"/>
      <c r="E96" s="141"/>
      <c r="F96" s="133"/>
      <c r="G96" s="127">
        <f t="shared" si="2"/>
        <v>0</v>
      </c>
      <c r="H96" s="171"/>
      <c r="I96" s="128">
        <f t="shared" si="3"/>
        <v>0</v>
      </c>
    </row>
    <row r="97" spans="1:9" ht="15">
      <c r="A97" s="188">
        <v>44</v>
      </c>
      <c r="B97" s="122" t="s">
        <v>110</v>
      </c>
      <c r="C97" s="185"/>
      <c r="D97" s="124">
        <v>40</v>
      </c>
      <c r="E97" s="125" t="s">
        <v>42</v>
      </c>
      <c r="F97" s="126"/>
      <c r="G97" s="127">
        <f t="shared" si="2"/>
        <v>0</v>
      </c>
      <c r="H97" s="170"/>
      <c r="I97" s="128">
        <f t="shared" si="3"/>
        <v>0</v>
      </c>
    </row>
    <row r="98" spans="1:9" ht="15">
      <c r="A98" s="195"/>
      <c r="B98" s="129" t="s">
        <v>111</v>
      </c>
      <c r="C98" s="186"/>
      <c r="D98" s="131"/>
      <c r="E98" s="132"/>
      <c r="F98" s="133"/>
      <c r="G98" s="127">
        <f t="shared" si="2"/>
        <v>0</v>
      </c>
      <c r="H98" s="171"/>
      <c r="I98" s="128">
        <f t="shared" si="3"/>
        <v>0</v>
      </c>
    </row>
    <row r="99" spans="1:9" ht="15">
      <c r="A99" s="121">
        <v>45</v>
      </c>
      <c r="B99" s="135" t="s">
        <v>112</v>
      </c>
      <c r="C99" s="202"/>
      <c r="D99" s="137">
        <v>23</v>
      </c>
      <c r="E99" s="138" t="s">
        <v>42</v>
      </c>
      <c r="F99" s="126"/>
      <c r="G99" s="127">
        <f t="shared" si="2"/>
        <v>0</v>
      </c>
      <c r="H99" s="170"/>
      <c r="I99" s="128">
        <f t="shared" si="3"/>
        <v>0</v>
      </c>
    </row>
    <row r="100" spans="1:9" ht="15">
      <c r="A100" s="134"/>
      <c r="B100" s="139" t="s">
        <v>113</v>
      </c>
      <c r="C100" s="203"/>
      <c r="D100" s="140"/>
      <c r="E100" s="141"/>
      <c r="F100" s="133"/>
      <c r="G100" s="127">
        <f t="shared" si="2"/>
        <v>0</v>
      </c>
      <c r="H100" s="171"/>
      <c r="I100" s="128">
        <f t="shared" si="3"/>
        <v>0</v>
      </c>
    </row>
    <row r="101" spans="1:9" ht="15">
      <c r="A101" s="188">
        <v>46</v>
      </c>
      <c r="B101" s="122" t="s">
        <v>114</v>
      </c>
      <c r="C101" s="185"/>
      <c r="D101" s="124">
        <v>16</v>
      </c>
      <c r="E101" s="125" t="s">
        <v>42</v>
      </c>
      <c r="F101" s="126"/>
      <c r="G101" s="127">
        <f t="shared" si="2"/>
        <v>0</v>
      </c>
      <c r="H101" s="170"/>
      <c r="I101" s="128">
        <f t="shared" si="3"/>
        <v>0</v>
      </c>
    </row>
    <row r="102" spans="1:9" ht="15">
      <c r="A102" s="195"/>
      <c r="B102" s="129" t="s">
        <v>115</v>
      </c>
      <c r="C102" s="186"/>
      <c r="D102" s="131"/>
      <c r="E102" s="132"/>
      <c r="F102" s="133"/>
      <c r="G102" s="127">
        <f t="shared" si="2"/>
        <v>0</v>
      </c>
      <c r="H102" s="171"/>
      <c r="I102" s="128">
        <f t="shared" si="3"/>
        <v>0</v>
      </c>
    </row>
    <row r="103" spans="1:9" ht="15">
      <c r="A103" s="121">
        <v>47</v>
      </c>
      <c r="B103" s="135" t="s">
        <v>116</v>
      </c>
      <c r="C103" s="202"/>
      <c r="D103" s="137">
        <v>140</v>
      </c>
      <c r="E103" s="138" t="s">
        <v>42</v>
      </c>
      <c r="F103" s="126"/>
      <c r="G103" s="127">
        <f t="shared" si="2"/>
        <v>0</v>
      </c>
      <c r="H103" s="170"/>
      <c r="I103" s="128">
        <f t="shared" si="3"/>
        <v>0</v>
      </c>
    </row>
    <row r="104" spans="1:9" ht="15">
      <c r="A104" s="134"/>
      <c r="B104" s="139" t="s">
        <v>117</v>
      </c>
      <c r="C104" s="203"/>
      <c r="D104" s="140"/>
      <c r="E104" s="141"/>
      <c r="F104" s="133"/>
      <c r="G104" s="127">
        <f t="shared" si="2"/>
        <v>0</v>
      </c>
      <c r="H104" s="171"/>
      <c r="I104" s="128">
        <f t="shared" si="3"/>
        <v>0</v>
      </c>
    </row>
    <row r="105" spans="1:9" ht="15">
      <c r="A105" s="188">
        <v>48</v>
      </c>
      <c r="B105" s="135" t="s">
        <v>118</v>
      </c>
      <c r="C105" s="202"/>
      <c r="D105" s="137">
        <v>650</v>
      </c>
      <c r="E105" s="204" t="s">
        <v>82</v>
      </c>
      <c r="F105" s="126"/>
      <c r="G105" s="127">
        <f t="shared" si="2"/>
        <v>0</v>
      </c>
      <c r="H105" s="170"/>
      <c r="I105" s="128">
        <f>H105*D105</f>
        <v>0</v>
      </c>
    </row>
    <row r="106" spans="1:9" ht="15">
      <c r="A106" s="195"/>
      <c r="B106" s="139" t="s">
        <v>119</v>
      </c>
      <c r="C106" s="203"/>
      <c r="D106" s="140"/>
      <c r="E106" s="141"/>
      <c r="F106" s="133"/>
      <c r="G106" s="127">
        <f t="shared" si="2"/>
        <v>0</v>
      </c>
      <c r="H106" s="171"/>
      <c r="I106" s="128">
        <f>H106*D106</f>
        <v>0</v>
      </c>
    </row>
    <row r="107" spans="1:9" ht="25.5">
      <c r="A107" s="121">
        <v>49</v>
      </c>
      <c r="B107" s="122" t="s">
        <v>120</v>
      </c>
      <c r="C107" s="185"/>
      <c r="D107" s="124">
        <v>3</v>
      </c>
      <c r="E107" s="125" t="s">
        <v>42</v>
      </c>
      <c r="F107" s="126"/>
      <c r="G107" s="127">
        <f t="shared" si="2"/>
        <v>0</v>
      </c>
      <c r="H107" s="170"/>
      <c r="I107" s="128">
        <f t="shared" si="3"/>
        <v>0</v>
      </c>
    </row>
    <row r="108" spans="1:9" ht="15">
      <c r="A108" s="134"/>
      <c r="B108" s="129" t="s">
        <v>51</v>
      </c>
      <c r="C108" s="186"/>
      <c r="D108" s="131"/>
      <c r="E108" s="132"/>
      <c r="F108" s="133"/>
      <c r="G108" s="127">
        <f t="shared" si="2"/>
        <v>0</v>
      </c>
      <c r="H108" s="171"/>
      <c r="I108" s="128">
        <f t="shared" si="3"/>
        <v>0</v>
      </c>
    </row>
    <row r="109" spans="1:9" ht="25.5">
      <c r="A109" s="188">
        <v>50</v>
      </c>
      <c r="B109" s="135" t="s">
        <v>121</v>
      </c>
      <c r="C109" s="202"/>
      <c r="D109" s="137">
        <v>50</v>
      </c>
      <c r="E109" s="138" t="s">
        <v>78</v>
      </c>
      <c r="F109" s="126"/>
      <c r="G109" s="127">
        <f t="shared" si="2"/>
        <v>0</v>
      </c>
      <c r="H109" s="170"/>
      <c r="I109" s="128">
        <f t="shared" si="3"/>
        <v>0</v>
      </c>
    </row>
    <row r="110" spans="1:9" ht="15">
      <c r="A110" s="195"/>
      <c r="B110" s="139" t="s">
        <v>101</v>
      </c>
      <c r="C110" s="203"/>
      <c r="D110" s="140"/>
      <c r="E110" s="141"/>
      <c r="F110" s="133"/>
      <c r="G110" s="127">
        <f t="shared" si="2"/>
        <v>0</v>
      </c>
      <c r="H110" s="171"/>
      <c r="I110" s="128">
        <f t="shared" si="3"/>
        <v>0</v>
      </c>
    </row>
    <row r="111" spans="1:9" ht="25.5">
      <c r="A111" s="121">
        <v>51</v>
      </c>
      <c r="B111" s="135" t="s">
        <v>122</v>
      </c>
      <c r="C111" s="202"/>
      <c r="D111" s="137">
        <v>325</v>
      </c>
      <c r="E111" s="138" t="s">
        <v>82</v>
      </c>
      <c r="F111" s="126"/>
      <c r="G111" s="127">
        <f t="shared" si="2"/>
        <v>0</v>
      </c>
      <c r="H111" s="170"/>
      <c r="I111" s="128">
        <f t="shared" si="3"/>
        <v>0</v>
      </c>
    </row>
    <row r="112" spans="1:9" ht="25.5">
      <c r="A112" s="134"/>
      <c r="B112" s="139" t="s">
        <v>123</v>
      </c>
      <c r="C112" s="203"/>
      <c r="D112" s="140"/>
      <c r="E112" s="141"/>
      <c r="F112" s="133"/>
      <c r="G112" s="127">
        <f t="shared" si="2"/>
        <v>0</v>
      </c>
      <c r="H112" s="171"/>
      <c r="I112" s="128">
        <f t="shared" si="3"/>
        <v>0</v>
      </c>
    </row>
    <row r="113" spans="1:9" ht="25.5">
      <c r="A113" s="188">
        <v>52</v>
      </c>
      <c r="B113" s="135" t="s">
        <v>124</v>
      </c>
      <c r="C113" s="202"/>
      <c r="D113" s="137">
        <v>325</v>
      </c>
      <c r="E113" s="204" t="s">
        <v>82</v>
      </c>
      <c r="F113" s="126"/>
      <c r="G113" s="127">
        <f t="shared" si="2"/>
        <v>0</v>
      </c>
      <c r="H113" s="170"/>
      <c r="I113" s="128">
        <f t="shared" si="3"/>
        <v>0</v>
      </c>
    </row>
    <row r="114" spans="1:9" ht="15">
      <c r="A114" s="134"/>
      <c r="B114" s="139" t="s">
        <v>125</v>
      </c>
      <c r="C114" s="203"/>
      <c r="D114" s="140"/>
      <c r="E114" s="141"/>
      <c r="F114" s="205"/>
      <c r="G114" s="127">
        <f>F114*D114</f>
        <v>0</v>
      </c>
      <c r="H114" s="171"/>
      <c r="I114" s="128">
        <f>H114*D114</f>
        <v>0</v>
      </c>
    </row>
    <row r="115" spans="1:9" ht="15">
      <c r="A115" s="121"/>
      <c r="B115" s="114" t="s">
        <v>126</v>
      </c>
      <c r="C115" s="115"/>
      <c r="D115" s="116"/>
      <c r="E115" s="206"/>
      <c r="F115" s="118"/>
      <c r="G115" s="127">
        <f t="shared" si="2"/>
        <v>0</v>
      </c>
      <c r="H115" s="187"/>
      <c r="I115" s="128">
        <f t="shared" si="3"/>
        <v>0</v>
      </c>
    </row>
    <row r="116" spans="1:9" ht="55.5" customHeight="1">
      <c r="A116" s="121">
        <v>53</v>
      </c>
      <c r="B116" s="207" t="s">
        <v>127</v>
      </c>
      <c r="C116" s="208"/>
      <c r="D116" s="209">
        <v>1</v>
      </c>
      <c r="E116" s="210" t="s">
        <v>128</v>
      </c>
      <c r="F116" s="211"/>
      <c r="G116" s="212">
        <f t="shared" si="2"/>
        <v>0</v>
      </c>
      <c r="H116" s="213"/>
      <c r="I116" s="214">
        <f t="shared" si="3"/>
        <v>0</v>
      </c>
    </row>
    <row r="117" spans="1:9" ht="15">
      <c r="A117" s="121">
        <v>54</v>
      </c>
      <c r="B117" s="215" t="s">
        <v>129</v>
      </c>
      <c r="C117" s="216"/>
      <c r="D117" s="217">
        <f>D42+D44+D46+D48+D50+D54</f>
        <v>130</v>
      </c>
      <c r="E117" s="218" t="s">
        <v>42</v>
      </c>
      <c r="F117" s="219"/>
      <c r="G117" s="212">
        <f t="shared" si="2"/>
        <v>0</v>
      </c>
      <c r="H117" s="213"/>
      <c r="I117" s="214">
        <f t="shared" si="3"/>
        <v>0</v>
      </c>
    </row>
    <row r="118" spans="1:9" ht="15">
      <c r="A118" s="121">
        <v>55</v>
      </c>
      <c r="B118" s="215" t="s">
        <v>130</v>
      </c>
      <c r="C118" s="216"/>
      <c r="D118" s="220">
        <v>1</v>
      </c>
      <c r="E118" s="221" t="s">
        <v>128</v>
      </c>
      <c r="F118" s="219"/>
      <c r="G118" s="212">
        <f t="shared" si="2"/>
        <v>0</v>
      </c>
      <c r="H118" s="213"/>
      <c r="I118" s="214">
        <f t="shared" si="3"/>
        <v>0</v>
      </c>
    </row>
    <row r="119" spans="1:9" ht="15">
      <c r="A119" s="121">
        <v>56</v>
      </c>
      <c r="B119" s="215" t="s">
        <v>131</v>
      </c>
      <c r="C119" s="216"/>
      <c r="D119" s="220">
        <v>1</v>
      </c>
      <c r="E119" s="221" t="s">
        <v>128</v>
      </c>
      <c r="F119" s="219"/>
      <c r="G119" s="212">
        <f t="shared" si="2"/>
        <v>0</v>
      </c>
      <c r="H119" s="213"/>
      <c r="I119" s="214">
        <f t="shared" si="3"/>
        <v>0</v>
      </c>
    </row>
    <row r="120" spans="1:9" ht="15">
      <c r="A120" s="121">
        <v>57</v>
      </c>
      <c r="B120" s="215" t="s">
        <v>132</v>
      </c>
      <c r="C120" s="216"/>
      <c r="D120" s="220">
        <v>1</v>
      </c>
      <c r="E120" s="221" t="s">
        <v>128</v>
      </c>
      <c r="F120" s="219"/>
      <c r="G120" s="212">
        <f t="shared" si="2"/>
        <v>0</v>
      </c>
      <c r="H120" s="213"/>
      <c r="I120" s="214">
        <f t="shared" si="3"/>
        <v>0</v>
      </c>
    </row>
    <row r="121" spans="1:9" ht="15">
      <c r="A121" s="121">
        <v>58</v>
      </c>
      <c r="B121" s="215" t="s">
        <v>133</v>
      </c>
      <c r="C121" s="216"/>
      <c r="D121" s="220">
        <v>1</v>
      </c>
      <c r="E121" s="221" t="s">
        <v>128</v>
      </c>
      <c r="F121" s="219"/>
      <c r="G121" s="212">
        <f t="shared" si="2"/>
        <v>0</v>
      </c>
      <c r="H121" s="213"/>
      <c r="I121" s="214">
        <f t="shared" si="3"/>
        <v>0</v>
      </c>
    </row>
    <row r="122" spans="1:9" ht="15">
      <c r="A122" s="121">
        <v>59</v>
      </c>
      <c r="B122" s="215" t="s">
        <v>134</v>
      </c>
      <c r="C122" s="216"/>
      <c r="D122" s="220">
        <v>1</v>
      </c>
      <c r="E122" s="221" t="s">
        <v>128</v>
      </c>
      <c r="F122" s="219"/>
      <c r="G122" s="212">
        <f t="shared" si="2"/>
        <v>0</v>
      </c>
      <c r="H122" s="213"/>
      <c r="I122" s="214">
        <f t="shared" si="3"/>
        <v>0</v>
      </c>
    </row>
    <row r="123" spans="1:9" ht="56.25" customHeight="1">
      <c r="A123" s="121">
        <v>60</v>
      </c>
      <c r="B123" s="222" t="s">
        <v>135</v>
      </c>
      <c r="C123" s="216"/>
      <c r="D123" s="220">
        <v>1</v>
      </c>
      <c r="E123" s="221" t="s">
        <v>128</v>
      </c>
      <c r="F123" s="219"/>
      <c r="G123" s="212">
        <f t="shared" si="2"/>
        <v>0</v>
      </c>
      <c r="H123" s="213"/>
      <c r="I123" s="214">
        <f t="shared" si="3"/>
        <v>0</v>
      </c>
    </row>
    <row r="124" spans="1:9" ht="15">
      <c r="A124" s="121">
        <v>61</v>
      </c>
      <c r="B124" s="223" t="s">
        <v>136</v>
      </c>
      <c r="C124" s="224"/>
      <c r="D124" s="225">
        <v>1</v>
      </c>
      <c r="E124" s="226" t="s">
        <v>128</v>
      </c>
      <c r="F124" s="227"/>
      <c r="G124" s="212">
        <f t="shared" si="2"/>
        <v>0</v>
      </c>
      <c r="H124" s="228"/>
      <c r="I124" s="214">
        <f t="shared" si="3"/>
        <v>0</v>
      </c>
    </row>
    <row r="125" spans="1:9" ht="44.25" customHeight="1">
      <c r="A125" s="121">
        <v>62</v>
      </c>
      <c r="B125" s="229" t="s">
        <v>137</v>
      </c>
      <c r="C125" s="224"/>
      <c r="D125" s="225">
        <v>1</v>
      </c>
      <c r="E125" s="226" t="s">
        <v>128</v>
      </c>
      <c r="F125" s="227"/>
      <c r="G125" s="212">
        <f t="shared" si="2"/>
        <v>0</v>
      </c>
      <c r="H125" s="228"/>
      <c r="I125" s="214">
        <f t="shared" si="3"/>
        <v>0</v>
      </c>
    </row>
    <row r="126" spans="1:9" ht="32.25" customHeight="1">
      <c r="A126" s="121">
        <v>63</v>
      </c>
      <c r="B126" s="223" t="s">
        <v>138</v>
      </c>
      <c r="C126" s="230"/>
      <c r="D126" s="225">
        <v>1</v>
      </c>
      <c r="E126" s="226" t="s">
        <v>128</v>
      </c>
      <c r="F126" s="231"/>
      <c r="G126" s="212">
        <f>F126*D126</f>
        <v>0</v>
      </c>
      <c r="H126" s="228"/>
      <c r="I126" s="214">
        <f>H126*D126</f>
        <v>0</v>
      </c>
    </row>
    <row r="127" spans="1:9" ht="31.5" customHeight="1">
      <c r="A127" s="121">
        <v>64</v>
      </c>
      <c r="B127" s="229" t="s">
        <v>139</v>
      </c>
      <c r="C127" s="224"/>
      <c r="D127" s="225">
        <v>120</v>
      </c>
      <c r="E127" s="232" t="s">
        <v>78</v>
      </c>
      <c r="F127" s="227"/>
      <c r="G127" s="212">
        <f t="shared" si="2"/>
        <v>0</v>
      </c>
      <c r="H127" s="228"/>
      <c r="I127" s="214">
        <f t="shared" si="3"/>
        <v>0</v>
      </c>
    </row>
    <row r="128" spans="1:9" ht="15">
      <c r="A128" s="121">
        <v>65</v>
      </c>
      <c r="B128" s="232" t="s">
        <v>140</v>
      </c>
      <c r="C128" s="232"/>
      <c r="D128" s="233">
        <v>100</v>
      </c>
      <c r="E128" s="232" t="s">
        <v>78</v>
      </c>
      <c r="F128" s="234">
        <v>0</v>
      </c>
      <c r="G128" s="212">
        <f t="shared" si="2"/>
        <v>0</v>
      </c>
      <c r="H128" s="228"/>
      <c r="I128" s="214">
        <f t="shared" si="3"/>
        <v>0</v>
      </c>
    </row>
    <row r="129" spans="1:9" ht="15">
      <c r="A129" s="121">
        <v>66</v>
      </c>
      <c r="B129" s="223" t="s">
        <v>141</v>
      </c>
      <c r="C129" s="230"/>
      <c r="D129" s="225">
        <v>1</v>
      </c>
      <c r="E129" s="226" t="s">
        <v>128</v>
      </c>
      <c r="F129" s="231"/>
      <c r="G129" s="212">
        <f t="shared" si="2"/>
        <v>0</v>
      </c>
      <c r="H129" s="228"/>
      <c r="I129" s="214">
        <f t="shared" si="3"/>
        <v>0</v>
      </c>
    </row>
    <row r="130" spans="1:9" ht="89.25" customHeight="1">
      <c r="A130" s="121">
        <v>67</v>
      </c>
      <c r="B130" s="235" t="s">
        <v>142</v>
      </c>
      <c r="C130" s="236"/>
      <c r="D130" s="236">
        <v>1</v>
      </c>
      <c r="E130" s="237" t="s">
        <v>128</v>
      </c>
      <c r="F130" s="236"/>
      <c r="G130" s="238">
        <f t="shared" si="2"/>
        <v>0</v>
      </c>
      <c r="H130" s="228"/>
      <c r="I130" s="239">
        <f t="shared" si="3"/>
        <v>0</v>
      </c>
    </row>
    <row r="131" spans="1:9" ht="15">
      <c r="A131" s="240"/>
      <c r="B131" s="241" t="s">
        <v>143</v>
      </c>
      <c r="C131" s="242"/>
      <c r="D131" s="243"/>
      <c r="E131" s="244"/>
      <c r="F131" s="244"/>
      <c r="G131" s="245"/>
      <c r="H131" s="245"/>
      <c r="I131" s="246"/>
    </row>
    <row r="132" spans="1:9" ht="15.75" thickBot="1">
      <c r="A132" s="247"/>
      <c r="B132" s="248"/>
      <c r="C132" s="249"/>
      <c r="D132" s="250"/>
      <c r="E132" s="251"/>
      <c r="F132" s="251"/>
      <c r="G132" s="252"/>
      <c r="H132" s="252"/>
      <c r="I132" s="253"/>
    </row>
    <row r="133" spans="1:9" ht="15">
      <c r="A133" s="254"/>
      <c r="B133" s="255" t="s">
        <v>6</v>
      </c>
      <c r="C133" s="256"/>
      <c r="D133" s="257"/>
      <c r="E133" s="258"/>
      <c r="F133" s="259"/>
      <c r="G133" s="260">
        <f>SUM(G9:G116)</f>
        <v>0</v>
      </c>
      <c r="H133" s="261"/>
      <c r="I133" s="262"/>
    </row>
    <row r="134" spans="1:9" ht="15.75" thickBot="1">
      <c r="A134" s="263"/>
      <c r="B134" s="264" t="s">
        <v>7</v>
      </c>
      <c r="C134" s="265"/>
      <c r="D134" s="266"/>
      <c r="E134" s="267"/>
      <c r="F134" s="268"/>
      <c r="G134" s="269"/>
      <c r="H134" s="269"/>
      <c r="I134" s="270">
        <f>SUM(I8:I130)</f>
        <v>0</v>
      </c>
    </row>
    <row r="135" spans="1:9" ht="15.75" thickBot="1">
      <c r="A135" s="271"/>
      <c r="B135" s="272" t="s">
        <v>144</v>
      </c>
      <c r="C135" s="273"/>
      <c r="D135" s="274"/>
      <c r="E135" s="275"/>
      <c r="F135" s="276"/>
      <c r="G135" s="277"/>
      <c r="H135" s="276"/>
      <c r="I135" s="278">
        <f>SUM(I134,G133)</f>
        <v>0</v>
      </c>
    </row>
  </sheetData>
  <mergeCells count="3">
    <mergeCell ref="A1:I1"/>
    <mergeCell ref="A2:I2"/>
    <mergeCell ref="C4:C5"/>
  </mergeCells>
  <conditionalFormatting sqref="F9:I135">
    <cfRule type="cellIs" priority="2" dxfId="0" operator="equal" stopIfTrue="1">
      <formula>0</formula>
    </cfRule>
  </conditionalFormatting>
  <conditionalFormatting sqref="F54:I56 F129:F130 F117:F127 H116:H130 G130 I130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Prokop</dc:creator>
  <cp:keywords/>
  <dc:description/>
  <cp:lastModifiedBy>Ing. Karel Prokop</cp:lastModifiedBy>
  <cp:lastPrinted>2021-06-29T08:19:40Z</cp:lastPrinted>
  <dcterms:created xsi:type="dcterms:W3CDTF">2021-06-29T07:35:08Z</dcterms:created>
  <dcterms:modified xsi:type="dcterms:W3CDTF">2021-06-29T08:19:49Z</dcterms:modified>
  <cp:category/>
  <cp:version/>
  <cp:contentType/>
  <cp:contentStatus/>
</cp:coreProperties>
</file>