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505" activeTab="0"/>
  </bookViews>
  <sheets>
    <sheet name="Položky" sheetId="1" r:id="rId1"/>
  </sheets>
  <externalReferences>
    <externalReference r:id="rId4"/>
    <externalReference r:id="rId5"/>
  </externalReference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'Položky'!$A$1:$G$47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<sst xmlns="http://schemas.openxmlformats.org/spreadsheetml/2006/main" count="159" uniqueCount="94">
  <si>
    <t>Stavba :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</si>
  <si>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</si>
  <si>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</si>
  <si>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</si>
  <si>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</si>
  <si>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</si>
  <si>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</si>
  <si>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</si>
  <si>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</si>
  <si>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</si>
  <si>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</si>
  <si>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</si>
  <si>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</si>
  <si>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</si>
  <si>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</si>
  <si>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</si>
  <si>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0</t>
  </si>
  <si>
    <t>Přípravné a pomocné práce</t>
  </si>
  <si>
    <t>09901</t>
  </si>
  <si>
    <t>Příprava staveniště přemístění balvanů</t>
  </si>
  <si>
    <t>09902</t>
  </si>
  <si>
    <t>Ruční výkop sondy</t>
  </si>
  <si>
    <t>m3</t>
  </si>
  <si>
    <t>120001101R00</t>
  </si>
  <si>
    <t xml:space="preserve">Příplatek za ztížení vykopávky v blízkosti základů </t>
  </si>
  <si>
    <t>121101100R00</t>
  </si>
  <si>
    <t xml:space="preserve">Sejmutí ornice, pl. do 400 m2, přemístění do 50 m </t>
  </si>
  <si>
    <t>132201101R00</t>
  </si>
  <si>
    <t xml:space="preserve">Hloubení rýh šířky do 60 cm v hor.3 do 100 m3 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</si>
  <si>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</si>
  <si>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</si>
  <si>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</si>
  <si>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</si>
  <si>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132201209R00</t>
  </si>
  <si>
    <t xml:space="preserve">Příplatek za lepivost - hloubení rýh 200cm v hor.3 </t>
  </si>
  <si>
    <t>162601102R00</t>
  </si>
  <si>
    <t xml:space="preserve">Vodorovné přemístění výkopku z hor.1-4 do 5000 m </t>
  </si>
  <si>
    <t>167101101R00</t>
  </si>
  <si>
    <t xml:space="preserve">Nakládání výkopku z hor.1-4 v množství do 100 m3 </t>
  </si>
  <si>
    <t>171201201RT1</t>
  </si>
  <si>
    <t>Uložení sypaniny na skládku včetně poplatku za skládku</t>
  </si>
  <si>
    <t>2</t>
  </si>
  <si>
    <t>Základy a zvláštní zakládání</t>
  </si>
  <si>
    <t>274320020RAC</t>
  </si>
  <si>
    <t>Základový pas ŽB z betonu C 16/20, vč. část. bed. výztuž 150 kg/m3</t>
  </si>
  <si>
    <t>3</t>
  </si>
  <si>
    <t>Svislé a kompletní konstrukce</t>
  </si>
  <si>
    <t>313232014U00</t>
  </si>
  <si>
    <t xml:space="preserve">Zeď obkl lícová plná 29 MVC+spár </t>
  </si>
  <si>
    <t>317944313RU6</t>
  </si>
  <si>
    <t>Osazení nosníků č.20 a výš do připravených otvorů včetně dodávky profilu HEB 200</t>
  </si>
  <si>
    <t>t</t>
  </si>
  <si>
    <t>317944315RT2</t>
  </si>
  <si>
    <t>Osazení nosníků č.24 a výš do připravených otvorů včetně dodávky profilu HEB 240</t>
  </si>
  <si>
    <t>311320030RAB</t>
  </si>
  <si>
    <t>Zdi nadzákladové ŽB z betonu C 25/30, tl. 30 cm jednostranné bednění, výztuž 150 kg/m3</t>
  </si>
  <si>
    <t>m2</t>
  </si>
  <si>
    <t>311320040RAC</t>
  </si>
  <si>
    <t>Zdi nadzákladové ŽB z betonu C 25/30, tl. 30 cm oboustranné bednění, výztuž 150 kg/m3</t>
  </si>
  <si>
    <t>30111</t>
  </si>
  <si>
    <t>Příplatek za provázání obkladového zdiva s opěrkou kotvy</t>
  </si>
  <si>
    <t>93</t>
  </si>
  <si>
    <t>Dokončovací práce inženýrských staveb</t>
  </si>
  <si>
    <t>181301101R00</t>
  </si>
  <si>
    <t>Rozprostření ornice, rovina, tl. do 10 cm do 500m2 ručně, vč. osetí, ter. úpravy, dočištění</t>
  </si>
  <si>
    <t>936457113R00</t>
  </si>
  <si>
    <t>Zálivka dutin betonem objemu do 1 m3 zálivka mezi zdí a nosníky, vč. spodní bednění</t>
  </si>
  <si>
    <t>94</t>
  </si>
  <si>
    <t>Lešení a stavební výtahy</t>
  </si>
  <si>
    <t>941941051R00</t>
  </si>
  <si>
    <t xml:space="preserve">Montáž lešení leh.řad.s podlahami,š.1,5 m, H 10 m </t>
  </si>
  <si>
    <t>941941191RT3</t>
  </si>
  <si>
    <t>Příplatek za každý měsíc použití lešení k pol.1031 lešení pronajaté</t>
  </si>
  <si>
    <t>941941851R00</t>
  </si>
  <si>
    <t xml:space="preserve">Demontáž lešení leh.řad.s podlahami,š.1,5 m,H 10 m </t>
  </si>
  <si>
    <t>99</t>
  </si>
  <si>
    <t>Staveništní přesun hmot</t>
  </si>
  <si>
    <t>998011001R00</t>
  </si>
  <si>
    <t xml:space="preserve">Přesun hmot pro budovy zděné výšky do 6 m </t>
  </si>
  <si>
    <t>783</t>
  </si>
  <si>
    <t>Nátěry</t>
  </si>
  <si>
    <t>783122111RT5</t>
  </si>
  <si>
    <t>Nátěr syntetický OK "A" dvojnásobný, Paulín matný email 2 x</t>
  </si>
  <si>
    <t>Oprava opěrné zdi bývalé kotelny dolu Vojtěch</t>
  </si>
  <si>
    <t>Důl Vojtěch</t>
  </si>
  <si>
    <t>767</t>
  </si>
  <si>
    <t>Konstrukce zámečnické</t>
  </si>
  <si>
    <t>76701</t>
  </si>
  <si>
    <t>Demontáž, úprava a zpětná montáž schodiště odhad</t>
  </si>
  <si>
    <t>kpl</t>
  </si>
  <si>
    <t>Demontáž, úprava a zpětná montáž schodiště</t>
  </si>
  <si>
    <t>001</t>
  </si>
  <si>
    <t>Úprava trasy izolovaného teplovodu demontáž, úprava a zpětná montáž, odhad</t>
  </si>
  <si>
    <t>Demontáž, úprava a zpětná montáž teplovodu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</si>
</sst>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46" applyFont="1" applyBorder="1">
      <alignment/>
      <protection/>
    </xf>
    <xf numFmtId="0" fontId="0" fillId="0" borderId="10" xfId="46" applyBorder="1">
      <alignment/>
      <protection/>
    </xf>
    <xf numFmtId="0" fontId="1" fillId="0" borderId="11" xfId="46" applyFont="1" applyBorder="1">
      <alignment/>
      <protection/>
    </xf>
    <xf numFmtId="0" fontId="0" fillId="0" borderId="11" xfId="46" applyBorder="1">
      <alignment/>
      <protection/>
    </xf>
    <xf numFmtId="0" fontId="0" fillId="0" borderId="0" xfId="46">
      <alignment/>
      <protection/>
    </xf>
    <xf numFmtId="0" fontId="7" fillId="0" borderId="0" xfId="46" applyFont="1" applyAlignment="1">
      <alignment horizontal="centerContinuous"/>
      <protection/>
    </xf>
    <xf numFmtId="0" fontId="8" fillId="0" borderId="0" xfId="46" applyFont="1" applyAlignment="1">
      <alignment horizontal="centerContinuous"/>
      <protection/>
    </xf>
    <xf numFmtId="0" fontId="8" fillId="0" borderId="0" xfId="46" applyFont="1" applyAlignment="1">
      <alignment horizontal="right"/>
      <protection/>
    </xf>
    <xf numFmtId="0" fontId="5" fillId="0" borderId="12" xfId="46" applyFont="1" applyBorder="1" applyAlignment="1">
      <alignment horizontal="right"/>
      <protection/>
    </xf>
    <xf numFmtId="0" fontId="0" fillId="0" borderId="10" xfId="46" applyBorder="1" applyAlignment="1">
      <alignment horizontal="left"/>
      <protection/>
    </xf>
    <xf numFmtId="0" fontId="0" fillId="0" borderId="13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33" borderId="14" xfId="46" applyNumberFormat="1" applyFont="1" applyFill="1" applyBorder="1">
      <alignment/>
      <protection/>
    </xf>
    <xf numFmtId="0" fontId="5" fillId="33" borderId="15" xfId="46" applyFont="1" applyFill="1" applyBorder="1" applyAlignment="1">
      <alignment horizontal="center"/>
      <protection/>
    </xf>
    <xf numFmtId="0" fontId="5" fillId="33" borderId="15" xfId="46" applyNumberFormat="1" applyFont="1" applyFill="1" applyBorder="1" applyAlignment="1">
      <alignment horizontal="center"/>
      <protection/>
    </xf>
    <xf numFmtId="0" fontId="5" fillId="33" borderId="14" xfId="46" applyFont="1" applyFill="1" applyBorder="1" applyAlignment="1">
      <alignment horizontal="center"/>
      <protection/>
    </xf>
    <xf numFmtId="0" fontId="1" fillId="0" borderId="16" xfId="46" applyFont="1" applyBorder="1" applyAlignment="1">
      <alignment horizontal="center"/>
      <protection/>
    </xf>
    <xf numFmtId="49" fontId="1" fillId="0" borderId="16" xfId="46" applyNumberFormat="1" applyFont="1" applyBorder="1" applyAlignment="1">
      <alignment horizontal="left"/>
      <protection/>
    </xf>
    <xf numFmtId="0" fontId="1" fillId="0" borderId="16" xfId="46" applyFont="1" applyBorder="1">
      <alignment/>
      <protection/>
    </xf>
    <xf numFmtId="0" fontId="0" fillId="0" borderId="16" xfId="46" applyBorder="1" applyAlignment="1">
      <alignment horizontal="center"/>
      <protection/>
    </xf>
    <xf numFmtId="0" fontId="0" fillId="0" borderId="16" xfId="46" applyNumberFormat="1" applyBorder="1" applyAlignment="1">
      <alignment horizontal="right"/>
      <protection/>
    </xf>
    <xf numFmtId="0" fontId="0" fillId="0" borderId="16" xfId="46" applyNumberFormat="1" applyBorder="1">
      <alignment/>
      <protection/>
    </xf>
    <xf numFmtId="0" fontId="0" fillId="0" borderId="0" xfId="46" applyNumberFormat="1">
      <alignment/>
      <protection/>
    </xf>
    <xf numFmtId="0" fontId="9" fillId="0" borderId="0" xfId="46" applyFont="1">
      <alignment/>
      <protection/>
    </xf>
    <xf numFmtId="0" fontId="0" fillId="0" borderId="16" xfId="46" applyFont="1" applyBorder="1" applyAlignment="1">
      <alignment horizontal="center" vertical="top"/>
      <protection/>
    </xf>
    <xf numFmtId="49" fontId="4" fillId="0" borderId="16" xfId="46" applyNumberFormat="1" applyFont="1" applyBorder="1" applyAlignment="1">
      <alignment horizontal="left" vertical="top"/>
      <protection/>
    </xf>
    <xf numFmtId="0" fontId="4" fillId="0" borderId="16" xfId="46" applyFont="1" applyBorder="1" applyAlignment="1">
      <alignment wrapText="1"/>
      <protection/>
    </xf>
    <xf numFmtId="49" fontId="4" fillId="0" borderId="16" xfId="46" applyNumberFormat="1" applyFont="1" applyBorder="1" applyAlignment="1">
      <alignment horizontal="center" shrinkToFit="1"/>
      <protection/>
    </xf>
    <xf numFmtId="4" fontId="4" fillId="0" borderId="16" xfId="46" applyNumberFormat="1" applyFont="1" applyBorder="1" applyAlignment="1">
      <alignment horizontal="right"/>
      <protection/>
    </xf>
    <xf numFmtId="4" fontId="4" fillId="0" borderId="16" xfId="46" applyNumberFormat="1" applyFont="1" applyBorder="1">
      <alignment/>
      <protection/>
    </xf>
    <xf numFmtId="0" fontId="0" fillId="33" borderId="17" xfId="46" applyFill="1" applyBorder="1" applyAlignment="1">
      <alignment horizontal="center"/>
      <protection/>
    </xf>
    <xf numFmtId="49" fontId="3" fillId="33" borderId="17" xfId="46" applyNumberFormat="1" applyFont="1" applyFill="1" applyBorder="1" applyAlignment="1">
      <alignment horizontal="left"/>
      <protection/>
    </xf>
    <xf numFmtId="0" fontId="3" fillId="33" borderId="17" xfId="46" applyFont="1" applyFill="1" applyBorder="1">
      <alignment/>
      <protection/>
    </xf>
    <xf numFmtId="4" fontId="0" fillId="33" borderId="17" xfId="46" applyNumberFormat="1" applyFill="1" applyBorder="1" applyAlignment="1">
      <alignment horizontal="right"/>
      <protection/>
    </xf>
    <xf numFmtId="4" fontId="1" fillId="33" borderId="17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0" fillId="0" borderId="0" xfId="46" applyFont="1" applyAlignment="1">
      <alignment/>
      <protection/>
    </xf>
    <xf numFmtId="0" fontId="11" fillId="0" borderId="0" xfId="46" applyFont="1" applyBorder="1">
      <alignment/>
      <protection/>
    </xf>
    <xf numFmtId="3" fontId="11" fillId="0" borderId="0" xfId="46" applyNumberFormat="1" applyFont="1" applyBorder="1" applyAlignment="1">
      <alignment horizontal="right"/>
      <protection/>
    </xf>
    <xf numFmtId="4" fontId="11" fillId="0" borderId="0" xfId="46" applyNumberFormat="1" applyFont="1" applyBorder="1">
      <alignment/>
      <protection/>
    </xf>
    <xf numFmtId="0" fontId="1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0" fillId="0" borderId="18" xfId="46" applyNumberFormat="1" applyFont="1" applyBorder="1" applyAlignment="1">
      <alignment horizontal="center"/>
      <protection/>
    </xf>
    <xf numFmtId="0" fontId="0" fillId="0" borderId="19" xfId="46" applyFont="1" applyBorder="1" applyAlignment="1">
      <alignment horizontal="center"/>
      <protection/>
    </xf>
    <xf numFmtId="0" fontId="0" fillId="0" borderId="20" xfId="46" applyBorder="1" applyAlignment="1">
      <alignment horizontal="center" shrinkToFit="1"/>
      <protection/>
    </xf>
    <xf numFmtId="0" fontId="0" fillId="0" borderId="11" xfId="46" applyBorder="1" applyAlignment="1">
      <alignment horizontal="center" shrinkToFit="1"/>
      <protection/>
    </xf>
    <xf numFmtId="0" fontId="0" fillId="0" borderId="21" xfId="46" applyBorder="1" applyAlignment="1">
      <alignment horizontal="center" shrinkToFit="1"/>
      <protection/>
    </xf>
    <xf numFmtId="0" fontId="6" fillId="0" borderId="0" xfId="46" applyFont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02%20slepy%20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03%20slepy%20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0"/>
  <sheetViews>
    <sheetView showGridLines="0" showZeros="0" tabSelected="1" zoomScalePageLayoutView="0" workbookViewId="0" topLeftCell="A52">
      <selection activeCell="F16" sqref="F16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14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52" t="s">
        <v>2</v>
      </c>
      <c r="B1" s="52"/>
      <c r="C1" s="52"/>
      <c r="D1" s="52"/>
      <c r="E1" s="52"/>
      <c r="F1" s="52"/>
      <c r="G1" s="52"/>
    </row>
    <row r="2" spans="2:7" ht="14.25" customHeight="1" thickBot="1">
      <c r="B2" s="6"/>
      <c r="C2" s="7"/>
      <c r="D2" s="7"/>
      <c r="E2" s="8"/>
      <c r="F2" s="7"/>
      <c r="G2" s="7"/>
    </row>
    <row r="3" spans="1:7" ht="13.5" thickTop="1">
      <c r="A3" s="53" t="s">
        <v>0</v>
      </c>
      <c r="B3" s="54"/>
      <c r="C3" s="1" t="s">
        <v>83</v>
      </c>
      <c r="D3" s="2"/>
      <c r="E3" s="9"/>
      <c r="F3" s="10"/>
      <c r="G3" s="11"/>
    </row>
    <row r="4" spans="1:7" ht="13.5" thickBot="1">
      <c r="A4" s="47" t="s">
        <v>1</v>
      </c>
      <c r="B4" s="48"/>
      <c r="C4" s="3" t="s">
        <v>84</v>
      </c>
      <c r="D4" s="4"/>
      <c r="E4" s="49"/>
      <c r="F4" s="50"/>
      <c r="G4" s="51"/>
    </row>
    <row r="5" spans="1:7" ht="13.5" thickTop="1">
      <c r="A5" s="12"/>
      <c r="B5" s="13"/>
      <c r="C5" s="13"/>
      <c r="G5" s="15"/>
    </row>
    <row r="6" spans="1:7" ht="12.75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5" ht="12.75">
      <c r="A7" s="20" t="s">
        <v>11</v>
      </c>
      <c r="B7" s="21" t="s">
        <v>16</v>
      </c>
      <c r="C7" s="22" t="s">
        <v>17</v>
      </c>
      <c r="D7" s="23"/>
      <c r="E7" s="24"/>
      <c r="F7" s="24"/>
      <c r="G7" s="25"/>
      <c r="H7" s="26"/>
      <c r="I7" s="26"/>
      <c r="O7" s="27">
        <v>1</v>
      </c>
    </row>
    <row r="8" spans="1:104" ht="12.75">
      <c r="A8" s="28">
        <v>1</v>
      </c>
      <c r="B8" s="29" t="s">
        <v>18</v>
      </c>
      <c r="C8" s="30" t="s">
        <v>19</v>
      </c>
      <c r="D8" s="31" t="s">
        <v>14</v>
      </c>
      <c r="E8" s="32">
        <v>9</v>
      </c>
      <c r="F8" s="32"/>
      <c r="G8" s="33">
        <f>E8*F8</f>
        <v>0</v>
      </c>
      <c r="O8" s="27">
        <v>2</v>
      </c>
      <c r="AA8" s="5">
        <v>12</v>
      </c>
      <c r="AB8" s="5">
        <v>0</v>
      </c>
      <c r="AC8" s="5">
        <v>3</v>
      </c>
      <c r="AZ8" s="5">
        <v>1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Z8" s="5">
        <v>0</v>
      </c>
    </row>
    <row r="9" spans="1:104" ht="12.75">
      <c r="A9" s="28">
        <v>2</v>
      </c>
      <c r="B9" s="29" t="s">
        <v>20</v>
      </c>
      <c r="C9" s="30" t="s">
        <v>21</v>
      </c>
      <c r="D9" s="31" t="s">
        <v>22</v>
      </c>
      <c r="E9" s="32">
        <v>6</v>
      </c>
      <c r="F9" s="32"/>
      <c r="G9" s="33">
        <f>E9*F9</f>
        <v>0</v>
      </c>
      <c r="O9" s="27">
        <v>2</v>
      </c>
      <c r="AA9" s="5">
        <v>12</v>
      </c>
      <c r="AB9" s="5">
        <v>0</v>
      </c>
      <c r="AC9" s="5">
        <v>25</v>
      </c>
      <c r="AZ9" s="5">
        <v>1</v>
      </c>
      <c r="BA9" s="5">
        <f>IF(AZ9=1,G9,0)</f>
        <v>0</v>
      </c>
      <c r="BB9" s="5">
        <f>IF(AZ9=2,G9,0)</f>
        <v>0</v>
      </c>
      <c r="BC9" s="5">
        <f>IF(AZ9=3,G9,0)</f>
        <v>0</v>
      </c>
      <c r="BD9" s="5">
        <f>IF(AZ9=4,G9,0)</f>
        <v>0</v>
      </c>
      <c r="BE9" s="5">
        <f>IF(AZ9=5,G9,0)</f>
        <v>0</v>
      </c>
      <c r="CZ9" s="5">
        <v>0</v>
      </c>
    </row>
    <row r="10" spans="1:57" ht="12.75">
      <c r="A10" s="34"/>
      <c r="B10" s="35" t="s">
        <v>15</v>
      </c>
      <c r="C10" s="36" t="str">
        <f>CONCATENATE(B7," ",C7)</f>
        <v>0 Přípravné a pomocné práce</v>
      </c>
      <c r="D10" s="34"/>
      <c r="E10" s="37"/>
      <c r="F10" s="37"/>
      <c r="G10" s="38">
        <f>SUM(G7:G9)</f>
        <v>0</v>
      </c>
      <c r="O10" s="27">
        <v>4</v>
      </c>
      <c r="BA10" s="39">
        <f>SUM(BA7:BA9)</f>
        <v>0</v>
      </c>
      <c r="BB10" s="39">
        <f>SUM(BB7:BB9)</f>
        <v>0</v>
      </c>
      <c r="BC10" s="39">
        <f>SUM(BC7:BC9)</f>
        <v>0</v>
      </c>
      <c r="BD10" s="39">
        <f>SUM(BD7:BD9)</f>
        <v>0</v>
      </c>
      <c r="BE10" s="39">
        <f>SUM(BE7:BE9)</f>
        <v>0</v>
      </c>
    </row>
    <row r="11" spans="1:15" ht="12.75">
      <c r="A11" s="20" t="s">
        <v>11</v>
      </c>
      <c r="B11" s="21" t="s">
        <v>12</v>
      </c>
      <c r="C11" s="22" t="s">
        <v>13</v>
      </c>
      <c r="D11" s="23"/>
      <c r="E11" s="24"/>
      <c r="F11" s="24"/>
      <c r="G11" s="25"/>
      <c r="H11" s="26"/>
      <c r="I11" s="26"/>
      <c r="O11" s="27">
        <v>1</v>
      </c>
    </row>
    <row r="12" spans="1:104" ht="12.75">
      <c r="A12" s="28">
        <v>3</v>
      </c>
      <c r="B12" s="29" t="s">
        <v>23</v>
      </c>
      <c r="C12" s="30" t="s">
        <v>24</v>
      </c>
      <c r="D12" s="31" t="s">
        <v>22</v>
      </c>
      <c r="E12" s="32">
        <v>5</v>
      </c>
      <c r="F12" s="32"/>
      <c r="G12" s="33">
        <f aca="true" t="shared" si="0" ref="G12:G20">E12*F12</f>
        <v>0</v>
      </c>
      <c r="O12" s="27">
        <v>2</v>
      </c>
      <c r="AA12" s="5">
        <v>1</v>
      </c>
      <c r="AB12" s="5">
        <v>1</v>
      </c>
      <c r="AC12" s="5">
        <v>1</v>
      </c>
      <c r="AZ12" s="5">
        <v>1</v>
      </c>
      <c r="BA12" s="5">
        <f aca="true" t="shared" si="1" ref="BA12:BA20">IF(AZ12=1,G12,0)</f>
        <v>0</v>
      </c>
      <c r="BB12" s="5">
        <f aca="true" t="shared" si="2" ref="BB12:BB20">IF(AZ12=2,G12,0)</f>
        <v>0</v>
      </c>
      <c r="BC12" s="5">
        <f aca="true" t="shared" si="3" ref="BC12:BC20">IF(AZ12=3,G12,0)</f>
        <v>0</v>
      </c>
      <c r="BD12" s="5">
        <f aca="true" t="shared" si="4" ref="BD12:BD20">IF(AZ12=4,G12,0)</f>
        <v>0</v>
      </c>
      <c r="BE12" s="5">
        <f aca="true" t="shared" si="5" ref="BE12:BE20">IF(AZ12=5,G12,0)</f>
        <v>0</v>
      </c>
      <c r="CZ12" s="5">
        <v>0</v>
      </c>
    </row>
    <row r="13" spans="1:104" ht="12.75">
      <c r="A13" s="28">
        <v>4</v>
      </c>
      <c r="B13" s="29" t="s">
        <v>25</v>
      </c>
      <c r="C13" s="30" t="s">
        <v>26</v>
      </c>
      <c r="D13" s="31" t="s">
        <v>22</v>
      </c>
      <c r="E13" s="32">
        <v>9</v>
      </c>
      <c r="F13" s="32"/>
      <c r="G13" s="33">
        <f t="shared" si="0"/>
        <v>0</v>
      </c>
      <c r="O13" s="27">
        <v>2</v>
      </c>
      <c r="AA13" s="5">
        <v>1</v>
      </c>
      <c r="AB13" s="5">
        <v>1</v>
      </c>
      <c r="AC13" s="5">
        <v>1</v>
      </c>
      <c r="AZ13" s="5">
        <v>1</v>
      </c>
      <c r="BA13" s="5">
        <f t="shared" si="1"/>
        <v>0</v>
      </c>
      <c r="BB13" s="5">
        <f t="shared" si="2"/>
        <v>0</v>
      </c>
      <c r="BC13" s="5">
        <f t="shared" si="3"/>
        <v>0</v>
      </c>
      <c r="BD13" s="5">
        <f t="shared" si="4"/>
        <v>0</v>
      </c>
      <c r="BE13" s="5">
        <f t="shared" si="5"/>
        <v>0</v>
      </c>
      <c r="CZ13" s="5">
        <v>0</v>
      </c>
    </row>
    <row r="14" spans="1:104" ht="12.75">
      <c r="A14" s="28">
        <v>5</v>
      </c>
      <c r="B14" s="29" t="s">
        <v>27</v>
      </c>
      <c r="C14" s="30" t="s">
        <v>28</v>
      </c>
      <c r="D14" s="31" t="s">
        <v>22</v>
      </c>
      <c r="E14" s="32">
        <v>10.815</v>
      </c>
      <c r="F14" s="32"/>
      <c r="G14" s="33">
        <f t="shared" si="0"/>
        <v>0</v>
      </c>
      <c r="O14" s="27">
        <v>2</v>
      </c>
      <c r="AA14" s="5">
        <v>1</v>
      </c>
      <c r="AB14" s="5">
        <v>1</v>
      </c>
      <c r="AC14" s="5">
        <v>1</v>
      </c>
      <c r="AZ14" s="5">
        <v>1</v>
      </c>
      <c r="BA14" s="5">
        <f t="shared" si="1"/>
        <v>0</v>
      </c>
      <c r="BB14" s="5">
        <f t="shared" si="2"/>
        <v>0</v>
      </c>
      <c r="BC14" s="5">
        <f t="shared" si="3"/>
        <v>0</v>
      </c>
      <c r="BD14" s="5">
        <f t="shared" si="4"/>
        <v>0</v>
      </c>
      <c r="BE14" s="5">
        <f t="shared" si="5"/>
        <v>0</v>
      </c>
      <c r="CZ14" s="5">
        <v>0</v>
      </c>
    </row>
    <row r="15" spans="1:104" ht="12.75">
      <c r="A15" s="28">
        <v>6</v>
      </c>
      <c r="B15" s="29" t="s">
        <v>29</v>
      </c>
      <c r="C15" s="30" t="s">
        <v>30</v>
      </c>
      <c r="D15" s="31" t="s">
        <v>22</v>
      </c>
      <c r="E15" s="32">
        <v>10.815</v>
      </c>
      <c r="F15" s="32"/>
      <c r="G15" s="33">
        <f t="shared" si="0"/>
        <v>0</v>
      </c>
      <c r="O15" s="27">
        <v>2</v>
      </c>
      <c r="AA15" s="5">
        <v>1</v>
      </c>
      <c r="AB15" s="5">
        <v>1</v>
      </c>
      <c r="AC15" s="5">
        <v>1</v>
      </c>
      <c r="AZ15" s="5">
        <v>1</v>
      </c>
      <c r="BA15" s="5">
        <f t="shared" si="1"/>
        <v>0</v>
      </c>
      <c r="BB15" s="5">
        <f t="shared" si="2"/>
        <v>0</v>
      </c>
      <c r="BC15" s="5">
        <f t="shared" si="3"/>
        <v>0</v>
      </c>
      <c r="BD15" s="5">
        <f t="shared" si="4"/>
        <v>0</v>
      </c>
      <c r="BE15" s="5">
        <f t="shared" si="5"/>
        <v>0</v>
      </c>
      <c r="CZ15" s="5">
        <v>0</v>
      </c>
    </row>
    <row r="16" spans="1:104" ht="12.75">
      <c r="A16" s="28">
        <v>7</v>
      </c>
      <c r="B16" s="29" t="s">
        <v>31</v>
      </c>
      <c r="C16" s="30" t="s">
        <v>32</v>
      </c>
      <c r="D16" s="31" t="s">
        <v>22</v>
      </c>
      <c r="E16" s="32">
        <v>12.3</v>
      </c>
      <c r="F16" s="32"/>
      <c r="G16" s="33">
        <f t="shared" si="0"/>
        <v>0</v>
      </c>
      <c r="O16" s="27">
        <v>2</v>
      </c>
      <c r="AA16" s="5">
        <v>1</v>
      </c>
      <c r="AB16" s="5">
        <v>1</v>
      </c>
      <c r="AC16" s="5">
        <v>1</v>
      </c>
      <c r="AZ16" s="5">
        <v>1</v>
      </c>
      <c r="BA16" s="5">
        <f t="shared" si="1"/>
        <v>0</v>
      </c>
      <c r="BB16" s="5">
        <f t="shared" si="2"/>
        <v>0</v>
      </c>
      <c r="BC16" s="5">
        <f t="shared" si="3"/>
        <v>0</v>
      </c>
      <c r="BD16" s="5">
        <f t="shared" si="4"/>
        <v>0</v>
      </c>
      <c r="BE16" s="5">
        <f t="shared" si="5"/>
        <v>0</v>
      </c>
      <c r="CZ16" s="5">
        <v>0</v>
      </c>
    </row>
    <row r="17" spans="1:104" ht="12.75">
      <c r="A17" s="28">
        <v>8</v>
      </c>
      <c r="B17" s="29" t="s">
        <v>33</v>
      </c>
      <c r="C17" s="30" t="s">
        <v>34</v>
      </c>
      <c r="D17" s="31" t="s">
        <v>22</v>
      </c>
      <c r="E17" s="32">
        <v>12.3</v>
      </c>
      <c r="F17" s="32"/>
      <c r="G17" s="33">
        <f t="shared" si="0"/>
        <v>0</v>
      </c>
      <c r="O17" s="27">
        <v>2</v>
      </c>
      <c r="AA17" s="5">
        <v>1</v>
      </c>
      <c r="AB17" s="5">
        <v>1</v>
      </c>
      <c r="AC17" s="5">
        <v>1</v>
      </c>
      <c r="AZ17" s="5">
        <v>1</v>
      </c>
      <c r="BA17" s="5">
        <f t="shared" si="1"/>
        <v>0</v>
      </c>
      <c r="BB17" s="5">
        <f t="shared" si="2"/>
        <v>0</v>
      </c>
      <c r="BC17" s="5">
        <f t="shared" si="3"/>
        <v>0</v>
      </c>
      <c r="BD17" s="5">
        <f t="shared" si="4"/>
        <v>0</v>
      </c>
      <c r="BE17" s="5">
        <f t="shared" si="5"/>
        <v>0</v>
      </c>
      <c r="CZ17" s="5">
        <v>0</v>
      </c>
    </row>
    <row r="18" spans="1:104" ht="12.75">
      <c r="A18" s="28">
        <v>9</v>
      </c>
      <c r="B18" s="29" t="s">
        <v>35</v>
      </c>
      <c r="C18" s="30" t="s">
        <v>36</v>
      </c>
      <c r="D18" s="31" t="s">
        <v>22</v>
      </c>
      <c r="E18" s="32">
        <v>23.1</v>
      </c>
      <c r="F18" s="32"/>
      <c r="G18" s="33">
        <f t="shared" si="0"/>
        <v>0</v>
      </c>
      <c r="O18" s="27">
        <v>2</v>
      </c>
      <c r="AA18" s="5">
        <v>1</v>
      </c>
      <c r="AB18" s="5">
        <v>1</v>
      </c>
      <c r="AC18" s="5">
        <v>1</v>
      </c>
      <c r="AZ18" s="5">
        <v>1</v>
      </c>
      <c r="BA18" s="5">
        <f t="shared" si="1"/>
        <v>0</v>
      </c>
      <c r="BB18" s="5">
        <f t="shared" si="2"/>
        <v>0</v>
      </c>
      <c r="BC18" s="5">
        <f t="shared" si="3"/>
        <v>0</v>
      </c>
      <c r="BD18" s="5">
        <f t="shared" si="4"/>
        <v>0</v>
      </c>
      <c r="BE18" s="5">
        <f t="shared" si="5"/>
        <v>0</v>
      </c>
      <c r="CZ18" s="5">
        <v>0</v>
      </c>
    </row>
    <row r="19" spans="1:104" ht="12.75">
      <c r="A19" s="28">
        <v>10</v>
      </c>
      <c r="B19" s="29" t="s">
        <v>37</v>
      </c>
      <c r="C19" s="30" t="s">
        <v>38</v>
      </c>
      <c r="D19" s="31" t="s">
        <v>22</v>
      </c>
      <c r="E19" s="32">
        <v>23.1</v>
      </c>
      <c r="F19" s="32"/>
      <c r="G19" s="33">
        <f t="shared" si="0"/>
        <v>0</v>
      </c>
      <c r="O19" s="27">
        <v>2</v>
      </c>
      <c r="AA19" s="5">
        <v>1</v>
      </c>
      <c r="AB19" s="5">
        <v>1</v>
      </c>
      <c r="AC19" s="5">
        <v>1</v>
      </c>
      <c r="AZ19" s="5">
        <v>1</v>
      </c>
      <c r="BA19" s="5">
        <f t="shared" si="1"/>
        <v>0</v>
      </c>
      <c r="BB19" s="5">
        <f t="shared" si="2"/>
        <v>0</v>
      </c>
      <c r="BC19" s="5">
        <f t="shared" si="3"/>
        <v>0</v>
      </c>
      <c r="BD19" s="5">
        <f t="shared" si="4"/>
        <v>0</v>
      </c>
      <c r="BE19" s="5">
        <f t="shared" si="5"/>
        <v>0</v>
      </c>
      <c r="CZ19" s="5">
        <v>0</v>
      </c>
    </row>
    <row r="20" spans="1:104" ht="12.75">
      <c r="A20" s="28">
        <v>11</v>
      </c>
      <c r="B20" s="29" t="s">
        <v>39</v>
      </c>
      <c r="C20" s="30" t="s">
        <v>40</v>
      </c>
      <c r="D20" s="31" t="s">
        <v>22</v>
      </c>
      <c r="E20" s="32">
        <v>23.1</v>
      </c>
      <c r="F20" s="32"/>
      <c r="G20" s="33">
        <f t="shared" si="0"/>
        <v>0</v>
      </c>
      <c r="O20" s="27">
        <v>2</v>
      </c>
      <c r="AA20" s="5">
        <v>1</v>
      </c>
      <c r="AB20" s="5">
        <v>1</v>
      </c>
      <c r="AC20" s="5">
        <v>1</v>
      </c>
      <c r="AZ20" s="5">
        <v>1</v>
      </c>
      <c r="BA20" s="5">
        <f t="shared" si="1"/>
        <v>0</v>
      </c>
      <c r="BB20" s="5">
        <f t="shared" si="2"/>
        <v>0</v>
      </c>
      <c r="BC20" s="5">
        <f t="shared" si="3"/>
        <v>0</v>
      </c>
      <c r="BD20" s="5">
        <f t="shared" si="4"/>
        <v>0</v>
      </c>
      <c r="BE20" s="5">
        <f t="shared" si="5"/>
        <v>0</v>
      </c>
      <c r="CZ20" s="5">
        <v>0</v>
      </c>
    </row>
    <row r="21" spans="1:57" ht="12.75">
      <c r="A21" s="34"/>
      <c r="B21" s="35" t="s">
        <v>15</v>
      </c>
      <c r="C21" s="36" t="str">
        <f>CONCATENATE(B11," ",C11)</f>
        <v>1 Zemní práce</v>
      </c>
      <c r="D21" s="34"/>
      <c r="E21" s="37"/>
      <c r="F21" s="37"/>
      <c r="G21" s="38">
        <f>SUM(G11:G20)</f>
        <v>0</v>
      </c>
      <c r="O21" s="27">
        <v>4</v>
      </c>
      <c r="BA21" s="39">
        <f>SUM(BA11:BA20)</f>
        <v>0</v>
      </c>
      <c r="BB21" s="39">
        <f>SUM(BB11:BB20)</f>
        <v>0</v>
      </c>
      <c r="BC21" s="39">
        <f>SUM(BC11:BC20)</f>
        <v>0</v>
      </c>
      <c r="BD21" s="39">
        <f>SUM(BD11:BD20)</f>
        <v>0</v>
      </c>
      <c r="BE21" s="39">
        <f>SUM(BE11:BE20)</f>
        <v>0</v>
      </c>
    </row>
    <row r="22" spans="1:15" ht="12.75">
      <c r="A22" s="20" t="s">
        <v>11</v>
      </c>
      <c r="B22" s="21" t="s">
        <v>41</v>
      </c>
      <c r="C22" s="22" t="s">
        <v>42</v>
      </c>
      <c r="D22" s="23"/>
      <c r="E22" s="24"/>
      <c r="F22" s="24"/>
      <c r="G22" s="25"/>
      <c r="H22" s="26"/>
      <c r="I22" s="26"/>
      <c r="O22" s="27">
        <v>1</v>
      </c>
    </row>
    <row r="23" spans="1:104" ht="22.5">
      <c r="A23" s="28">
        <v>12</v>
      </c>
      <c r="B23" s="29" t="s">
        <v>43</v>
      </c>
      <c r="C23" s="30" t="s">
        <v>44</v>
      </c>
      <c r="D23" s="31" t="s">
        <v>22</v>
      </c>
      <c r="E23" s="32">
        <v>23.1</v>
      </c>
      <c r="F23" s="32"/>
      <c r="G23" s="33">
        <f>E23*F23</f>
        <v>0</v>
      </c>
      <c r="O23" s="27">
        <v>2</v>
      </c>
      <c r="AA23" s="5">
        <v>2</v>
      </c>
      <c r="AB23" s="5">
        <v>1</v>
      </c>
      <c r="AC23" s="5">
        <v>1</v>
      </c>
      <c r="AZ23" s="5">
        <v>1</v>
      </c>
      <c r="BA23" s="5">
        <f>IF(AZ23=1,G23,0)</f>
        <v>0</v>
      </c>
      <c r="BB23" s="5">
        <f>IF(AZ23=2,G23,0)</f>
        <v>0</v>
      </c>
      <c r="BC23" s="5">
        <f>IF(AZ23=3,G23,0)</f>
        <v>0</v>
      </c>
      <c r="BD23" s="5">
        <f>IF(AZ23=4,G23,0)</f>
        <v>0</v>
      </c>
      <c r="BE23" s="5">
        <f>IF(AZ23=5,G23,0)</f>
        <v>0</v>
      </c>
      <c r="CZ23" s="5">
        <v>3.10215</v>
      </c>
    </row>
    <row r="24" spans="1:57" ht="12.75">
      <c r="A24" s="34"/>
      <c r="B24" s="35" t="s">
        <v>15</v>
      </c>
      <c r="C24" s="36" t="str">
        <f>CONCATENATE(B22," ",C22)</f>
        <v>2 Základy a zvláštní zakládání</v>
      </c>
      <c r="D24" s="34"/>
      <c r="E24" s="37"/>
      <c r="F24" s="37"/>
      <c r="G24" s="38">
        <f>SUM(G22:G23)</f>
        <v>0</v>
      </c>
      <c r="O24" s="27">
        <v>4</v>
      </c>
      <c r="BA24" s="39">
        <f>SUM(BA22:BA23)</f>
        <v>0</v>
      </c>
      <c r="BB24" s="39">
        <f>SUM(BB22:BB23)</f>
        <v>0</v>
      </c>
      <c r="BC24" s="39">
        <f>SUM(BC22:BC23)</f>
        <v>0</v>
      </c>
      <c r="BD24" s="39">
        <f>SUM(BD22:BD23)</f>
        <v>0</v>
      </c>
      <c r="BE24" s="39">
        <f>SUM(BE22:BE23)</f>
        <v>0</v>
      </c>
    </row>
    <row r="25" spans="1:15" ht="12.75">
      <c r="A25" s="20" t="s">
        <v>11</v>
      </c>
      <c r="B25" s="21" t="s">
        <v>45</v>
      </c>
      <c r="C25" s="22" t="s">
        <v>46</v>
      </c>
      <c r="D25" s="23"/>
      <c r="E25" s="24"/>
      <c r="F25" s="24"/>
      <c r="G25" s="25"/>
      <c r="H25" s="26"/>
      <c r="I25" s="26"/>
      <c r="O25" s="27">
        <v>1</v>
      </c>
    </row>
    <row r="26" spans="1:104" ht="12.75">
      <c r="A26" s="28">
        <v>13</v>
      </c>
      <c r="B26" s="29" t="s">
        <v>47</v>
      </c>
      <c r="C26" s="30" t="s">
        <v>48</v>
      </c>
      <c r="D26" s="31" t="s">
        <v>22</v>
      </c>
      <c r="E26" s="32">
        <v>23.5</v>
      </c>
      <c r="F26" s="32"/>
      <c r="G26" s="33">
        <f aca="true" t="shared" si="6" ref="G26:G31">E26*F26</f>
        <v>0</v>
      </c>
      <c r="O26" s="27">
        <v>2</v>
      </c>
      <c r="AA26" s="5">
        <v>1</v>
      </c>
      <c r="AB26" s="5">
        <v>1</v>
      </c>
      <c r="AC26" s="5">
        <v>1</v>
      </c>
      <c r="AZ26" s="5">
        <v>1</v>
      </c>
      <c r="BA26" s="5">
        <f aca="true" t="shared" si="7" ref="BA26:BA31">IF(AZ26=1,G26,0)</f>
        <v>0</v>
      </c>
      <c r="BB26" s="5">
        <f aca="true" t="shared" si="8" ref="BB26:BB31">IF(AZ26=2,G26,0)</f>
        <v>0</v>
      </c>
      <c r="BC26" s="5">
        <f aca="true" t="shared" si="9" ref="BC26:BC31">IF(AZ26=3,G26,0)</f>
        <v>0</v>
      </c>
      <c r="BD26" s="5">
        <f aca="true" t="shared" si="10" ref="BD26:BD31">IF(AZ26=4,G26,0)</f>
        <v>0</v>
      </c>
      <c r="BE26" s="5">
        <f aca="true" t="shared" si="11" ref="BE26:BE31">IF(AZ26=5,G26,0)</f>
        <v>0</v>
      </c>
      <c r="CZ26" s="5">
        <v>2.26474</v>
      </c>
    </row>
    <row r="27" spans="1:104" ht="22.5">
      <c r="A27" s="28">
        <v>14</v>
      </c>
      <c r="B27" s="29" t="s">
        <v>49</v>
      </c>
      <c r="C27" s="30" t="s">
        <v>50</v>
      </c>
      <c r="D27" s="31" t="s">
        <v>51</v>
      </c>
      <c r="E27" s="32">
        <v>1.925</v>
      </c>
      <c r="F27" s="32"/>
      <c r="G27" s="33">
        <f t="shared" si="6"/>
        <v>0</v>
      </c>
      <c r="O27" s="27">
        <v>2</v>
      </c>
      <c r="AA27" s="5">
        <v>1</v>
      </c>
      <c r="AB27" s="5">
        <v>1</v>
      </c>
      <c r="AC27" s="5">
        <v>1</v>
      </c>
      <c r="AZ27" s="5">
        <v>1</v>
      </c>
      <c r="BA27" s="5">
        <f t="shared" si="7"/>
        <v>0</v>
      </c>
      <c r="BB27" s="5">
        <f t="shared" si="8"/>
        <v>0</v>
      </c>
      <c r="BC27" s="5">
        <f t="shared" si="9"/>
        <v>0</v>
      </c>
      <c r="BD27" s="5">
        <f t="shared" si="10"/>
        <v>0</v>
      </c>
      <c r="BE27" s="5">
        <f t="shared" si="11"/>
        <v>0</v>
      </c>
      <c r="CZ27" s="5">
        <v>1.09</v>
      </c>
    </row>
    <row r="28" spans="1:104" ht="22.5">
      <c r="A28" s="28">
        <v>15</v>
      </c>
      <c r="B28" s="29" t="s">
        <v>52</v>
      </c>
      <c r="C28" s="30" t="s">
        <v>53</v>
      </c>
      <c r="D28" s="31" t="s">
        <v>51</v>
      </c>
      <c r="E28" s="32">
        <v>2.612</v>
      </c>
      <c r="F28" s="32"/>
      <c r="G28" s="33">
        <f t="shared" si="6"/>
        <v>0</v>
      </c>
      <c r="O28" s="27">
        <v>2</v>
      </c>
      <c r="AA28" s="5">
        <v>1</v>
      </c>
      <c r="AB28" s="5">
        <v>1</v>
      </c>
      <c r="AC28" s="5">
        <v>1</v>
      </c>
      <c r="AZ28" s="5">
        <v>1</v>
      </c>
      <c r="BA28" s="5">
        <f t="shared" si="7"/>
        <v>0</v>
      </c>
      <c r="BB28" s="5">
        <f t="shared" si="8"/>
        <v>0</v>
      </c>
      <c r="BC28" s="5">
        <f t="shared" si="9"/>
        <v>0</v>
      </c>
      <c r="BD28" s="5">
        <f t="shared" si="10"/>
        <v>0</v>
      </c>
      <c r="BE28" s="5">
        <f t="shared" si="11"/>
        <v>0</v>
      </c>
      <c r="CZ28" s="5">
        <v>1.09</v>
      </c>
    </row>
    <row r="29" spans="1:104" ht="22.5">
      <c r="A29" s="28">
        <v>16</v>
      </c>
      <c r="B29" s="29" t="s">
        <v>54</v>
      </c>
      <c r="C29" s="30" t="s">
        <v>55</v>
      </c>
      <c r="D29" s="31" t="s">
        <v>56</v>
      </c>
      <c r="E29" s="32">
        <v>45</v>
      </c>
      <c r="F29" s="32"/>
      <c r="G29" s="33">
        <f t="shared" si="6"/>
        <v>0</v>
      </c>
      <c r="O29" s="27">
        <v>2</v>
      </c>
      <c r="AA29" s="5">
        <v>2</v>
      </c>
      <c r="AB29" s="5">
        <v>1</v>
      </c>
      <c r="AC29" s="5">
        <v>1</v>
      </c>
      <c r="AZ29" s="5">
        <v>1</v>
      </c>
      <c r="BA29" s="5">
        <f t="shared" si="7"/>
        <v>0</v>
      </c>
      <c r="BB29" s="5">
        <f t="shared" si="8"/>
        <v>0</v>
      </c>
      <c r="BC29" s="5">
        <f t="shared" si="9"/>
        <v>0</v>
      </c>
      <c r="BD29" s="5">
        <f t="shared" si="10"/>
        <v>0</v>
      </c>
      <c r="BE29" s="5">
        <f t="shared" si="11"/>
        <v>0</v>
      </c>
      <c r="CZ29" s="5">
        <v>0.84131</v>
      </c>
    </row>
    <row r="30" spans="1:104" ht="22.5">
      <c r="A30" s="28">
        <v>17</v>
      </c>
      <c r="B30" s="29" t="s">
        <v>57</v>
      </c>
      <c r="C30" s="30" t="s">
        <v>58</v>
      </c>
      <c r="D30" s="31" t="s">
        <v>56</v>
      </c>
      <c r="E30" s="32">
        <v>45</v>
      </c>
      <c r="F30" s="32"/>
      <c r="G30" s="33">
        <f t="shared" si="6"/>
        <v>0</v>
      </c>
      <c r="O30" s="27">
        <v>2</v>
      </c>
      <c r="AA30" s="5">
        <v>2</v>
      </c>
      <c r="AB30" s="5">
        <v>1</v>
      </c>
      <c r="AC30" s="5">
        <v>1</v>
      </c>
      <c r="AZ30" s="5">
        <v>1</v>
      </c>
      <c r="BA30" s="5">
        <f t="shared" si="7"/>
        <v>0</v>
      </c>
      <c r="BB30" s="5">
        <f t="shared" si="8"/>
        <v>0</v>
      </c>
      <c r="BC30" s="5">
        <f t="shared" si="9"/>
        <v>0</v>
      </c>
      <c r="BD30" s="5">
        <f t="shared" si="10"/>
        <v>0</v>
      </c>
      <c r="BE30" s="5">
        <f t="shared" si="11"/>
        <v>0</v>
      </c>
      <c r="CZ30" s="5">
        <v>0.85928</v>
      </c>
    </row>
    <row r="31" spans="1:104" ht="22.5">
      <c r="A31" s="28">
        <v>18</v>
      </c>
      <c r="B31" s="29" t="s">
        <v>59</v>
      </c>
      <c r="C31" s="30" t="s">
        <v>60</v>
      </c>
      <c r="D31" s="31" t="s">
        <v>56</v>
      </c>
      <c r="E31" s="32">
        <v>156.1</v>
      </c>
      <c r="F31" s="32"/>
      <c r="G31" s="33">
        <f t="shared" si="6"/>
        <v>0</v>
      </c>
      <c r="O31" s="27">
        <v>2</v>
      </c>
      <c r="AA31" s="5">
        <v>12</v>
      </c>
      <c r="AB31" s="5">
        <v>0</v>
      </c>
      <c r="AC31" s="5">
        <v>4</v>
      </c>
      <c r="AZ31" s="5">
        <v>1</v>
      </c>
      <c r="BA31" s="5">
        <f t="shared" si="7"/>
        <v>0</v>
      </c>
      <c r="BB31" s="5">
        <f t="shared" si="8"/>
        <v>0</v>
      </c>
      <c r="BC31" s="5">
        <f t="shared" si="9"/>
        <v>0</v>
      </c>
      <c r="BD31" s="5">
        <f t="shared" si="10"/>
        <v>0</v>
      </c>
      <c r="BE31" s="5">
        <f t="shared" si="11"/>
        <v>0</v>
      </c>
      <c r="CZ31" s="5">
        <v>0</v>
      </c>
    </row>
    <row r="32" spans="1:57" ht="12.75">
      <c r="A32" s="34"/>
      <c r="B32" s="35" t="s">
        <v>15</v>
      </c>
      <c r="C32" s="36" t="str">
        <f>CONCATENATE(B25," ",C25)</f>
        <v>3 Svislé a kompletní konstrukce</v>
      </c>
      <c r="D32" s="34"/>
      <c r="E32" s="37"/>
      <c r="F32" s="37"/>
      <c r="G32" s="38">
        <f>SUM(G25:G31)</f>
        <v>0</v>
      </c>
      <c r="O32" s="27">
        <v>4</v>
      </c>
      <c r="BA32" s="39">
        <f>SUM(BA25:BA31)</f>
        <v>0</v>
      </c>
      <c r="BB32" s="39">
        <f>SUM(BB25:BB31)</f>
        <v>0</v>
      </c>
      <c r="BC32" s="39">
        <f>SUM(BC25:BC31)</f>
        <v>0</v>
      </c>
      <c r="BD32" s="39">
        <f>SUM(BD25:BD31)</f>
        <v>0</v>
      </c>
      <c r="BE32" s="39">
        <f>SUM(BE25:BE31)</f>
        <v>0</v>
      </c>
    </row>
    <row r="33" spans="1:15" ht="12.75">
      <c r="A33" s="20" t="s">
        <v>11</v>
      </c>
      <c r="B33" s="21" t="s">
        <v>61</v>
      </c>
      <c r="C33" s="22" t="s">
        <v>62</v>
      </c>
      <c r="D33" s="23"/>
      <c r="E33" s="24"/>
      <c r="F33" s="24"/>
      <c r="G33" s="25"/>
      <c r="H33" s="26"/>
      <c r="I33" s="26"/>
      <c r="O33" s="27">
        <v>1</v>
      </c>
    </row>
    <row r="34" spans="1:104" ht="22.5">
      <c r="A34" s="28">
        <v>19</v>
      </c>
      <c r="B34" s="29" t="s">
        <v>63</v>
      </c>
      <c r="C34" s="30" t="s">
        <v>64</v>
      </c>
      <c r="D34" s="31" t="s">
        <v>56</v>
      </c>
      <c r="E34" s="32">
        <v>90</v>
      </c>
      <c r="F34" s="32"/>
      <c r="G34" s="33">
        <f>E34*F34</f>
        <v>0</v>
      </c>
      <c r="O34" s="27">
        <v>2</v>
      </c>
      <c r="AA34" s="5">
        <v>1</v>
      </c>
      <c r="AB34" s="5">
        <v>1</v>
      </c>
      <c r="AC34" s="5">
        <v>1</v>
      </c>
      <c r="AZ34" s="5">
        <v>1</v>
      </c>
      <c r="BA34" s="5">
        <f>IF(AZ34=1,G34,0)</f>
        <v>0</v>
      </c>
      <c r="BB34" s="5">
        <f>IF(AZ34=2,G34,0)</f>
        <v>0</v>
      </c>
      <c r="BC34" s="5">
        <f>IF(AZ34=3,G34,0)</f>
        <v>0</v>
      </c>
      <c r="BD34" s="5">
        <f>IF(AZ34=4,G34,0)</f>
        <v>0</v>
      </c>
      <c r="BE34" s="5">
        <f>IF(AZ34=5,G34,0)</f>
        <v>0</v>
      </c>
      <c r="CZ34" s="5">
        <v>0</v>
      </c>
    </row>
    <row r="35" spans="1:104" ht="22.5">
      <c r="A35" s="28">
        <v>20</v>
      </c>
      <c r="B35" s="29" t="s">
        <v>65</v>
      </c>
      <c r="C35" s="30" t="s">
        <v>66</v>
      </c>
      <c r="D35" s="31" t="s">
        <v>22</v>
      </c>
      <c r="E35" s="32">
        <v>2</v>
      </c>
      <c r="F35" s="32"/>
      <c r="G35" s="33">
        <f>E35*F35</f>
        <v>0</v>
      </c>
      <c r="O35" s="27">
        <v>2</v>
      </c>
      <c r="AA35" s="5">
        <v>1</v>
      </c>
      <c r="AB35" s="5">
        <v>1</v>
      </c>
      <c r="AC35" s="5">
        <v>1</v>
      </c>
      <c r="AZ35" s="5">
        <v>1</v>
      </c>
      <c r="BA35" s="5">
        <f>IF(AZ35=1,G35,0)</f>
        <v>0</v>
      </c>
      <c r="BB35" s="5">
        <f>IF(AZ35=2,G35,0)</f>
        <v>0</v>
      </c>
      <c r="BC35" s="5">
        <f>IF(AZ35=3,G35,0)</f>
        <v>0</v>
      </c>
      <c r="BD35" s="5">
        <f>IF(AZ35=4,G35,0)</f>
        <v>0</v>
      </c>
      <c r="BE35" s="5">
        <f>IF(AZ35=5,G35,0)</f>
        <v>0</v>
      </c>
      <c r="CZ35" s="5">
        <v>2.501</v>
      </c>
    </row>
    <row r="36" spans="1:57" ht="12.75">
      <c r="A36" s="34"/>
      <c r="B36" s="35" t="s">
        <v>15</v>
      </c>
      <c r="C36" s="36" t="str">
        <f>CONCATENATE(B33," ",C33)</f>
        <v>93 Dokončovací práce inženýrských staveb</v>
      </c>
      <c r="D36" s="34"/>
      <c r="E36" s="37"/>
      <c r="F36" s="37"/>
      <c r="G36" s="38">
        <f>SUM(G33:G35)</f>
        <v>0</v>
      </c>
      <c r="O36" s="27">
        <v>4</v>
      </c>
      <c r="BA36" s="39">
        <f>SUM(BA33:BA35)</f>
        <v>0</v>
      </c>
      <c r="BB36" s="39">
        <f>SUM(BB33:BB35)</f>
        <v>0</v>
      </c>
      <c r="BC36" s="39">
        <f>SUM(BC33:BC35)</f>
        <v>0</v>
      </c>
      <c r="BD36" s="39">
        <f>SUM(BD33:BD35)</f>
        <v>0</v>
      </c>
      <c r="BE36" s="39">
        <f>SUM(BE33:BE35)</f>
        <v>0</v>
      </c>
    </row>
    <row r="37" spans="1:15" ht="12.75">
      <c r="A37" s="20" t="s">
        <v>11</v>
      </c>
      <c r="B37" s="21" t="s">
        <v>67</v>
      </c>
      <c r="C37" s="22" t="s">
        <v>68</v>
      </c>
      <c r="D37" s="23"/>
      <c r="E37" s="24"/>
      <c r="F37" s="24"/>
      <c r="G37" s="25"/>
      <c r="H37" s="26"/>
      <c r="I37" s="26"/>
      <c r="O37" s="27">
        <v>1</v>
      </c>
    </row>
    <row r="38" spans="1:104" ht="12.75">
      <c r="A38" s="28">
        <v>21</v>
      </c>
      <c r="B38" s="29" t="s">
        <v>69</v>
      </c>
      <c r="C38" s="30" t="s">
        <v>70</v>
      </c>
      <c r="D38" s="31" t="s">
        <v>56</v>
      </c>
      <c r="E38" s="32">
        <v>300</v>
      </c>
      <c r="F38" s="32"/>
      <c r="G38" s="33">
        <f>E38*F38</f>
        <v>0</v>
      </c>
      <c r="O38" s="27">
        <v>2</v>
      </c>
      <c r="AA38" s="5">
        <v>1</v>
      </c>
      <c r="AB38" s="5">
        <v>1</v>
      </c>
      <c r="AC38" s="5">
        <v>1</v>
      </c>
      <c r="AZ38" s="5">
        <v>1</v>
      </c>
      <c r="BA38" s="5">
        <f>IF(AZ38=1,G38,0)</f>
        <v>0</v>
      </c>
      <c r="BB38" s="5">
        <f>IF(AZ38=2,G38,0)</f>
        <v>0</v>
      </c>
      <c r="BC38" s="5">
        <f>IF(AZ38=3,G38,0)</f>
        <v>0</v>
      </c>
      <c r="BD38" s="5">
        <f>IF(AZ38=4,G38,0)</f>
        <v>0</v>
      </c>
      <c r="BE38" s="5">
        <f>IF(AZ38=5,G38,0)</f>
        <v>0</v>
      </c>
      <c r="CZ38" s="5">
        <v>0.04406</v>
      </c>
    </row>
    <row r="39" spans="1:104" ht="22.5">
      <c r="A39" s="28">
        <v>22</v>
      </c>
      <c r="B39" s="29" t="s">
        <v>71</v>
      </c>
      <c r="C39" s="30" t="s">
        <v>72</v>
      </c>
      <c r="D39" s="31" t="s">
        <v>56</v>
      </c>
      <c r="E39" s="32">
        <v>300</v>
      </c>
      <c r="F39" s="32"/>
      <c r="G39" s="33">
        <f>E39*F39</f>
        <v>0</v>
      </c>
      <c r="O39" s="27">
        <v>2</v>
      </c>
      <c r="AA39" s="5">
        <v>1</v>
      </c>
      <c r="AB39" s="5">
        <v>1</v>
      </c>
      <c r="AC39" s="5">
        <v>1</v>
      </c>
      <c r="AZ39" s="5">
        <v>1</v>
      </c>
      <c r="BA39" s="5">
        <f>IF(AZ39=1,G39,0)</f>
        <v>0</v>
      </c>
      <c r="BB39" s="5">
        <f>IF(AZ39=2,G39,0)</f>
        <v>0</v>
      </c>
      <c r="BC39" s="5">
        <f>IF(AZ39=3,G39,0)</f>
        <v>0</v>
      </c>
      <c r="BD39" s="5">
        <f>IF(AZ39=4,G39,0)</f>
        <v>0</v>
      </c>
      <c r="BE39" s="5">
        <f>IF(AZ39=5,G39,0)</f>
        <v>0</v>
      </c>
      <c r="CZ39" s="5">
        <v>0</v>
      </c>
    </row>
    <row r="40" spans="1:104" ht="12.75">
      <c r="A40" s="28">
        <v>23</v>
      </c>
      <c r="B40" s="29" t="s">
        <v>73</v>
      </c>
      <c r="C40" s="30" t="s">
        <v>74</v>
      </c>
      <c r="D40" s="31" t="s">
        <v>56</v>
      </c>
      <c r="E40" s="32">
        <v>300</v>
      </c>
      <c r="F40" s="32"/>
      <c r="G40" s="33">
        <f>E40*F40</f>
        <v>0</v>
      </c>
      <c r="O40" s="27">
        <v>2</v>
      </c>
      <c r="AA40" s="5">
        <v>1</v>
      </c>
      <c r="AB40" s="5">
        <v>1</v>
      </c>
      <c r="AC40" s="5">
        <v>1</v>
      </c>
      <c r="AZ40" s="5">
        <v>1</v>
      </c>
      <c r="BA40" s="5">
        <f>IF(AZ40=1,G40,0)</f>
        <v>0</v>
      </c>
      <c r="BB40" s="5">
        <f>IF(AZ40=2,G40,0)</f>
        <v>0</v>
      </c>
      <c r="BC40" s="5">
        <f>IF(AZ40=3,G40,0)</f>
        <v>0</v>
      </c>
      <c r="BD40" s="5">
        <f>IF(AZ40=4,G40,0)</f>
        <v>0</v>
      </c>
      <c r="BE40" s="5">
        <f>IF(AZ40=5,G40,0)</f>
        <v>0</v>
      </c>
      <c r="CZ40" s="5">
        <v>0</v>
      </c>
    </row>
    <row r="41" spans="1:57" ht="12.75">
      <c r="A41" s="34"/>
      <c r="B41" s="35" t="s">
        <v>15</v>
      </c>
      <c r="C41" s="36" t="str">
        <f>CONCATENATE(B37," ",C37)</f>
        <v>94 Lešení a stavební výtahy</v>
      </c>
      <c r="D41" s="34"/>
      <c r="E41" s="37"/>
      <c r="F41" s="37"/>
      <c r="G41" s="38">
        <f>SUM(G37:G40)</f>
        <v>0</v>
      </c>
      <c r="O41" s="27">
        <v>4</v>
      </c>
      <c r="BA41" s="39">
        <f>SUM(BA37:BA40)</f>
        <v>0</v>
      </c>
      <c r="BB41" s="39">
        <f>SUM(BB37:BB40)</f>
        <v>0</v>
      </c>
      <c r="BC41" s="39">
        <f>SUM(BC37:BC40)</f>
        <v>0</v>
      </c>
      <c r="BD41" s="39">
        <f>SUM(BD37:BD40)</f>
        <v>0</v>
      </c>
      <c r="BE41" s="39">
        <f>SUM(BE37:BE40)</f>
        <v>0</v>
      </c>
    </row>
    <row r="42" spans="1:15" ht="12.75">
      <c r="A42" s="20" t="s">
        <v>11</v>
      </c>
      <c r="B42" s="21" t="s">
        <v>75</v>
      </c>
      <c r="C42" s="22" t="s">
        <v>76</v>
      </c>
      <c r="D42" s="23"/>
      <c r="E42" s="24"/>
      <c r="F42" s="24"/>
      <c r="G42" s="25"/>
      <c r="H42" s="26"/>
      <c r="I42" s="26"/>
      <c r="O42" s="27">
        <v>1</v>
      </c>
    </row>
    <row r="43" spans="1:104" ht="12.75">
      <c r="A43" s="28">
        <v>24</v>
      </c>
      <c r="B43" s="29" t="s">
        <v>77</v>
      </c>
      <c r="C43" s="30" t="s">
        <v>78</v>
      </c>
      <c r="D43" s="31" t="s">
        <v>51</v>
      </c>
      <c r="E43" s="32">
        <v>76.38672</v>
      </c>
      <c r="F43" s="32"/>
      <c r="G43" s="33">
        <f>E43*F43</f>
        <v>0</v>
      </c>
      <c r="O43" s="27">
        <v>2</v>
      </c>
      <c r="AA43" s="5">
        <v>7</v>
      </c>
      <c r="AB43" s="5">
        <v>1</v>
      </c>
      <c r="AC43" s="5">
        <v>2</v>
      </c>
      <c r="AZ43" s="5">
        <v>1</v>
      </c>
      <c r="BA43" s="5">
        <f>IF(AZ43=1,G43,0)</f>
        <v>0</v>
      </c>
      <c r="BB43" s="5">
        <f>IF(AZ43=2,G43,0)</f>
        <v>0</v>
      </c>
      <c r="BC43" s="5">
        <f>IF(AZ43=3,G43,0)</f>
        <v>0</v>
      </c>
      <c r="BD43" s="5">
        <f>IF(AZ43=4,G43,0)</f>
        <v>0</v>
      </c>
      <c r="BE43" s="5">
        <f>IF(AZ43=5,G43,0)</f>
        <v>0</v>
      </c>
      <c r="CZ43" s="5">
        <v>0</v>
      </c>
    </row>
    <row r="44" spans="1:57" ht="12.75">
      <c r="A44" s="34"/>
      <c r="B44" s="35" t="s">
        <v>15</v>
      </c>
      <c r="C44" s="36" t="str">
        <f>CONCATENATE(B42," ",C42)</f>
        <v>99 Staveništní přesun hmot</v>
      </c>
      <c r="D44" s="34"/>
      <c r="E44" s="37"/>
      <c r="F44" s="37"/>
      <c r="G44" s="38">
        <f>SUM(G42:G43)</f>
        <v>0</v>
      </c>
      <c r="O44" s="27">
        <v>4</v>
      </c>
      <c r="BA44" s="39">
        <f>SUM(BA42:BA43)</f>
        <v>0</v>
      </c>
      <c r="BB44" s="39">
        <f>SUM(BB42:BB43)</f>
        <v>0</v>
      </c>
      <c r="BC44" s="39">
        <f>SUM(BC42:BC43)</f>
        <v>0</v>
      </c>
      <c r="BD44" s="39">
        <f>SUM(BD42:BD43)</f>
        <v>0</v>
      </c>
      <c r="BE44" s="39">
        <f>SUM(BE42:BE43)</f>
        <v>0</v>
      </c>
    </row>
    <row r="45" spans="1:15" ht="12.75">
      <c r="A45" s="20" t="s">
        <v>11</v>
      </c>
      <c r="B45" s="21" t="s">
        <v>79</v>
      </c>
      <c r="C45" s="22" t="s">
        <v>80</v>
      </c>
      <c r="D45" s="23"/>
      <c r="E45" s="24"/>
      <c r="F45" s="24"/>
      <c r="G45" s="25"/>
      <c r="H45" s="26"/>
      <c r="I45" s="26"/>
      <c r="O45" s="27">
        <v>1</v>
      </c>
    </row>
    <row r="46" spans="1:104" ht="22.5">
      <c r="A46" s="28">
        <v>25</v>
      </c>
      <c r="B46" s="29" t="s">
        <v>81</v>
      </c>
      <c r="C46" s="30" t="s">
        <v>82</v>
      </c>
      <c r="D46" s="31" t="s">
        <v>56</v>
      </c>
      <c r="E46" s="32">
        <v>77.2</v>
      </c>
      <c r="F46" s="32"/>
      <c r="G46" s="33">
        <f>E46*F46</f>
        <v>0</v>
      </c>
      <c r="O46" s="27">
        <v>2</v>
      </c>
      <c r="AA46" s="5">
        <v>1</v>
      </c>
      <c r="AB46" s="5">
        <v>7</v>
      </c>
      <c r="AC46" s="5">
        <v>7</v>
      </c>
      <c r="AZ46" s="5">
        <v>2</v>
      </c>
      <c r="BA46" s="5">
        <f>IF(AZ46=1,G46,0)</f>
        <v>0</v>
      </c>
      <c r="BB46" s="5">
        <f>IF(AZ46=2,G46,0)</f>
        <v>0</v>
      </c>
      <c r="BC46" s="5">
        <f>IF(AZ46=3,G46,0)</f>
        <v>0</v>
      </c>
      <c r="BD46" s="5">
        <f>IF(AZ46=4,G46,0)</f>
        <v>0</v>
      </c>
      <c r="BE46" s="5">
        <f>IF(AZ46=5,G46,0)</f>
        <v>0</v>
      </c>
      <c r="CZ46" s="5">
        <v>0.0002</v>
      </c>
    </row>
    <row r="47" spans="1:57" ht="12.75">
      <c r="A47" s="34"/>
      <c r="B47" s="35" t="s">
        <v>15</v>
      </c>
      <c r="C47" s="36" t="str">
        <f>CONCATENATE(B45," ",C45)</f>
        <v>783 Nátěry</v>
      </c>
      <c r="D47" s="34"/>
      <c r="E47" s="37"/>
      <c r="F47" s="37"/>
      <c r="G47" s="38">
        <f>SUM(G45:G46)</f>
        <v>0</v>
      </c>
      <c r="O47" s="27">
        <v>4</v>
      </c>
      <c r="BA47" s="39">
        <f>SUM(BA45:BA46)</f>
        <v>0</v>
      </c>
      <c r="BB47" s="39">
        <f>SUM(BB45:BB46)</f>
        <v>0</v>
      </c>
      <c r="BC47" s="39">
        <f>SUM(BC45:BC46)</f>
        <v>0</v>
      </c>
      <c r="BD47" s="39">
        <f>SUM(BD45:BD46)</f>
        <v>0</v>
      </c>
      <c r="BE47" s="39">
        <f>SUM(BE45:BE46)</f>
        <v>0</v>
      </c>
    </row>
    <row r="48" ht="12.75">
      <c r="E48" s="5"/>
    </row>
    <row r="49" ht="12.75">
      <c r="E49" s="5"/>
    </row>
    <row r="50" spans="1:7" ht="15.75">
      <c r="A50" s="52" t="s">
        <v>2</v>
      </c>
      <c r="B50" s="52"/>
      <c r="C50" s="52"/>
      <c r="D50" s="52"/>
      <c r="E50" s="52"/>
      <c r="F50" s="52"/>
      <c r="G50" s="52"/>
    </row>
    <row r="51" spans="2:7" ht="14.25" customHeight="1" thickBot="1">
      <c r="B51" s="6"/>
      <c r="C51" s="7"/>
      <c r="D51" s="7"/>
      <c r="E51" s="8"/>
      <c r="F51" s="7"/>
      <c r="G51" s="7"/>
    </row>
    <row r="52" spans="1:7" ht="13.5" thickTop="1">
      <c r="A52" s="53" t="s">
        <v>0</v>
      </c>
      <c r="B52" s="54"/>
      <c r="C52" s="1" t="s">
        <v>90</v>
      </c>
      <c r="D52" s="2"/>
      <c r="E52" s="9" t="s">
        <v>3</v>
      </c>
      <c r="F52" s="10">
        <f>'[1]Rekapitulace'!H50</f>
        <v>0</v>
      </c>
      <c r="G52" s="11"/>
    </row>
    <row r="53" spans="1:7" ht="13.5" thickBot="1">
      <c r="A53" s="47" t="s">
        <v>1</v>
      </c>
      <c r="B53" s="48"/>
      <c r="C53" s="3" t="s">
        <v>84</v>
      </c>
      <c r="D53" s="4"/>
      <c r="E53" s="49">
        <f>'[1]Rekapitulace'!G51</f>
        <v>0</v>
      </c>
      <c r="F53" s="50"/>
      <c r="G53" s="51"/>
    </row>
    <row r="54" spans="1:7" ht="13.5" thickTop="1">
      <c r="A54" s="12"/>
      <c r="B54" s="13"/>
      <c r="C54" s="13"/>
      <c r="G54" s="15"/>
    </row>
    <row r="55" spans="1:7" ht="12.75">
      <c r="A55" s="16" t="s">
        <v>4</v>
      </c>
      <c r="B55" s="17" t="s">
        <v>5</v>
      </c>
      <c r="C55" s="17" t="s">
        <v>6</v>
      </c>
      <c r="D55" s="17" t="s">
        <v>7</v>
      </c>
      <c r="E55" s="18" t="s">
        <v>8</v>
      </c>
      <c r="F55" s="17" t="s">
        <v>9</v>
      </c>
      <c r="G55" s="19" t="s">
        <v>10</v>
      </c>
    </row>
    <row r="56" spans="1:15" ht="12.75">
      <c r="A56" s="20" t="s">
        <v>11</v>
      </c>
      <c r="B56" s="21" t="s">
        <v>85</v>
      </c>
      <c r="C56" s="22" t="s">
        <v>86</v>
      </c>
      <c r="D56" s="23"/>
      <c r="E56" s="24"/>
      <c r="F56" s="24"/>
      <c r="G56" s="25"/>
      <c r="H56" s="26"/>
      <c r="I56" s="26"/>
      <c r="O56" s="27">
        <v>1</v>
      </c>
    </row>
    <row r="57" spans="1:104" ht="12.75">
      <c r="A57" s="28">
        <v>1</v>
      </c>
      <c r="B57" s="29" t="s">
        <v>87</v>
      </c>
      <c r="C57" s="30" t="s">
        <v>88</v>
      </c>
      <c r="D57" s="31" t="s">
        <v>89</v>
      </c>
      <c r="E57" s="32">
        <v>1</v>
      </c>
      <c r="F57" s="32"/>
      <c r="G57" s="33">
        <f>E57*F57</f>
        <v>0</v>
      </c>
      <c r="O57" s="27">
        <v>2</v>
      </c>
      <c r="AA57" s="5">
        <v>12</v>
      </c>
      <c r="AB57" s="5">
        <v>0</v>
      </c>
      <c r="AC57" s="5">
        <v>1</v>
      </c>
      <c r="AZ57" s="5">
        <v>2</v>
      </c>
      <c r="BA57" s="5">
        <f>IF(AZ57=1,G57,0)</f>
        <v>0</v>
      </c>
      <c r="BB57" s="5">
        <f>IF(AZ57=2,G57,0)</f>
        <v>0</v>
      </c>
      <c r="BC57" s="5">
        <f>IF(AZ57=3,G57,0)</f>
        <v>0</v>
      </c>
      <c r="BD57" s="5">
        <f>IF(AZ57=4,G57,0)</f>
        <v>0</v>
      </c>
      <c r="BE57" s="5">
        <f>IF(AZ57=5,G57,0)</f>
        <v>0</v>
      </c>
      <c r="CZ57" s="5">
        <v>0</v>
      </c>
    </row>
    <row r="58" spans="1:57" ht="12.75">
      <c r="A58" s="34"/>
      <c r="B58" s="35" t="s">
        <v>15</v>
      </c>
      <c r="C58" s="36" t="str">
        <f>CONCATENATE(B56," ",C56)</f>
        <v>767 Konstrukce zámečnické</v>
      </c>
      <c r="D58" s="34"/>
      <c r="E58" s="37"/>
      <c r="F58" s="37"/>
      <c r="G58" s="38">
        <f>SUM(G56:G57)</f>
        <v>0</v>
      </c>
      <c r="O58" s="27">
        <v>4</v>
      </c>
      <c r="BA58" s="39">
        <f>SUM(BA56:BA57)</f>
        <v>0</v>
      </c>
      <c r="BB58" s="39">
        <f>SUM(BB56:BB57)</f>
        <v>0</v>
      </c>
      <c r="BC58" s="39">
        <f>SUM(BC56:BC57)</f>
        <v>0</v>
      </c>
      <c r="BD58" s="39">
        <f>SUM(BD56:BD57)</f>
        <v>0</v>
      </c>
      <c r="BE58" s="39">
        <f>SUM(BE56:BE57)</f>
        <v>0</v>
      </c>
    </row>
    <row r="59" ht="12.75">
      <c r="E59" s="5"/>
    </row>
    <row r="60" ht="12.75">
      <c r="E60" s="5"/>
    </row>
    <row r="61" ht="12.75">
      <c r="E61" s="5"/>
    </row>
    <row r="62" spans="1:7" ht="15.75">
      <c r="A62" s="52" t="s">
        <v>2</v>
      </c>
      <c r="B62" s="52"/>
      <c r="C62" s="52"/>
      <c r="D62" s="52"/>
      <c r="E62" s="52"/>
      <c r="F62" s="52"/>
      <c r="G62" s="52"/>
    </row>
    <row r="63" spans="2:7" ht="14.25" customHeight="1" thickBot="1">
      <c r="B63" s="6"/>
      <c r="C63" s="7"/>
      <c r="D63" s="7"/>
      <c r="E63" s="8"/>
      <c r="F63" s="7"/>
      <c r="G63" s="7"/>
    </row>
    <row r="64" spans="1:7" ht="13.5" thickTop="1">
      <c r="A64" s="53" t="s">
        <v>0</v>
      </c>
      <c r="B64" s="54"/>
      <c r="C64" s="1" t="s">
        <v>93</v>
      </c>
      <c r="D64" s="2"/>
      <c r="E64" s="9" t="s">
        <v>3</v>
      </c>
      <c r="F64" s="10">
        <f>'[2]Rekapitulace'!H62</f>
        <v>0</v>
      </c>
      <c r="G64" s="11"/>
    </row>
    <row r="65" spans="1:7" ht="13.5" thickBot="1">
      <c r="A65" s="47" t="s">
        <v>1</v>
      </c>
      <c r="B65" s="48"/>
      <c r="C65" s="3" t="s">
        <v>84</v>
      </c>
      <c r="D65" s="4"/>
      <c r="E65" s="49">
        <f>'[2]Rekapitulace'!G63</f>
        <v>0</v>
      </c>
      <c r="F65" s="50"/>
      <c r="G65" s="51"/>
    </row>
    <row r="66" spans="1:7" ht="13.5" thickTop="1">
      <c r="A66" s="12"/>
      <c r="B66" s="13"/>
      <c r="C66" s="13"/>
      <c r="G66" s="15"/>
    </row>
    <row r="67" spans="1:7" ht="12.75">
      <c r="A67" s="16" t="s">
        <v>4</v>
      </c>
      <c r="B67" s="17" t="s">
        <v>5</v>
      </c>
      <c r="C67" s="17" t="s">
        <v>6</v>
      </c>
      <c r="D67" s="17" t="s">
        <v>7</v>
      </c>
      <c r="E67" s="18" t="s">
        <v>8</v>
      </c>
      <c r="F67" s="17" t="s">
        <v>9</v>
      </c>
      <c r="G67" s="19" t="s">
        <v>10</v>
      </c>
    </row>
    <row r="68" spans="1:15" ht="12.75">
      <c r="A68" s="20" t="s">
        <v>11</v>
      </c>
      <c r="B68" s="21" t="s">
        <v>16</v>
      </c>
      <c r="C68" s="22" t="s">
        <v>17</v>
      </c>
      <c r="D68" s="23"/>
      <c r="E68" s="24"/>
      <c r="F68" s="24"/>
      <c r="G68" s="25"/>
      <c r="H68" s="26"/>
      <c r="I68" s="26"/>
      <c r="O68" s="27">
        <v>1</v>
      </c>
    </row>
    <row r="69" spans="1:104" ht="22.5">
      <c r="A69" s="28">
        <v>1</v>
      </c>
      <c r="B69" s="29" t="s">
        <v>91</v>
      </c>
      <c r="C69" s="30" t="s">
        <v>92</v>
      </c>
      <c r="D69" s="31" t="s">
        <v>89</v>
      </c>
      <c r="E69" s="32">
        <v>1</v>
      </c>
      <c r="F69" s="32"/>
      <c r="G69" s="33">
        <f>E69*F69</f>
        <v>0</v>
      </c>
      <c r="O69" s="27">
        <v>2</v>
      </c>
      <c r="AA69" s="5">
        <v>12</v>
      </c>
      <c r="AB69" s="5">
        <v>0</v>
      </c>
      <c r="AC69" s="5">
        <v>1</v>
      </c>
      <c r="AZ69" s="5">
        <v>1</v>
      </c>
      <c r="BA69" s="5">
        <f>IF(AZ69=1,G69,0)</f>
        <v>0</v>
      </c>
      <c r="BB69" s="5">
        <f>IF(AZ69=2,G69,0)</f>
        <v>0</v>
      </c>
      <c r="BC69" s="5">
        <f>IF(AZ69=3,G69,0)</f>
        <v>0</v>
      </c>
      <c r="BD69" s="5">
        <f>IF(AZ69=4,G69,0)</f>
        <v>0</v>
      </c>
      <c r="BE69" s="5">
        <f>IF(AZ69=5,G69,0)</f>
        <v>0</v>
      </c>
      <c r="CZ69" s="5">
        <v>0</v>
      </c>
    </row>
    <row r="70" spans="1:57" ht="12.75">
      <c r="A70" s="34"/>
      <c r="B70" s="35" t="s">
        <v>15</v>
      </c>
      <c r="C70" s="36" t="str">
        <f>CONCATENATE(B68," ",C68)</f>
        <v>0 Přípravné a pomocné práce</v>
      </c>
      <c r="D70" s="34"/>
      <c r="E70" s="37"/>
      <c r="F70" s="37"/>
      <c r="G70" s="38">
        <f>SUM(G68:G69)</f>
        <v>0</v>
      </c>
      <c r="O70" s="27">
        <v>4</v>
      </c>
      <c r="BA70" s="39">
        <f>SUM(BA68:BA69)</f>
        <v>0</v>
      </c>
      <c r="BB70" s="39">
        <f>SUM(BB68:BB69)</f>
        <v>0</v>
      </c>
      <c r="BC70" s="39">
        <f>SUM(BC68:BC69)</f>
        <v>0</v>
      </c>
      <c r="BD70" s="39">
        <f>SUM(BD68:BD69)</f>
        <v>0</v>
      </c>
      <c r="BE70" s="39">
        <f>SUM(BE68:BE69)</f>
        <v>0</v>
      </c>
    </row>
    <row r="71" spans="1:7" ht="12.75">
      <c r="A71" s="40"/>
      <c r="B71" s="40"/>
      <c r="C71" s="40"/>
      <c r="D71" s="40"/>
      <c r="E71" s="40"/>
      <c r="F71" s="40"/>
      <c r="G71" s="40"/>
    </row>
    <row r="72" spans="1:7" ht="12.75">
      <c r="A72" s="40"/>
      <c r="B72" s="40"/>
      <c r="C72" s="40"/>
      <c r="D72" s="40"/>
      <c r="E72" s="40"/>
      <c r="F72" s="40"/>
      <c r="G72" s="40"/>
    </row>
    <row r="73" spans="1:7" ht="12.75">
      <c r="A73" s="40"/>
      <c r="B73" s="40"/>
      <c r="C73" s="40"/>
      <c r="D73" s="40"/>
      <c r="E73" s="40"/>
      <c r="F73" s="40"/>
      <c r="G73" s="40"/>
    </row>
    <row r="74" spans="1:7" ht="12.75">
      <c r="A74" s="40"/>
      <c r="B74" s="40"/>
      <c r="C74" s="40"/>
      <c r="D74" s="40"/>
      <c r="E74" s="40"/>
      <c r="F74" s="40"/>
      <c r="G74" s="40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spans="1:2" ht="12.75">
      <c r="A106" s="41"/>
      <c r="B106" s="41"/>
    </row>
    <row r="107" spans="1:7" ht="12.75">
      <c r="A107" s="40"/>
      <c r="B107" s="40"/>
      <c r="C107" s="42"/>
      <c r="D107" s="42"/>
      <c r="E107" s="43"/>
      <c r="F107" s="42"/>
      <c r="G107" s="44"/>
    </row>
    <row r="108" spans="1:7" ht="12.75">
      <c r="A108" s="45"/>
      <c r="B108" s="45"/>
      <c r="C108" s="40"/>
      <c r="D108" s="40"/>
      <c r="E108" s="46"/>
      <c r="F108" s="40"/>
      <c r="G108" s="40"/>
    </row>
    <row r="109" spans="1:7" ht="12.75">
      <c r="A109" s="40"/>
      <c r="B109" s="40"/>
      <c r="C109" s="40"/>
      <c r="D109" s="40"/>
      <c r="E109" s="46"/>
      <c r="F109" s="40"/>
      <c r="G109" s="40"/>
    </row>
    <row r="110" spans="1:7" ht="12.75">
      <c r="A110" s="40"/>
      <c r="B110" s="40"/>
      <c r="C110" s="40"/>
      <c r="D110" s="40"/>
      <c r="E110" s="46"/>
      <c r="F110" s="40"/>
      <c r="G110" s="40"/>
    </row>
    <row r="111" spans="1:7" ht="12.75">
      <c r="A111" s="40"/>
      <c r="B111" s="40"/>
      <c r="C111" s="40"/>
      <c r="D111" s="40"/>
      <c r="E111" s="46"/>
      <c r="F111" s="40"/>
      <c r="G111" s="40"/>
    </row>
    <row r="112" spans="1:7" ht="12.75">
      <c r="A112" s="40"/>
      <c r="B112" s="40"/>
      <c r="C112" s="40"/>
      <c r="D112" s="40"/>
      <c r="E112" s="46"/>
      <c r="F112" s="40"/>
      <c r="G112" s="40"/>
    </row>
    <row r="113" spans="1:7" ht="12.75">
      <c r="A113" s="40"/>
      <c r="B113" s="40"/>
      <c r="C113" s="40"/>
      <c r="D113" s="40"/>
      <c r="E113" s="46"/>
      <c r="F113" s="40"/>
      <c r="G113" s="40"/>
    </row>
    <row r="114" spans="1:7" ht="12.75">
      <c r="A114" s="40"/>
      <c r="B114" s="40"/>
      <c r="C114" s="40"/>
      <c r="D114" s="40"/>
      <c r="E114" s="46"/>
      <c r="F114" s="40"/>
      <c r="G114" s="40"/>
    </row>
    <row r="115" spans="1:7" ht="12.75">
      <c r="A115" s="40"/>
      <c r="B115" s="40"/>
      <c r="C115" s="40"/>
      <c r="D115" s="40"/>
      <c r="E115" s="46"/>
      <c r="F115" s="40"/>
      <c r="G115" s="40"/>
    </row>
    <row r="116" spans="1:7" ht="12.75">
      <c r="A116" s="40"/>
      <c r="B116" s="40"/>
      <c r="C116" s="40"/>
      <c r="D116" s="40"/>
      <c r="E116" s="46"/>
      <c r="F116" s="40"/>
      <c r="G116" s="40"/>
    </row>
    <row r="117" spans="1:7" ht="12.75">
      <c r="A117" s="40"/>
      <c r="B117" s="40"/>
      <c r="C117" s="40"/>
      <c r="D117" s="40"/>
      <c r="E117" s="46"/>
      <c r="F117" s="40"/>
      <c r="G117" s="40"/>
    </row>
    <row r="118" spans="1:7" ht="12.75">
      <c r="A118" s="40"/>
      <c r="B118" s="40"/>
      <c r="C118" s="40"/>
      <c r="D118" s="40"/>
      <c r="E118" s="46"/>
      <c r="F118" s="40"/>
      <c r="G118" s="40"/>
    </row>
    <row r="119" spans="1:7" ht="12.75">
      <c r="A119" s="40"/>
      <c r="B119" s="40"/>
      <c r="C119" s="40"/>
      <c r="D119" s="40"/>
      <c r="E119" s="46"/>
      <c r="F119" s="40"/>
      <c r="G119" s="40"/>
    </row>
    <row r="120" spans="1:7" ht="12.75">
      <c r="A120" s="40"/>
      <c r="B120" s="40"/>
      <c r="C120" s="40"/>
      <c r="D120" s="40"/>
      <c r="E120" s="46"/>
      <c r="F120" s="40"/>
      <c r="G120" s="40"/>
    </row>
  </sheetData>
  <sheetProtection/>
  <mergeCells count="12">
    <mergeCell ref="A1:G1"/>
    <mergeCell ref="A3:B3"/>
    <mergeCell ref="A4:B4"/>
    <mergeCell ref="E4:G4"/>
    <mergeCell ref="A50:G50"/>
    <mergeCell ref="A52:B52"/>
    <mergeCell ref="A53:B53"/>
    <mergeCell ref="E53:G53"/>
    <mergeCell ref="A62:G62"/>
    <mergeCell ref="A64:B64"/>
    <mergeCell ref="A65:B65"/>
    <mergeCell ref="E65:G6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Torus Pb</dc:creator>
  <cp:keywords/>
  <dc:description/>
  <cp:lastModifiedBy>Jana Burianová</cp:lastModifiedBy>
  <dcterms:created xsi:type="dcterms:W3CDTF">2020-04-02T11:17:38Z</dcterms:created>
  <dcterms:modified xsi:type="dcterms:W3CDTF">2021-03-03T14:31:00Z</dcterms:modified>
  <cp:category/>
  <cp:version/>
  <cp:contentType/>
  <cp:contentStatus/>
</cp:coreProperties>
</file>