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8800" windowHeight="12465" activeTab="0"/>
  </bookViews>
  <sheets>
    <sheet name="VZ0014" sheetId="13" r:id="rId1"/>
  </sheets>
  <definedNames/>
  <calcPr calcId="162913"/>
  <extLst/>
</workbook>
</file>

<file path=xl/sharedStrings.xml><?xml version="1.0" encoding="utf-8"?>
<sst xmlns="http://schemas.openxmlformats.org/spreadsheetml/2006/main" count="42" uniqueCount="34">
  <si>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</si>
  <si>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</si>
  <si>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</si>
  <si>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</si>
  <si>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</si>
  <si>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</si>
  <si>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</si>
  <si>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</si>
  <si>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Univerzální tvrdoměr</t>
  </si>
  <si>
    <t>Univerzální zkušební přístroj včetně příslušenství</t>
  </si>
  <si>
    <t>Ks</t>
  </si>
  <si>
    <t>Výškoměr včetně příslušenství</t>
  </si>
  <si>
    <t>3D měřící zařízení manuální s příslušenstvím</t>
  </si>
  <si>
    <t>Mikrometr digitální</t>
  </si>
  <si>
    <t>Mikrometr na závity digitální</t>
  </si>
  <si>
    <t>Sada měřících kuliček</t>
  </si>
  <si>
    <t>Sada</t>
  </si>
  <si>
    <t>Posuvná měřítka</t>
  </si>
  <si>
    <t>P_04</t>
  </si>
  <si>
    <t>Nákup vybavení pro metrologii</t>
  </si>
  <si>
    <r>
      <t>Mi</t>
    </r>
    <r>
      <rPr>
        <b/>
        <sz val="8"/>
        <rFont val="Arial"/>
        <family val="2"/>
      </rPr>
      <t xml:space="preserve">nimální požadované parametry:
</t>
    </r>
    <r>
      <rPr>
        <sz val="8"/>
        <rFont val="Arial"/>
        <family val="2"/>
      </rPr>
      <t xml:space="preserve">minimální rozsah stroje (osy X, Y, Z) 390x390x290 mm, minimální přesnost stroje 3,0 + 0,4 L/100 µm, maximální zatížení stolu minimálně 140 kg, maximální výška měřeného dílu minimálně 400 mm, aretace osy X, Y, Z, včetně mechanismu jemného stavění, snímací systém – manuální otočná indexovací hlava s dotykovou sondou, návody na obsluhu v českém jazyce, doprava, instalace, oživení, vstupní kalibrace, zaškolení obsluhy na místě.
</t>
    </r>
    <r>
      <rPr>
        <b/>
        <sz val="8"/>
        <rFont val="Arial"/>
        <family val="2"/>
      </rPr>
      <t>Příslušenství (upínací systém, sw):</t>
    </r>
    <r>
      <rPr>
        <sz val="8"/>
        <rFont val="Arial"/>
        <family val="2"/>
      </rPr>
      <t xml:space="preserve">  
</t>
    </r>
    <r>
      <rPr>
        <b/>
        <sz val="8"/>
        <rFont val="Arial"/>
        <family val="2"/>
      </rPr>
      <t>Požadavky na příslušenství: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Upínací systém:
</t>
    </r>
    <r>
      <rPr>
        <sz val="8"/>
        <rFont val="Arial"/>
        <family val="2"/>
      </rPr>
      <t xml:space="preserve">Možnost upnutí tvarově členitých součástí.
</t>
    </r>
    <r>
      <rPr>
        <b/>
        <sz val="8"/>
        <rFont val="Arial"/>
        <family val="2"/>
      </rPr>
      <t xml:space="preserve">Stwarový modul pro práci s CAD modelem:
</t>
    </r>
    <r>
      <rPr>
        <sz val="8"/>
        <rFont val="Arial"/>
        <family val="2"/>
      </rPr>
      <t xml:space="preserve">Možnost dovybavení v budoucnu.
</t>
    </r>
    <r>
      <rPr>
        <b/>
        <sz val="8"/>
        <rFont val="Arial"/>
        <family val="2"/>
      </rPr>
      <t>Software stroje:</t>
    </r>
    <r>
      <rPr>
        <sz val="8"/>
        <rFont val="Arial"/>
        <family val="2"/>
      </rPr>
      <t xml:space="preserve">  
Software v českém jazyce, navádění uživatele pomocí česky mluveného komentáře, (software s mluvenou nápovědou), možnost dokoupení virtuálních licencí pro off-line programování, kompatibilní se softwarem zařízení</t>
    </r>
  </si>
  <si>
    <r>
      <t xml:space="preserve">Minimální požadované parametry:   
</t>
    </r>
    <r>
      <rPr>
        <sz val="8"/>
        <rFont val="Arial"/>
        <family val="2"/>
      </rPr>
      <t>Analogové posuvné měřítko, kovové provedení, rozsah minimálně 0-150 mm, dělení po max. 0,05 mm, ramena délky minimálně 40 mm, aretace pomocí páčky, doprava.</t>
    </r>
  </si>
  <si>
    <t>jednotková cena bez DPH</t>
  </si>
  <si>
    <t>cena celkem bez DPH</t>
  </si>
  <si>
    <t>maximální možná cena bez DPH/jednotka</t>
  </si>
  <si>
    <r>
      <t xml:space="preserve">Minimální požadované parametry: 
</t>
    </r>
    <r>
      <rPr>
        <sz val="8"/>
        <color theme="1"/>
        <rFont val="Arial"/>
        <family val="2"/>
      </rPr>
      <t>Digitální univerzální tvrdoměr pro měření tvrdosti kovů podle všech 3 základních měření (Brinell, Rockwell a Vickers), zvětšení optiky pro odečet vtisků podle Vickerse min. 60x, zvětšení optiky pro odečet vtisků podle Brinella min. 20x, výstup dat RS232C, digitální displej, doprava, instalace, oživení, kalibrace a zaškolení na místě.</t>
    </r>
  </si>
  <si>
    <r>
      <t xml:space="preserve">Minimální požadované parametry: 
</t>
    </r>
    <r>
      <rPr>
        <sz val="8"/>
        <color theme="1"/>
        <rFont val="Arial"/>
        <family val="2"/>
      </rPr>
      <t xml:space="preserve">Přístroj musí umět realizovat minimálně zkoušku tahem, tlakem, ohybem a průtahem, přístroj musí být poháněn servomotorem, provedení stroje minimálně dvousloupové (min. 2 šroubovice s oběhem kuliček bez vůlí), minimální nominální kapacita 19 kN, minimální celková tuhost včetně siloměru a adaptérů 25 kN/mm, minimální šířka zkušebního prostoru 400 mm, minimální výška zkušebního prostoru 1000 mm, maximální hmotnost stroje bez příslušenství 150 kg, rychlost posuvu příčníku minimálně v rozsahu 0,001-240 mm/min, minimální přesnost posuvu příčníku 0,006 µm, třída přesnosti 1 v rozsahu minimálně 90-19000 N, přístroj musí být vybaven ručním ovládacím panelem pro základní nastavení stroje, přístroj musí být vybaven LCD ručního ovládacího panelu se zobrazením síly a polohy, elektrický kontrolér přístroje musí být propojen s PC prostřednictvím USB 2.0, doprava, instalace, oživení, kalibrace a zaškolení na místě (komplet celého pracoviště).
</t>
    </r>
    <r>
      <rPr>
        <b/>
        <sz val="8"/>
        <color theme="1"/>
        <rFont val="Arial"/>
        <family val="2"/>
      </rPr>
      <t xml:space="preserve">Příslušenství (upínací čelisti pro zkoušky v tahu, tlačné desky pro zkoušky v tlaku, zařízení pro zkoušky v ohybu, kontaktní průtahoměr, sestava PC, obslužný software stroje): </t>
    </r>
    <r>
      <rPr>
        <sz val="8"/>
        <color theme="1"/>
        <rFont val="Arial"/>
        <family val="2"/>
      </rPr>
      <t xml:space="preserve">                                                </t>
    </r>
    <r>
      <rPr>
        <b/>
        <sz val="8"/>
        <color theme="1"/>
        <rFont val="Arial"/>
        <family val="2"/>
      </rPr>
      <t xml:space="preserve">                                                       Požadavky na upínací čelisti pro zkoušky v tahu: </t>
    </r>
    <r>
      <rPr>
        <sz val="8"/>
        <color theme="1"/>
        <rFont val="Arial"/>
        <family val="2"/>
      </rPr>
      <t xml:space="preserve">Čelisti musí být mechanické samosvorné, minimální kapacita 19 kN, tloušťka zkušebních vzorků minimálně v rozsahu 0-20 mm, průměr zkušebních vzorků minimálně v rozsahu 4-20 mm, minimální šířka zkušebních vzorků 40 mm, vložky čelistí pro ploché vzorky tloušťky minimálně v rozsahu 0-10 mm, vložky čelistí pro válcové vzorky průměru minimálně v rozsahu 4-10 mm, hmotnost jedné čelisti maximálně 5 kg.
</t>
    </r>
    <r>
      <rPr>
        <b/>
        <sz val="8"/>
        <color theme="1"/>
        <rFont val="Arial"/>
        <family val="2"/>
      </rPr>
      <t xml:space="preserve">Požadavky na tlačné desky pro zkoušky v tlaku: </t>
    </r>
    <r>
      <rPr>
        <sz val="8"/>
        <color theme="1"/>
        <rFont val="Arial"/>
        <family val="2"/>
      </rPr>
      <t xml:space="preserve">Průměr desek v rozsahu minimálně 100 až 120 mm, kapacita minimálně 19 kN, konstrukce z oceli s tvrdostí povrchu minimálně 55 HRC.
</t>
    </r>
    <r>
      <rPr>
        <b/>
        <sz val="8"/>
        <color theme="1"/>
        <rFont val="Arial"/>
        <family val="2"/>
      </rPr>
      <t xml:space="preserve">Požadavky na zařízení pro zkoušku v ohybu (3-bodový ohyb): </t>
    </r>
    <r>
      <rPr>
        <sz val="8"/>
        <color theme="1"/>
        <rFont val="Arial"/>
        <family val="2"/>
      </rPr>
      <t xml:space="preserve">Vzdálenost podpor minimálně v rozsahu 15-150 mm, šířka podpor minimálně 50 mm, průměr zakřivení podpor minimálně 4 a 10 mm, průměr zakřivení tlačného trnu minimálně 10 mm.                                                                                                                            </t>
    </r>
    <r>
      <rPr>
        <b/>
        <sz val="8"/>
        <color theme="1"/>
        <rFont val="Arial"/>
        <family val="2"/>
      </rPr>
      <t>Požadavky na kontaktní průtahoměr:</t>
    </r>
    <r>
      <rPr>
        <sz val="8"/>
        <color theme="1"/>
        <rFont val="Arial"/>
        <family val="2"/>
      </rPr>
      <t xml:space="preserve"> Třída přesnosti 1, rozsah měření minimálně 2 mm, natavení počáteční měřené délky minimálně 25, 30, 50 mm, tloušťka zkušebních vzorků minimálně v rozsahu 0 – 10 mm, průměr zkušebních vzorků minimálně v rozsahu 0 – 10 mm.</t>
    </r>
  </si>
  <si>
    <r>
      <t xml:space="preserve">Požadavky na PC sestavu: </t>
    </r>
    <r>
      <rPr>
        <sz val="8"/>
        <color theme="1"/>
        <rFont val="Arial"/>
        <family val="2"/>
      </rPr>
      <t xml:space="preserve">PC sestava musí umožňovat smysluplné zpracování výše uvedených zkoušek, myš, klávesnice, - min. 22“ IPS monitor, kabely + propojení s univerzálním zkušebním přístrojem. 
</t>
    </r>
    <r>
      <rPr>
        <b/>
        <sz val="8"/>
        <color theme="1"/>
        <rFont val="Arial"/>
        <family val="2"/>
      </rPr>
      <t xml:space="preserve">Požadavky  na obslužný software stroje: </t>
    </r>
    <r>
      <rPr>
        <sz val="8"/>
        <color theme="1"/>
        <rFont val="Arial"/>
        <family val="2"/>
      </rPr>
      <t xml:space="preserve">SW musí být kompatibilní s přístrojem, sw kompletně v českém jazyce s možností přepínání jazyků min. (Čj,Aj,Nj) kompatibilní s Win 10, s podporou Firebird serveru, SQL databázový koncept sw, sw s archivací naměřených dat, sw s možností správy jednotlivých uživatelů, sw s možností nastavení limit pro sílu a posuv příčníku, sw s možností exportu reálných dat ke zkouškám v asci, csv, sw s možností tvorby výsledků zkoušek stanovených uživatelem, sw s možností rekalkulace výsledků zkoušek, sw s možnost zobrazení až min. čtyř real-time grafů, sw s možností grafického zobrazení v reálném čase závislosti síla / deformace v mm, sw s možností tvorby protokolů ke zkouškám, sw s možností uživatelských přizpůsobení vzhledu protokolu o zkoušce, sw s možností exportu protokolu do PDF a tisku protokolů ke zkouškám, sw s možností řízení průběhu zkoušek v souladu s platnými normami. </t>
    </r>
  </si>
  <si>
    <r>
      <t xml:space="preserve">Minimální požadované parametry:
</t>
    </r>
    <r>
      <rPr>
        <sz val="8"/>
        <rFont val="Arial"/>
        <family val="2"/>
      </rPr>
      <t xml:space="preserve">Požadavek na datový výstup a minimálně dvousloupové provedení, výška číslic minimálně 10 mm, přesnost minimálně +-0,02 mm, měřící rozsah minimálně 290 mm, měřicí doteky z tvrdokovu, přístroj musí být vybaven kompenzací průměru měřícího dotyku, doprava, instalace, oživení, vstupní kalibrace, zaškolení obsluhy na místě.
</t>
    </r>
    <r>
      <rPr>
        <b/>
        <sz val="8"/>
        <rFont val="Arial"/>
        <family val="2"/>
      </rPr>
      <t>Příslušenství (základna)
Požadavky na příslušenství:</t>
    </r>
    <r>
      <rPr>
        <sz val="8"/>
        <rFont val="Arial"/>
        <family val="2"/>
      </rPr>
      <t xml:space="preserve">
Základna – granitová deska s rozměrem (X, Y, Z) minimálně 500x300x60 mm</t>
    </r>
  </si>
  <si>
    <r>
      <rPr>
        <b/>
        <sz val="8"/>
        <rFont val="Arial"/>
        <family val="2"/>
      </rPr>
      <t xml:space="preserve">Minimální požadované parametry:
</t>
    </r>
    <r>
      <rPr>
        <sz val="8"/>
        <rFont val="Arial"/>
        <family val="2"/>
      </rPr>
      <t xml:space="preserve">Přístroj na měření drsnosti povrchu – mobilní dílenské provedení s oddělitelnou posuvnou jednotkou, barevný podsvícený LCD displej s jednoduchým intuitivním ovládáním a nastavením podmínek měření, systém měření s kluznou patkou, vyhodnocení podle platných norem, rozsah v ose X minimálně 15 mm, rozsah v ose Z minimálně 300 µm, výstup dat USB, DIGIMATIC, RS232C, doprava, Instalace, oživení, kalibrace a zaškolení na místě.                                                                                                                </t>
    </r>
    <r>
      <rPr>
        <b/>
        <sz val="8"/>
        <rFont val="Arial"/>
        <family val="2"/>
      </rPr>
      <t>Příslušenství (oddělitelná posuvná jednotka):
Požadavky na příslušenství</t>
    </r>
    <r>
      <rPr>
        <sz val="8"/>
        <rFont val="Arial"/>
        <family val="2"/>
      </rPr>
      <t xml:space="preserve">
Oddělitelná posuvná jednotka kompatibilní s přístrojem, možnost připojení dalších snímačů k vyhodnocovací jednotce</t>
    </r>
  </si>
  <si>
    <t>Drsnoměr s příslušenstvím</t>
  </si>
  <si>
    <r>
      <t xml:space="preserve">Minimální požadované parametry:
</t>
    </r>
    <r>
      <rPr>
        <sz val="8"/>
        <rFont val="Arial"/>
        <family val="2"/>
      </rPr>
      <t>Rozsah minimálně 0-25 mm, numerický krok max. 0,001 mm, měřící dotek s tvrdokovu, přesnost minimálně +/- 1 µm, automatické vypnutí při nečinnosti, alarm slabé baterie, nulování/abs přepínání, pouzdro, doprava</t>
    </r>
  </si>
  <si>
    <r>
      <t xml:space="preserve">Minimální požadované parametry: 
</t>
    </r>
    <r>
      <rPr>
        <sz val="8"/>
        <rFont val="Arial"/>
        <family val="2"/>
      </rPr>
      <t>Rozsah minimálně 0-25 mm, numerický krok max. 0,001 mm, přesnost minimálně +/- 4 µm,
nulování/abs přepínání, pouzdro, doprava.</t>
    </r>
  </si>
  <si>
    <r>
      <t xml:space="preserve">Minimální požadované parametry: 
</t>
    </r>
    <r>
      <rPr>
        <sz val="8"/>
        <rFont val="Arial"/>
        <family val="2"/>
      </rPr>
      <t>Rozsah minimálně 1-25mm, odstupňováno po 1mm, od každého průměru minimálně 2 ks kuliček (celkem tedy 50 ks kuliček), přesnost minimálně +/- 0,003 mm, pouzdro na uložení kuliček, doprava</t>
    </r>
    <r>
      <rPr>
        <b/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</si>
</sst>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70C0"/>
      <name val="Arial"/>
      <family val="2"/>
    </font>
    <font>
      <b/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  <border>
      <left style="medium">
        <color theme="0" tint="-0.4999699890613556"/>
      </left>
      <right/>
      <top style="thin">
        <color theme="0" tint="-0.4999699890613556"/>
      </top>
      <bottom/>
    </border>
    <border>
      <left style="medium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/>
      <bottom style="thin">
        <color theme="0" tint="-0.4999699890613556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51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4" fontId="0" fillId="4" borderId="2" xfId="0" applyNumberFormat="1" applyFill="1" applyBorder="1" applyAlignment="1">
      <alignment vertical="center"/>
    </xf>
    <xf numFmtId="44" fontId="0" fillId="4" borderId="3" xfId="0" applyNumberFormat="1" applyFill="1" applyBorder="1" applyAlignment="1">
      <alignment vertical="center"/>
    </xf>
    <xf numFmtId="44" fontId="0" fillId="4" borderId="6" xfId="0" applyNumberForma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7" fillId="3" borderId="7" xfId="0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0" fontId="0" fillId="0" borderId="8" xfId="0" applyBorder="1"/>
    <xf numFmtId="0" fontId="9" fillId="0" borderId="7" xfId="0" applyFont="1" applyBorder="1"/>
    <xf numFmtId="44" fontId="0" fillId="0" borderId="8" xfId="0" applyNumberFormat="1" applyBorder="1"/>
    <xf numFmtId="0" fontId="3" fillId="0" borderId="2" xfId="0" applyFont="1" applyFill="1" applyBorder="1" applyAlignment="1">
      <alignment horizontal="left" vertical="center" wrapText="1"/>
    </xf>
    <xf numFmtId="44" fontId="0" fillId="4" borderId="9" xfId="0" applyNumberFormat="1" applyFill="1" applyBorder="1" applyAlignment="1">
      <alignment vertical="center"/>
    </xf>
    <xf numFmtId="0" fontId="8" fillId="0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44" fontId="0" fillId="4" borderId="11" xfId="0" applyNumberFormat="1" applyFill="1" applyBorder="1" applyAlignment="1">
      <alignment vertical="center"/>
    </xf>
    <xf numFmtId="44" fontId="0" fillId="4" borderId="12" xfId="0" applyNumberFormat="1" applyFill="1" applyBorder="1" applyAlignment="1">
      <alignment vertical="center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4" fontId="9" fillId="4" borderId="14" xfId="0" applyNumberFormat="1" applyFont="1" applyFill="1" applyBorder="1"/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164" fontId="2" fillId="3" borderId="24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4" fontId="0" fillId="4" borderId="15" xfId="0" applyNumberFormat="1" applyFill="1" applyBorder="1" applyAlignment="1">
      <alignment horizontal="center" vertical="center"/>
    </xf>
    <xf numFmtId="44" fontId="0" fillId="4" borderId="16" xfId="0" applyNumberFormat="1" applyFill="1" applyBorder="1" applyAlignment="1">
      <alignment horizontal="center" vertical="center"/>
    </xf>
    <xf numFmtId="44" fontId="0" fillId="4" borderId="26" xfId="0" applyNumberFormat="1" applyFill="1" applyBorder="1" applyAlignment="1">
      <alignment horizontal="center" vertical="center"/>
    </xf>
    <xf numFmtId="44" fontId="0" fillId="4" borderId="27" xfId="0" applyNumberForma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3"/>
  <sheetViews>
    <sheetView tabSelected="1" zoomScale="80" zoomScaleNormal="80" workbookViewId="0" topLeftCell="A1">
      <selection activeCell="N13" sqref="N13"/>
    </sheetView>
  </sheetViews>
  <sheetFormatPr defaultColWidth="9.140625" defaultRowHeight="15"/>
  <cols>
    <col min="1" max="1" width="1.57421875" style="0" customWidth="1"/>
    <col min="2" max="2" width="24.57421875" style="0" customWidth="1"/>
    <col min="3" max="3" width="68.140625" style="0" customWidth="1"/>
    <col min="4" max="5" width="25.00390625" style="0" customWidth="1"/>
    <col min="8" max="9" width="15.140625" style="0" customWidth="1"/>
    <col min="10" max="10" width="19.57421875" style="0" customWidth="1"/>
  </cols>
  <sheetData>
    <row r="1" ht="15.75" thickBot="1"/>
    <row r="2" spans="2:10" ht="18.75" thickBot="1">
      <c r="B2" s="14" t="s">
        <v>18</v>
      </c>
      <c r="C2" s="37" t="s">
        <v>19</v>
      </c>
      <c r="D2" s="37"/>
      <c r="E2" s="37"/>
      <c r="F2" s="37"/>
      <c r="G2" s="37"/>
      <c r="H2" s="37"/>
      <c r="I2" s="37"/>
      <c r="J2" s="38"/>
    </row>
    <row r="3" ht="15.75" thickBot="1"/>
    <row r="4" spans="6:10" ht="15.75" thickBot="1">
      <c r="F4" s="34" t="s">
        <v>5</v>
      </c>
      <c r="G4" s="35"/>
      <c r="H4" s="35"/>
      <c r="I4" s="35"/>
      <c r="J4" s="36"/>
    </row>
    <row r="5" spans="2:10" ht="30">
      <c r="B5" s="22" t="s">
        <v>0</v>
      </c>
      <c r="C5" s="1" t="s">
        <v>1</v>
      </c>
      <c r="D5" s="4" t="s">
        <v>24</v>
      </c>
      <c r="E5" s="4" t="s">
        <v>7</v>
      </c>
      <c r="F5" s="2" t="s">
        <v>2</v>
      </c>
      <c r="G5" s="2" t="s">
        <v>3</v>
      </c>
      <c r="H5" s="25" t="s">
        <v>22</v>
      </c>
      <c r="I5" s="25" t="s">
        <v>23</v>
      </c>
      <c r="J5" s="26" t="s">
        <v>4</v>
      </c>
    </row>
    <row r="6" spans="2:10" ht="56.25">
      <c r="B6" s="7" t="s">
        <v>8</v>
      </c>
      <c r="C6" s="30" t="s">
        <v>25</v>
      </c>
      <c r="D6" s="5">
        <f>E6/1.21</f>
        <v>140495.86776859505</v>
      </c>
      <c r="E6" s="27">
        <v>170000</v>
      </c>
      <c r="F6" s="12">
        <v>1</v>
      </c>
      <c r="G6" s="12" t="s">
        <v>6</v>
      </c>
      <c r="H6" s="9"/>
      <c r="I6" s="23">
        <f>F6*H6</f>
        <v>0</v>
      </c>
      <c r="J6" s="20">
        <f>I6*1.21</f>
        <v>0</v>
      </c>
    </row>
    <row r="7" spans="2:10" ht="366.75" customHeight="1">
      <c r="B7" s="39" t="s">
        <v>9</v>
      </c>
      <c r="C7" s="32" t="s">
        <v>26</v>
      </c>
      <c r="D7" s="41">
        <f aca="true" t="shared" si="0" ref="D7:D15">E7/1.21</f>
        <v>826446.2809917355</v>
      </c>
      <c r="E7" s="49">
        <v>1000000</v>
      </c>
      <c r="F7" s="43">
        <v>1</v>
      </c>
      <c r="G7" s="43" t="s">
        <v>10</v>
      </c>
      <c r="H7" s="45"/>
      <c r="I7" s="45">
        <f>F7*H7</f>
        <v>0</v>
      </c>
      <c r="J7" s="47">
        <f>I7*1.21</f>
        <v>0</v>
      </c>
    </row>
    <row r="8" spans="2:10" ht="172.5" customHeight="1">
      <c r="B8" s="40"/>
      <c r="C8" s="33" t="s">
        <v>27</v>
      </c>
      <c r="D8" s="42"/>
      <c r="E8" s="50"/>
      <c r="F8" s="44"/>
      <c r="G8" s="44"/>
      <c r="H8" s="46"/>
      <c r="I8" s="46"/>
      <c r="J8" s="48"/>
    </row>
    <row r="9" spans="2:10" ht="90">
      <c r="B9" s="7" t="s">
        <v>11</v>
      </c>
      <c r="C9" s="31" t="s">
        <v>28</v>
      </c>
      <c r="D9" s="5">
        <f t="shared" si="0"/>
        <v>82644.62809917355</v>
      </c>
      <c r="E9" s="27">
        <v>100000</v>
      </c>
      <c r="F9" s="12">
        <v>1</v>
      </c>
      <c r="G9" s="12" t="s">
        <v>10</v>
      </c>
      <c r="H9" s="9"/>
      <c r="I9" s="23">
        <f>F9*H9</f>
        <v>0</v>
      </c>
      <c r="J9" s="20">
        <f>I9*1.21</f>
        <v>0</v>
      </c>
    </row>
    <row r="10" spans="2:10" ht="180">
      <c r="B10" s="7" t="s">
        <v>12</v>
      </c>
      <c r="C10" s="19" t="s">
        <v>20</v>
      </c>
      <c r="D10" s="5">
        <f t="shared" si="0"/>
        <v>743801.652892562</v>
      </c>
      <c r="E10" s="27">
        <v>900000</v>
      </c>
      <c r="F10" s="12">
        <v>1</v>
      </c>
      <c r="G10" s="12" t="s">
        <v>10</v>
      </c>
      <c r="H10" s="9"/>
      <c r="I10" s="23">
        <f aca="true" t="shared" si="1" ref="I10:I15">F10*H10</f>
        <v>0</v>
      </c>
      <c r="J10" s="20">
        <f aca="true" t="shared" si="2" ref="J10:J15">I10*1.21</f>
        <v>0</v>
      </c>
    </row>
    <row r="11" spans="2:10" ht="123.75" customHeight="1">
      <c r="B11" s="7" t="s">
        <v>30</v>
      </c>
      <c r="C11" s="19" t="s">
        <v>29</v>
      </c>
      <c r="D11" s="5">
        <f t="shared" si="0"/>
        <v>63636.36363636364</v>
      </c>
      <c r="E11" s="27">
        <v>77000</v>
      </c>
      <c r="F11" s="12">
        <v>1</v>
      </c>
      <c r="G11" s="12" t="s">
        <v>10</v>
      </c>
      <c r="H11" s="9"/>
      <c r="I11" s="23">
        <f t="shared" si="1"/>
        <v>0</v>
      </c>
      <c r="J11" s="20">
        <f t="shared" si="2"/>
        <v>0</v>
      </c>
    </row>
    <row r="12" spans="2:10" ht="45">
      <c r="B12" s="7" t="s">
        <v>13</v>
      </c>
      <c r="C12" s="3" t="s">
        <v>31</v>
      </c>
      <c r="D12" s="5">
        <f t="shared" si="0"/>
        <v>12396.694214876034</v>
      </c>
      <c r="E12" s="27">
        <v>15000</v>
      </c>
      <c r="F12" s="12">
        <v>1</v>
      </c>
      <c r="G12" s="12" t="s">
        <v>10</v>
      </c>
      <c r="H12" s="9"/>
      <c r="I12" s="23">
        <f t="shared" si="1"/>
        <v>0</v>
      </c>
      <c r="J12" s="20">
        <f t="shared" si="2"/>
        <v>0</v>
      </c>
    </row>
    <row r="13" spans="2:10" ht="33.75">
      <c r="B13" s="7" t="s">
        <v>14</v>
      </c>
      <c r="C13" s="3" t="s">
        <v>32</v>
      </c>
      <c r="D13" s="5">
        <f t="shared" si="0"/>
        <v>7272.727272727273</v>
      </c>
      <c r="E13" s="27">
        <v>8800</v>
      </c>
      <c r="F13" s="12">
        <v>1</v>
      </c>
      <c r="G13" s="12" t="s">
        <v>10</v>
      </c>
      <c r="H13" s="9"/>
      <c r="I13" s="23">
        <f t="shared" si="1"/>
        <v>0</v>
      </c>
      <c r="J13" s="20">
        <f t="shared" si="2"/>
        <v>0</v>
      </c>
    </row>
    <row r="14" spans="2:10" ht="45">
      <c r="B14" s="7" t="s">
        <v>15</v>
      </c>
      <c r="C14" s="3" t="s">
        <v>33</v>
      </c>
      <c r="D14" s="5">
        <f t="shared" si="0"/>
        <v>3851.2396694214876</v>
      </c>
      <c r="E14" s="27">
        <v>4660</v>
      </c>
      <c r="F14" s="12">
        <v>1</v>
      </c>
      <c r="G14" s="12" t="s">
        <v>16</v>
      </c>
      <c r="H14" s="9"/>
      <c r="I14" s="23">
        <f t="shared" si="1"/>
        <v>0</v>
      </c>
      <c r="J14" s="20">
        <f t="shared" si="2"/>
        <v>0</v>
      </c>
    </row>
    <row r="15" spans="2:10" ht="34.5" thickBot="1">
      <c r="B15" s="8" t="s">
        <v>17</v>
      </c>
      <c r="C15" s="21" t="s">
        <v>21</v>
      </c>
      <c r="D15" s="6">
        <f t="shared" si="0"/>
        <v>495.86776859504135</v>
      </c>
      <c r="E15" s="28">
        <v>600</v>
      </c>
      <c r="F15" s="13">
        <v>40</v>
      </c>
      <c r="G15" s="13" t="s">
        <v>10</v>
      </c>
      <c r="H15" s="10"/>
      <c r="I15" s="24">
        <f t="shared" si="1"/>
        <v>0</v>
      </c>
      <c r="J15" s="11">
        <f t="shared" si="2"/>
        <v>0</v>
      </c>
    </row>
    <row r="16" ht="16.7" customHeight="1" thickBot="1"/>
    <row r="17" spans="3:10" ht="15.75" customHeight="1" thickBot="1">
      <c r="C17" s="15"/>
      <c r="F17" s="17" t="s">
        <v>23</v>
      </c>
      <c r="G17" s="16"/>
      <c r="H17" s="18"/>
      <c r="I17" s="18"/>
      <c r="J17" s="29">
        <f>SUM(I6:I15)</f>
        <v>0</v>
      </c>
    </row>
    <row r="18" spans="3:10" ht="15.75" customHeight="1" thickBot="1">
      <c r="C18" s="15"/>
      <c r="F18" s="17" t="s">
        <v>4</v>
      </c>
      <c r="G18" s="16"/>
      <c r="H18" s="18"/>
      <c r="I18" s="18"/>
      <c r="J18" s="29">
        <f>SUM(J6:J15)</f>
        <v>0</v>
      </c>
    </row>
    <row r="19" ht="15.75" customHeight="1">
      <c r="C19" s="15"/>
    </row>
    <row r="20" ht="15">
      <c r="C20" s="15"/>
    </row>
    <row r="21" ht="15">
      <c r="C21" s="15"/>
    </row>
    <row r="22" ht="15">
      <c r="C22" s="15"/>
    </row>
    <row r="23" ht="15">
      <c r="C23" s="15"/>
    </row>
  </sheetData>
  <mergeCells count="10">
    <mergeCell ref="F4:J4"/>
    <mergeCell ref="C2:J2"/>
    <mergeCell ref="B7:B8"/>
    <mergeCell ref="D7:D8"/>
    <mergeCell ref="F7:F8"/>
    <mergeCell ref="G7:G8"/>
    <mergeCell ref="H7:H8"/>
    <mergeCell ref="J7:J8"/>
    <mergeCell ref="E7:E8"/>
    <mergeCell ref="I7:I8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Dundr</cp:lastModifiedBy>
  <cp:lastPrinted>2021-03-03T07:03:17Z</cp:lastPrinted>
  <dcterms:created xsi:type="dcterms:W3CDTF">2017-01-23T02:45:31Z</dcterms:created>
  <dcterms:modified xsi:type="dcterms:W3CDTF">2021-03-03T10:19:19Z</dcterms:modified>
  <cp:category/>
  <cp:version/>
  <cp:contentType/>
  <cp:contentStatus/>
</cp:coreProperties>
</file>