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POLOŽKOVÝ ROZPOČET" sheetId="1" r:id="rId1"/>
  </sheets>
  <definedNames>
    <definedName name="_xlnm.Print_Area" localSheetId="0">'POLOŽKOVÝ ROZPOČET'!$A$1:$G$55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<sst xmlns="http://schemas.openxmlformats.org/spreadsheetml/2006/main" count="99" uniqueCount="68">
  <si>
    <t>Položkový rozpočet</t>
  </si>
  <si>
    <t>č.</t>
  </si>
  <si>
    <t>položka</t>
  </si>
  <si>
    <t>počet m.j.</t>
  </si>
  <si>
    <t>m.j.</t>
  </si>
  <si>
    <t>celkem</t>
  </si>
  <si>
    <t>1.1</t>
  </si>
  <si>
    <t>1.2</t>
  </si>
  <si>
    <t>1.3</t>
  </si>
  <si>
    <t>1.4</t>
  </si>
  <si>
    <t>1.5</t>
  </si>
  <si>
    <t>1.6</t>
  </si>
  <si>
    <t>kpl</t>
  </si>
  <si>
    <t>cena za m.j.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</si>
  <si>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</si>
  <si>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</si>
  <si>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</si>
  <si>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</si>
  <si>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</si>
  <si>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</si>
  <si>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</si>
  <si>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</si>
  <si>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</si>
  <si>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ks</t>
  </si>
  <si>
    <t>Ostatní</t>
  </si>
  <si>
    <t>4.1</t>
  </si>
  <si>
    <t>4.2</t>
  </si>
  <si>
    <t>4.3</t>
  </si>
  <si>
    <t>4.4</t>
  </si>
  <si>
    <t>5.1</t>
  </si>
  <si>
    <t>2</t>
  </si>
  <si>
    <t>3</t>
  </si>
  <si>
    <t>4</t>
  </si>
  <si>
    <t>5</t>
  </si>
  <si>
    <t>DPH 21%</t>
  </si>
  <si>
    <t>Celkem cena v Kč s DPH</t>
  </si>
  <si>
    <t>Celkem cena v Kč bez DPH</t>
  </si>
  <si>
    <t>Výměna garážových vrat</t>
  </si>
  <si>
    <t>vrata č.1</t>
  </si>
  <si>
    <t>demontáž stávajících plechových zalamovacích vrat, včetně vodících prvků, rámů a kotvení</t>
  </si>
  <si>
    <t>zednické začištění stavebního otvoru</t>
  </si>
  <si>
    <t>standardní elektrický pohonný motor, ovládaný čtečkou čipů pro cca 20 denních cyklů.</t>
  </si>
  <si>
    <t>kompletní nová elektroinstalace napájení a ovládání vrat, řešena ze stávajícího rozvaděče, včetně jeho úpravy - zřízení nové pozice.</t>
  </si>
  <si>
    <t>ekologická likvidace stávajících vrat a stavebního odpadu.</t>
  </si>
  <si>
    <t>vrata č.2</t>
  </si>
  <si>
    <t>2.4</t>
  </si>
  <si>
    <t>2.5</t>
  </si>
  <si>
    <t>2.6</t>
  </si>
  <si>
    <t>demontáž stávajících plechových posuvných vrat, včetně vodících prvků, rámů a kotvení</t>
  </si>
  <si>
    <t>vrata č.3</t>
  </si>
  <si>
    <t>standardní elektrický pohonný motor, ovládaný čtečkou čipů a pomocí stávajících detzekčních podložek instalovaných v podlaze pro cca 100 denních cyklů.</t>
  </si>
  <si>
    <t>dveře</t>
  </si>
  <si>
    <t>demontáž stávajících plechových dveří, včetně ocelové rámové zárubně.</t>
  </si>
  <si>
    <t>zednické začištění stavebního otvoru, otvor bude rozšířen na rozměr 930 mm a osazena nová ocelová rámová zárubeň typu R s tříbodovými závěsy</t>
  </si>
  <si>
    <t>oprava náteru fasády</t>
  </si>
  <si>
    <t>5.2</t>
  </si>
  <si>
    <t>5.3</t>
  </si>
  <si>
    <t>výchozí revize elektro na provedenou instalaci a úpravy rozvaděče</t>
  </si>
  <si>
    <t>doprava</t>
  </si>
  <si>
    <t>provedení malířského začištění zasažených prostor bouráním a instalací</t>
  </si>
  <si>
    <t>demontáž stávajících plechových dvoukřídlích otvíravých vrat, včetně vodících prvků, rámu,kotvení a stávajících pohonů.</t>
  </si>
  <si>
    <t>5.4</t>
  </si>
  <si>
    <t>montáž</t>
  </si>
  <si>
    <t>dodávka rolovacích garážových vrat z hliníkových lamel s PUR výplní o rozměrech 6000 x 2250, kastlíkem nábalu vrat 290x290, včetně vodících lišt a celého kotvícího systému. Provedení vše RAL 7016 mat</t>
  </si>
  <si>
    <t>dodávka rolovacích garážových vrat z hliníkových lamel s PUR výplní o rozměrech 3580 x 2250 s kastlíkem nábalu vrat 290x290, včetně vodících lišt a celého kotvícího systému. Provedení vše RAL 7016 mat</t>
  </si>
  <si>
    <t>dodávka  rolovacích garážových vrat z hliníkových lamel s PUR výplní o rozměrech 2805 x 2500 s kastlíkem nábalu vrat 290x290, včetně vodících lišt a celého kotvícího systému. Provedení vše RAL 7016 mat</t>
  </si>
  <si>
    <t>dodávka nových plechových plných dveří s rozetovým nerezovým kováním, RAL 7016 mat, rozměr dveří 900x1970 mm</t>
  </si>
  <si>
    <t>!!! Přesné zaměření proběhne před realizací díla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</si>
</sst>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4" fontId="2" fillId="0" borderId="3" xfId="0" applyNumberFormat="1" applyFont="1" applyBorder="1"/>
    <xf numFmtId="0" fontId="2" fillId="2" borderId="4" xfId="0" applyFont="1" applyFill="1" applyBorder="1"/>
    <xf numFmtId="0" fontId="0" fillId="2" borderId="5" xfId="0" applyFill="1" applyBorder="1"/>
    <xf numFmtId="4" fontId="2" fillId="2" borderId="6" xfId="0" applyNumberFormat="1" applyFont="1" applyFill="1" applyBorder="1"/>
    <xf numFmtId="49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0" fontId="5" fillId="0" borderId="0" xfId="0" applyFont="1"/>
    <xf numFmtId="49" fontId="0" fillId="0" borderId="7" xfId="0" applyNumberFormat="1" applyFont="1" applyBorder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/>
    <xf numFmtId="4" fontId="0" fillId="0" borderId="7" xfId="0" applyNumberFormat="1" applyFont="1" applyBorder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781050</xdr:colOff>
      <xdr:row>4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381000"/>
          <a:ext cx="182880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CA1-5E8B-4715-93F8-1A7D6A496634}">
  <sheetPr>
    <pageSetUpPr fitToPage="1"/>
  </sheetPr>
  <dimension ref="A3:F53"/>
  <sheetViews>
    <sheetView tabSelected="1" view="pageBreakPreview" zoomScaleSheetLayoutView="100" zoomScalePageLayoutView="85" workbookViewId="0" topLeftCell="A1">
      <selection activeCell="B54" sqref="B54"/>
    </sheetView>
  </sheetViews>
  <sheetFormatPr defaultColWidth="9.140625" defaultRowHeight="15"/>
  <cols>
    <col min="1" max="1" width="7.00390625" style="0" customWidth="1"/>
    <col min="2" max="2" width="79.8515625" style="0" customWidth="1"/>
    <col min="3" max="3" width="12.140625" style="0" customWidth="1"/>
    <col min="4" max="6" width="15.7109375" style="0" customWidth="1"/>
  </cols>
  <sheetData>
    <row r="3" ht="15">
      <c r="A3" s="1" t="s">
        <v>0</v>
      </c>
    </row>
    <row r="5" ht="21">
      <c r="B5" s="32" t="s">
        <v>37</v>
      </c>
    </row>
    <row r="8" spans="1:6" s="1" customFormat="1" ht="15">
      <c r="A8" s="6" t="s">
        <v>1</v>
      </c>
      <c r="B8" s="6" t="s">
        <v>2</v>
      </c>
      <c r="C8" s="6" t="s">
        <v>4</v>
      </c>
      <c r="D8" s="6" t="s">
        <v>3</v>
      </c>
      <c r="E8" s="6" t="s">
        <v>13</v>
      </c>
      <c r="F8" s="6" t="s">
        <v>5</v>
      </c>
    </row>
    <row r="10" spans="1:6" ht="15">
      <c r="A10" s="8">
        <v>1</v>
      </c>
      <c r="B10" s="3" t="s">
        <v>38</v>
      </c>
      <c r="E10" s="9"/>
      <c r="F10" s="10">
        <f>SUM(F11:F16)</f>
        <v>0</v>
      </c>
    </row>
    <row r="11" spans="1:6" ht="30">
      <c r="A11" s="17" t="s">
        <v>6</v>
      </c>
      <c r="B11" s="22" t="s">
        <v>39</v>
      </c>
      <c r="C11" s="19" t="s">
        <v>12</v>
      </c>
      <c r="D11" s="20">
        <v>1</v>
      </c>
      <c r="E11" s="21"/>
      <c r="F11" s="21">
        <f>E11*D11</f>
        <v>0</v>
      </c>
    </row>
    <row r="12" spans="1:6" ht="15">
      <c r="A12" s="17" t="s">
        <v>7</v>
      </c>
      <c r="B12" s="22" t="s">
        <v>40</v>
      </c>
      <c r="C12" s="19" t="s">
        <v>12</v>
      </c>
      <c r="D12" s="20">
        <v>1</v>
      </c>
      <c r="E12" s="21"/>
      <c r="F12" s="21">
        <f aca="true" t="shared" si="0" ref="F12:F16">E12*D12</f>
        <v>0</v>
      </c>
    </row>
    <row r="13" spans="1:6" ht="45">
      <c r="A13" s="17" t="s">
        <v>8</v>
      </c>
      <c r="B13" s="22" t="s">
        <v>63</v>
      </c>
      <c r="C13" s="19" t="s">
        <v>23</v>
      </c>
      <c r="D13" s="20">
        <v>1</v>
      </c>
      <c r="E13" s="21"/>
      <c r="F13" s="21">
        <f t="shared" si="0"/>
        <v>0</v>
      </c>
    </row>
    <row r="14" spans="1:6" ht="15">
      <c r="A14" s="17" t="s">
        <v>9</v>
      </c>
      <c r="B14" s="22" t="s">
        <v>41</v>
      </c>
      <c r="C14" s="19" t="s">
        <v>23</v>
      </c>
      <c r="D14" s="20">
        <v>1</v>
      </c>
      <c r="E14" s="21"/>
      <c r="F14" s="21">
        <f t="shared" si="0"/>
        <v>0</v>
      </c>
    </row>
    <row r="15" spans="1:6" ht="30">
      <c r="A15" s="17" t="s">
        <v>10</v>
      </c>
      <c r="B15" s="22" t="s">
        <v>42</v>
      </c>
      <c r="C15" s="19" t="s">
        <v>12</v>
      </c>
      <c r="D15" s="20">
        <v>1</v>
      </c>
      <c r="E15" s="21"/>
      <c r="F15" s="21">
        <f t="shared" si="0"/>
        <v>0</v>
      </c>
    </row>
    <row r="16" spans="1:6" ht="15">
      <c r="A16" s="17" t="s">
        <v>11</v>
      </c>
      <c r="B16" s="22" t="s">
        <v>43</v>
      </c>
      <c r="C16" s="19" t="s">
        <v>12</v>
      </c>
      <c r="D16" s="20">
        <v>1</v>
      </c>
      <c r="E16" s="21"/>
      <c r="F16" s="21">
        <f t="shared" si="0"/>
        <v>0</v>
      </c>
    </row>
    <row r="17" spans="1:6" ht="15">
      <c r="A17" s="2"/>
      <c r="B17" s="23"/>
      <c r="C17" s="4"/>
      <c r="E17" s="9"/>
      <c r="F17" s="9"/>
    </row>
    <row r="18" spans="1:6" s="3" customFormat="1" ht="15">
      <c r="A18" s="7" t="s">
        <v>30</v>
      </c>
      <c r="B18" s="3" t="s">
        <v>44</v>
      </c>
      <c r="C18" s="5"/>
      <c r="E18" s="10"/>
      <c r="F18" s="10">
        <f>SUM(F19:F24)</f>
        <v>0</v>
      </c>
    </row>
    <row r="19" spans="1:6" ht="15">
      <c r="A19" s="17" t="s">
        <v>14</v>
      </c>
      <c r="B19" s="22" t="s">
        <v>48</v>
      </c>
      <c r="C19" s="19" t="s">
        <v>12</v>
      </c>
      <c r="D19" s="20">
        <v>1</v>
      </c>
      <c r="E19" s="21">
        <v>0</v>
      </c>
      <c r="F19" s="21">
        <f>E19*D19</f>
        <v>0</v>
      </c>
    </row>
    <row r="20" spans="1:6" ht="15">
      <c r="A20" s="17" t="s">
        <v>15</v>
      </c>
      <c r="B20" s="22" t="s">
        <v>40</v>
      </c>
      <c r="C20" s="19" t="s">
        <v>12</v>
      </c>
      <c r="D20" s="20">
        <v>1</v>
      </c>
      <c r="E20" s="21">
        <v>0</v>
      </c>
      <c r="F20" s="21">
        <f aca="true" t="shared" si="1" ref="F20:F24">E20*D20</f>
        <v>0</v>
      </c>
    </row>
    <row r="21" spans="1:6" ht="45">
      <c r="A21" s="17" t="s">
        <v>16</v>
      </c>
      <c r="B21" s="22" t="s">
        <v>64</v>
      </c>
      <c r="C21" s="19" t="s">
        <v>23</v>
      </c>
      <c r="D21" s="20">
        <v>1</v>
      </c>
      <c r="E21" s="21">
        <v>0</v>
      </c>
      <c r="F21" s="21">
        <f t="shared" si="1"/>
        <v>0</v>
      </c>
    </row>
    <row r="22" spans="1:6" ht="15">
      <c r="A22" s="17" t="s">
        <v>45</v>
      </c>
      <c r="B22" s="22" t="s">
        <v>41</v>
      </c>
      <c r="C22" s="19" t="s">
        <v>23</v>
      </c>
      <c r="D22" s="20">
        <v>1</v>
      </c>
      <c r="E22" s="21">
        <v>0</v>
      </c>
      <c r="F22" s="21">
        <f t="shared" si="1"/>
        <v>0</v>
      </c>
    </row>
    <row r="23" spans="1:6" ht="30">
      <c r="A23" s="17" t="s">
        <v>46</v>
      </c>
      <c r="B23" s="22" t="s">
        <v>42</v>
      </c>
      <c r="C23" s="19" t="s">
        <v>12</v>
      </c>
      <c r="D23" s="20">
        <v>1</v>
      </c>
      <c r="E23" s="21">
        <v>0</v>
      </c>
      <c r="F23" s="21">
        <f t="shared" si="1"/>
        <v>0</v>
      </c>
    </row>
    <row r="24" spans="1:6" ht="15">
      <c r="A24" s="17" t="s">
        <v>47</v>
      </c>
      <c r="B24" s="22" t="s">
        <v>43</v>
      </c>
      <c r="C24" s="19" t="s">
        <v>12</v>
      </c>
      <c r="D24" s="20">
        <v>1</v>
      </c>
      <c r="E24" s="21">
        <v>0</v>
      </c>
      <c r="F24" s="21">
        <f t="shared" si="1"/>
        <v>0</v>
      </c>
    </row>
    <row r="25" spans="1:6" ht="15">
      <c r="A25" s="24"/>
      <c r="B25" s="28"/>
      <c r="C25" s="25"/>
      <c r="D25" s="26"/>
      <c r="E25" s="27"/>
      <c r="F25" s="27"/>
    </row>
    <row r="26" spans="1:6" ht="15">
      <c r="A26" s="29" t="s">
        <v>31</v>
      </c>
      <c r="B26" s="30" t="s">
        <v>49</v>
      </c>
      <c r="C26" s="25"/>
      <c r="D26" s="26"/>
      <c r="E26" s="27"/>
      <c r="F26" s="31">
        <f>F27+F28+F29+F30+F31+F32</f>
        <v>0</v>
      </c>
    </row>
    <row r="27" spans="1:6" ht="30">
      <c r="A27" s="17" t="s">
        <v>17</v>
      </c>
      <c r="B27" s="22" t="s">
        <v>60</v>
      </c>
      <c r="C27" s="19" t="s">
        <v>12</v>
      </c>
      <c r="D27" s="20">
        <v>1</v>
      </c>
      <c r="E27" s="21">
        <v>0</v>
      </c>
      <c r="F27" s="21">
        <f>E27*D27</f>
        <v>0</v>
      </c>
    </row>
    <row r="28" spans="1:6" ht="15">
      <c r="A28" s="17" t="s">
        <v>18</v>
      </c>
      <c r="B28" s="22" t="s">
        <v>40</v>
      </c>
      <c r="C28" s="19" t="s">
        <v>12</v>
      </c>
      <c r="D28" s="20">
        <v>1</v>
      </c>
      <c r="E28" s="21">
        <v>0</v>
      </c>
      <c r="F28" s="21">
        <f aca="true" t="shared" si="2" ref="F28:F32">E28*D28</f>
        <v>0</v>
      </c>
    </row>
    <row r="29" spans="1:6" ht="45">
      <c r="A29" s="17" t="s">
        <v>19</v>
      </c>
      <c r="B29" s="22" t="s">
        <v>65</v>
      </c>
      <c r="C29" s="19" t="s">
        <v>23</v>
      </c>
      <c r="D29" s="20">
        <v>1</v>
      </c>
      <c r="E29" s="21">
        <v>0</v>
      </c>
      <c r="F29" s="21">
        <f t="shared" si="2"/>
        <v>0</v>
      </c>
    </row>
    <row r="30" spans="1:6" ht="30">
      <c r="A30" s="17" t="s">
        <v>20</v>
      </c>
      <c r="B30" s="22" t="s">
        <v>50</v>
      </c>
      <c r="C30" s="19" t="s">
        <v>23</v>
      </c>
      <c r="D30" s="20">
        <v>1</v>
      </c>
      <c r="E30" s="21">
        <v>0</v>
      </c>
      <c r="F30" s="21">
        <f t="shared" si="2"/>
        <v>0</v>
      </c>
    </row>
    <row r="31" spans="1:6" ht="30">
      <c r="A31" s="17" t="s">
        <v>21</v>
      </c>
      <c r="B31" s="22" t="s">
        <v>42</v>
      </c>
      <c r="C31" s="19" t="s">
        <v>12</v>
      </c>
      <c r="D31" s="20">
        <v>1</v>
      </c>
      <c r="E31" s="21">
        <v>0</v>
      </c>
      <c r="F31" s="21">
        <f t="shared" si="2"/>
        <v>0</v>
      </c>
    </row>
    <row r="32" spans="1:6" ht="15">
      <c r="A32" s="17" t="s">
        <v>22</v>
      </c>
      <c r="B32" s="22" t="s">
        <v>43</v>
      </c>
      <c r="C32" s="19" t="s">
        <v>12</v>
      </c>
      <c r="D32" s="20">
        <v>1</v>
      </c>
      <c r="E32" s="21">
        <v>0</v>
      </c>
      <c r="F32" s="21">
        <f t="shared" si="2"/>
        <v>0</v>
      </c>
    </row>
    <row r="33" spans="1:6" ht="15">
      <c r="A33" s="24"/>
      <c r="B33" s="28"/>
      <c r="C33" s="25"/>
      <c r="D33" s="26"/>
      <c r="E33" s="27"/>
      <c r="F33" s="27"/>
    </row>
    <row r="34" spans="1:6" ht="15">
      <c r="A34" s="29" t="s">
        <v>32</v>
      </c>
      <c r="B34" s="30" t="s">
        <v>51</v>
      </c>
      <c r="C34" s="25"/>
      <c r="D34" s="26"/>
      <c r="E34" s="27"/>
      <c r="F34" s="31">
        <f>F35+F36+F37+F38</f>
        <v>0</v>
      </c>
    </row>
    <row r="35" spans="1:6" ht="15">
      <c r="A35" s="17" t="s">
        <v>25</v>
      </c>
      <c r="B35" s="22" t="s">
        <v>52</v>
      </c>
      <c r="C35" s="19" t="s">
        <v>12</v>
      </c>
      <c r="D35" s="20">
        <v>1</v>
      </c>
      <c r="E35" s="21">
        <v>0</v>
      </c>
      <c r="F35" s="21">
        <f>E35*D35</f>
        <v>0</v>
      </c>
    </row>
    <row r="36" spans="1:6" ht="30">
      <c r="A36" s="17" t="s">
        <v>26</v>
      </c>
      <c r="B36" s="22" t="s">
        <v>53</v>
      </c>
      <c r="C36" s="19" t="s">
        <v>12</v>
      </c>
      <c r="D36" s="20">
        <v>1</v>
      </c>
      <c r="E36" s="21">
        <v>0</v>
      </c>
      <c r="F36" s="21">
        <f aca="true" t="shared" si="3" ref="F36:F38">E36*D36</f>
        <v>0</v>
      </c>
    </row>
    <row r="37" spans="1:6" ht="30">
      <c r="A37" s="17" t="s">
        <v>27</v>
      </c>
      <c r="B37" s="22" t="s">
        <v>66</v>
      </c>
      <c r="C37" s="19" t="s">
        <v>23</v>
      </c>
      <c r="D37" s="20">
        <v>1</v>
      </c>
      <c r="E37" s="21">
        <v>0</v>
      </c>
      <c r="F37" s="21">
        <f t="shared" si="3"/>
        <v>0</v>
      </c>
    </row>
    <row r="38" spans="1:6" ht="15">
      <c r="A38" s="17" t="s">
        <v>28</v>
      </c>
      <c r="B38" s="22" t="s">
        <v>54</v>
      </c>
      <c r="C38" s="19" t="s">
        <v>12</v>
      </c>
      <c r="D38" s="20">
        <v>1</v>
      </c>
      <c r="E38" s="21">
        <v>0</v>
      </c>
      <c r="F38" s="21">
        <f t="shared" si="3"/>
        <v>0</v>
      </c>
    </row>
    <row r="39" spans="1:6" ht="15">
      <c r="A39" s="2"/>
      <c r="C39" s="4"/>
      <c r="E39" s="9"/>
      <c r="F39" s="9"/>
    </row>
    <row r="40" spans="1:6" ht="15">
      <c r="A40" s="7" t="s">
        <v>33</v>
      </c>
      <c r="B40" s="3" t="s">
        <v>24</v>
      </c>
      <c r="C40" s="5"/>
      <c r="D40" s="3"/>
      <c r="E40" s="10"/>
      <c r="F40" s="10">
        <f>F41+F42+F43+F44</f>
        <v>0</v>
      </c>
    </row>
    <row r="41" spans="1:6" ht="15">
      <c r="A41" s="33" t="s">
        <v>29</v>
      </c>
      <c r="B41" s="34" t="s">
        <v>62</v>
      </c>
      <c r="C41" s="35" t="s">
        <v>12</v>
      </c>
      <c r="D41" s="36">
        <v>1</v>
      </c>
      <c r="E41" s="21">
        <v>0</v>
      </c>
      <c r="F41" s="37">
        <f>E41*D41</f>
        <v>0</v>
      </c>
    </row>
    <row r="42" spans="1:6" ht="15">
      <c r="A42" s="17" t="s">
        <v>55</v>
      </c>
      <c r="B42" s="18" t="s">
        <v>57</v>
      </c>
      <c r="C42" s="19" t="s">
        <v>23</v>
      </c>
      <c r="D42" s="20">
        <v>1</v>
      </c>
      <c r="E42" s="21">
        <v>0</v>
      </c>
      <c r="F42" s="21">
        <f>E41*D42</f>
        <v>0</v>
      </c>
    </row>
    <row r="43" spans="1:6" ht="15">
      <c r="A43" s="17" t="s">
        <v>56</v>
      </c>
      <c r="B43" s="18" t="s">
        <v>58</v>
      </c>
      <c r="C43" s="19" t="s">
        <v>12</v>
      </c>
      <c r="D43" s="20">
        <v>1</v>
      </c>
      <c r="E43" s="21">
        <v>0</v>
      </c>
      <c r="F43" s="21">
        <f>E43*D43</f>
        <v>0</v>
      </c>
    </row>
    <row r="44" spans="1:6" ht="15">
      <c r="A44" s="17" t="s">
        <v>61</v>
      </c>
      <c r="B44" s="18" t="s">
        <v>59</v>
      </c>
      <c r="C44" s="19" t="s">
        <v>12</v>
      </c>
      <c r="D44" s="20">
        <v>1</v>
      </c>
      <c r="E44" s="21">
        <v>0</v>
      </c>
      <c r="F44" s="21">
        <f>E44*D44</f>
        <v>0</v>
      </c>
    </row>
    <row r="46" spans="2:6" ht="15">
      <c r="B46" s="11" t="s">
        <v>36</v>
      </c>
      <c r="C46" s="12"/>
      <c r="D46" s="12"/>
      <c r="E46" s="12"/>
      <c r="F46" s="13">
        <f>F40+F34+F26+F18+F10</f>
        <v>0</v>
      </c>
    </row>
    <row r="47" spans="2:6" ht="15">
      <c r="B47" s="11" t="s">
        <v>34</v>
      </c>
      <c r="C47" s="12"/>
      <c r="D47" s="12"/>
      <c r="E47" s="12"/>
      <c r="F47" s="13">
        <f>F49-F46</f>
        <v>0</v>
      </c>
    </row>
    <row r="48" spans="2:6" ht="15.75" thickBot="1">
      <c r="B48" s="3"/>
      <c r="F48" s="3"/>
    </row>
    <row r="49" spans="2:6" ht="15.75" thickBot="1">
      <c r="B49" s="14" t="s">
        <v>35</v>
      </c>
      <c r="C49" s="15"/>
      <c r="D49" s="15"/>
      <c r="E49" s="15"/>
      <c r="F49" s="16">
        <f>F46*1.21</f>
        <v>0</v>
      </c>
    </row>
    <row r="53" ht="15">
      <c r="B53" s="38" t="s">
        <v>67</v>
      </c>
    </row>
  </sheetData>
  <printOptions/>
  <pageMargins left="0.7" right="0.7938988095238095" top="0.787401575" bottom="0.787401575" header="0.3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Slepička</dc:creator>
  <cp:keywords/>
  <dc:description/>
  <cp:lastModifiedBy>Babický Zbyněk</cp:lastModifiedBy>
  <cp:lastPrinted>2020-11-10T09:32:42Z</cp:lastPrinted>
  <dcterms:created xsi:type="dcterms:W3CDTF">2020-09-28T11:02:03Z</dcterms:created>
  <dcterms:modified xsi:type="dcterms:W3CDTF">2020-11-26T12:49:00Z</dcterms:modified>
  <cp:category/>
  <cp:version/>
  <cp:contentType/>
  <cp:contentStatus/>
</cp:coreProperties>
</file>