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POLOŽKOVÝ ROZPOČET" sheetId="1" r:id="rId1"/>
    <sheet name="SLEPÝ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<sst xmlns="http://schemas.openxmlformats.org/spreadsheetml/2006/main" count="208" uniqueCount="85">
  <si>
    <t>Položkový rozpočet</t>
  </si>
  <si>
    <t>Vestavba jednací místnosti</t>
  </si>
  <si>
    <t>Úřad Středočeského kraje</t>
  </si>
  <si>
    <t>č.</t>
  </si>
  <si>
    <t>položka</t>
  </si>
  <si>
    <t>počet m.j.</t>
  </si>
  <si>
    <t>m.j.</t>
  </si>
  <si>
    <t>celkem</t>
  </si>
  <si>
    <t>1.1</t>
  </si>
  <si>
    <t>1.2</t>
  </si>
  <si>
    <t>1.3</t>
  </si>
  <si>
    <t>1.4</t>
  </si>
  <si>
    <t>1.5</t>
  </si>
  <si>
    <t>1.6</t>
  </si>
  <si>
    <t>1.7</t>
  </si>
  <si>
    <t>1.8</t>
  </si>
  <si>
    <t>Stavební úpravy</t>
  </si>
  <si>
    <t>SDK příčka tl. 100mm s dvojitým záklopem akust. SDK vč. izolace</t>
  </si>
  <si>
    <t>SDK kastlík tl. 200mm  nad 50cm vč. izolace, AL rohů a výztuhy pro kotvení skl. příčky a vertikálních žalůzií</t>
  </si>
  <si>
    <t>výdřeva do spodní části SDK kastlíku</t>
  </si>
  <si>
    <t>armovací vrstva se sklotextilní síťovinou</t>
  </si>
  <si>
    <t>štuková omítka</t>
  </si>
  <si>
    <t>malba bílá (2 vrstvy + penetrace)</t>
  </si>
  <si>
    <t>zahazování šliců š. do 50mm</t>
  </si>
  <si>
    <t>m2</t>
  </si>
  <si>
    <t>mb</t>
  </si>
  <si>
    <t>kpl</t>
  </si>
  <si>
    <t>cena za m.j.</t>
  </si>
  <si>
    <t>Skleněná příčka</t>
  </si>
  <si>
    <t>2.1</t>
  </si>
  <si>
    <t>2.2</t>
  </si>
  <si>
    <t>2.3</t>
  </si>
  <si>
    <t>skleněná příčka s jedním sklem, neprozvučnost až 37dB, hliníkové rámy v provedení ELOX - přírodní hliník nebo dle vzorníku RAL, tloušťka skla 10-12mm, dveře jednokřídlé, čiré sklo, kování ELOX</t>
  </si>
  <si>
    <t>Elektroinstalace</t>
  </si>
  <si>
    <t>3.1</t>
  </si>
  <si>
    <t>3.2</t>
  </si>
  <si>
    <t>3.3</t>
  </si>
  <si>
    <t>3.4</t>
  </si>
  <si>
    <t>3.5</t>
  </si>
  <si>
    <t>3.6</t>
  </si>
  <si>
    <t>dmtž. stávajících světel</t>
  </si>
  <si>
    <t>nové rozvody CYKY-J 3x1,5</t>
  </si>
  <si>
    <t>krabice do zdiva-1</t>
  </si>
  <si>
    <t>ks</t>
  </si>
  <si>
    <t>vypínač ř.1, design ABB Tango</t>
  </si>
  <si>
    <t>vypínač ř.6, design ABB Tango</t>
  </si>
  <si>
    <t>závěsné svítidlo STRUCTURAL závěsná 120X30 230V T5 3x28W</t>
  </si>
  <si>
    <t>drobný montážní materiál</t>
  </si>
  <si>
    <t>sb</t>
  </si>
  <si>
    <t>3.7</t>
  </si>
  <si>
    <t>Ostatní</t>
  </si>
  <si>
    <t>zakrytí koberce a stáv. konstrukcí</t>
  </si>
  <si>
    <t>škrábání staré barvy</t>
  </si>
  <si>
    <t>bourání šliců do š. 50mm</t>
  </si>
  <si>
    <t>mobilní lešení</t>
  </si>
  <si>
    <t>4.1</t>
  </si>
  <si>
    <t>4.2</t>
  </si>
  <si>
    <t>4.3</t>
  </si>
  <si>
    <t>4.4</t>
  </si>
  <si>
    <t>Nábytek</t>
  </si>
  <si>
    <t>5.1</t>
  </si>
  <si>
    <t>2</t>
  </si>
  <si>
    <t>3</t>
  </si>
  <si>
    <t>4</t>
  </si>
  <si>
    <t>5</t>
  </si>
  <si>
    <t>DPH 21%</t>
  </si>
  <si>
    <t>Přesun hmot</t>
  </si>
  <si>
    <t>Doprava</t>
  </si>
  <si>
    <t>Likvidace odpadu</t>
  </si>
  <si>
    <t>VRN</t>
  </si>
  <si>
    <t>%</t>
  </si>
  <si>
    <t>Celkem cena v Kč s DPH</t>
  </si>
  <si>
    <t>Celkem cena v Kč bez DPH</t>
  </si>
  <si>
    <t>otevřená skříň na šanony a dokumenty</t>
  </si>
  <si>
    <t>materiál: dřevěný dekor</t>
  </si>
  <si>
    <t>Korpus - 18mm, LTD - dekor dřeva, hrana ABS</t>
  </si>
  <si>
    <t>Police - 18mm, LTD - dekor dřeva, hrana ABS</t>
  </si>
  <si>
    <t>police budou výškově nastavitelné</t>
  </si>
  <si>
    <t>6</t>
  </si>
  <si>
    <t>7</t>
  </si>
  <si>
    <t>8</t>
  </si>
  <si>
    <t>9</t>
  </si>
  <si>
    <t>drobná oprava stěn, kde nebude aplikována armovací vrstva</t>
  </si>
  <si>
    <t>přesun hmot</t>
  </si>
  <si>
    <t>drobná oprava stěn, kde nebude aplikována armovasí vrstva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</si>
</sst>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4" fontId="2" fillId="0" borderId="3" xfId="0" applyNumberFormat="1" applyFont="1" applyBorder="1"/>
    <xf numFmtId="0" fontId="2" fillId="2" borderId="4" xfId="0" applyFont="1" applyFill="1" applyBorder="1"/>
    <xf numFmtId="0" fontId="0" fillId="2" borderId="5" xfId="0" applyFill="1" applyBorder="1"/>
    <xf numFmtId="4" fontId="2" fillId="2" borderId="6" xfId="0" applyNumberFormat="1" applyFont="1" applyFill="1" applyBorder="1"/>
    <xf numFmtId="0" fontId="5" fillId="0" borderId="0" xfId="0" applyFont="1"/>
    <xf numFmtId="3" fontId="2" fillId="0" borderId="0" xfId="0" applyNumberFormat="1" applyFont="1"/>
    <xf numFmtId="49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4" fontId="0" fillId="0" borderId="7" xfId="0" applyNumberFormat="1" applyBorder="1"/>
    <xf numFmtId="0" fontId="0" fillId="0" borderId="7" xfId="0" applyBorder="1" applyAlignment="1">
      <alignment wrapText="1"/>
    </xf>
    <xf numFmtId="3" fontId="0" fillId="0" borderId="7" xfId="0" applyNumberFormat="1" applyBorder="1"/>
    <xf numFmtId="49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49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CA1-5E8B-4715-93F8-1A7D6A496634}">
  <sheetPr>
    <pageSetUpPr fitToPage="1"/>
  </sheetPr>
  <dimension ref="A3:F55"/>
  <sheetViews>
    <sheetView tabSelected="1" view="pageLayout" zoomScale="85" zoomScalePageLayoutView="85" workbookViewId="0" topLeftCell="A16">
      <selection activeCell="J13" sqref="J13"/>
    </sheetView>
  </sheetViews>
  <sheetFormatPr defaultColWidth="9.140625" defaultRowHeight="15"/>
  <cols>
    <col min="1" max="1" width="7.00390625" style="0" customWidth="1"/>
    <col min="2" max="2" width="79.8515625" style="0" customWidth="1"/>
    <col min="3" max="3" width="7.140625" style="0" customWidth="1"/>
    <col min="4" max="6" width="15.7109375" style="0" customWidth="1"/>
  </cols>
  <sheetData>
    <row r="3" ht="15">
      <c r="A3" s="1" t="s">
        <v>0</v>
      </c>
    </row>
    <row r="5" ht="15">
      <c r="A5" t="s">
        <v>1</v>
      </c>
    </row>
    <row r="6" ht="15">
      <c r="A6" t="s">
        <v>2</v>
      </c>
    </row>
    <row r="8" spans="1:6" s="1" customFormat="1" ht="15">
      <c r="A8" s="6" t="s">
        <v>3</v>
      </c>
      <c r="B8" s="6" t="s">
        <v>4</v>
      </c>
      <c r="C8" s="6" t="s">
        <v>6</v>
      </c>
      <c r="D8" s="6" t="s">
        <v>5</v>
      </c>
      <c r="E8" s="6" t="s">
        <v>27</v>
      </c>
      <c r="F8" s="6" t="s">
        <v>7</v>
      </c>
    </row>
    <row r="10" spans="1:6" ht="15">
      <c r="A10" s="8">
        <v>1</v>
      </c>
      <c r="B10" s="3" t="s">
        <v>16</v>
      </c>
      <c r="E10" s="9"/>
      <c r="F10" s="10">
        <f>SUM(F11:F18)</f>
        <v>39705.871399999996</v>
      </c>
    </row>
    <row r="11" spans="1:6" ht="15">
      <c r="A11" s="19" t="s">
        <v>8</v>
      </c>
      <c r="B11" s="24" t="s">
        <v>17</v>
      </c>
      <c r="C11" s="21" t="s">
        <v>24</v>
      </c>
      <c r="D11" s="22">
        <v>8.464500000000001</v>
      </c>
      <c r="E11" s="23">
        <v>1430</v>
      </c>
      <c r="F11" s="23">
        <v>12104.235</v>
      </c>
    </row>
    <row r="12" spans="1:6" ht="30">
      <c r="A12" s="19" t="s">
        <v>9</v>
      </c>
      <c r="B12" s="24" t="s">
        <v>18</v>
      </c>
      <c r="C12" s="21" t="s">
        <v>25</v>
      </c>
      <c r="D12" s="22">
        <v>2.57</v>
      </c>
      <c r="E12" s="23">
        <v>1508</v>
      </c>
      <c r="F12" s="23">
        <v>3875.56</v>
      </c>
    </row>
    <row r="13" spans="1:6" ht="15">
      <c r="A13" s="19" t="s">
        <v>10</v>
      </c>
      <c r="B13" s="24" t="s">
        <v>19</v>
      </c>
      <c r="C13" s="21" t="s">
        <v>24</v>
      </c>
      <c r="D13" s="22">
        <v>0.5700000000000001</v>
      </c>
      <c r="E13" s="23">
        <v>715</v>
      </c>
      <c r="F13" s="23">
        <v>407.55000000000007</v>
      </c>
    </row>
    <row r="14" spans="1:6" ht="15">
      <c r="A14" s="19" t="s">
        <v>11</v>
      </c>
      <c r="B14" s="24" t="s">
        <v>20</v>
      </c>
      <c r="C14" s="21" t="s">
        <v>24</v>
      </c>
      <c r="D14" s="22">
        <v>27.321599999999997</v>
      </c>
      <c r="E14" s="23">
        <v>273</v>
      </c>
      <c r="F14" s="23">
        <v>7458.796799999999</v>
      </c>
    </row>
    <row r="15" spans="1:6" ht="15">
      <c r="A15" s="19" t="s">
        <v>12</v>
      </c>
      <c r="B15" s="24" t="s">
        <v>21</v>
      </c>
      <c r="C15" s="21" t="s">
        <v>24</v>
      </c>
      <c r="D15" s="22">
        <v>27.321599999999997</v>
      </c>
      <c r="E15" s="23">
        <v>214.5</v>
      </c>
      <c r="F15" s="23">
        <v>5860.4832</v>
      </c>
    </row>
    <row r="16" spans="1:6" ht="15">
      <c r="A16" s="19" t="s">
        <v>13</v>
      </c>
      <c r="B16" s="24" t="s">
        <v>22</v>
      </c>
      <c r="C16" s="21" t="s">
        <v>24</v>
      </c>
      <c r="D16" s="22">
        <v>48.64659999999999</v>
      </c>
      <c r="E16" s="23">
        <v>104</v>
      </c>
      <c r="F16" s="23">
        <v>5059.246399999999</v>
      </c>
    </row>
    <row r="17" spans="1:6" ht="15">
      <c r="A17" s="19" t="s">
        <v>14</v>
      </c>
      <c r="B17" s="24" t="s">
        <v>23</v>
      </c>
      <c r="C17" s="21" t="s">
        <v>25</v>
      </c>
      <c r="D17" s="22">
        <v>22</v>
      </c>
      <c r="E17" s="23">
        <v>195</v>
      </c>
      <c r="F17" s="23">
        <v>4290</v>
      </c>
    </row>
    <row r="18" spans="1:6" ht="15">
      <c r="A18" s="19" t="s">
        <v>15</v>
      </c>
      <c r="B18" s="24" t="s">
        <v>82</v>
      </c>
      <c r="C18" s="21" t="s">
        <v>26</v>
      </c>
      <c r="D18" s="22">
        <v>1</v>
      </c>
      <c r="E18" s="23">
        <v>650</v>
      </c>
      <c r="F18" s="23">
        <v>650</v>
      </c>
    </row>
    <row r="19" spans="1:6" ht="15">
      <c r="A19" s="2"/>
      <c r="B19" s="34"/>
      <c r="C19" s="4"/>
      <c r="E19" s="9"/>
      <c r="F19" s="9"/>
    </row>
    <row r="20" spans="1:6" s="3" customFormat="1" ht="15">
      <c r="A20" s="7" t="s">
        <v>61</v>
      </c>
      <c r="B20" s="35" t="s">
        <v>28</v>
      </c>
      <c r="C20" s="5"/>
      <c r="E20" s="10"/>
      <c r="F20" s="10">
        <f>SUM(F21:F22)</f>
        <v>89050</v>
      </c>
    </row>
    <row r="21" spans="1:6" ht="30">
      <c r="A21" s="19" t="s">
        <v>29</v>
      </c>
      <c r="B21" s="24" t="s">
        <v>32</v>
      </c>
      <c r="C21" s="21" t="s">
        <v>26</v>
      </c>
      <c r="D21" s="22">
        <v>1</v>
      </c>
      <c r="E21" s="23">
        <v>82550</v>
      </c>
      <c r="F21" s="23">
        <v>82550</v>
      </c>
    </row>
    <row r="22" spans="1:6" ht="15">
      <c r="A22" s="19" t="s">
        <v>30</v>
      </c>
      <c r="B22" s="20" t="s">
        <v>83</v>
      </c>
      <c r="C22" s="21" t="s">
        <v>26</v>
      </c>
      <c r="D22" s="22">
        <v>1</v>
      </c>
      <c r="E22" s="23">
        <v>6500</v>
      </c>
      <c r="F22" s="23">
        <v>6500</v>
      </c>
    </row>
    <row r="23" spans="1:6" ht="15">
      <c r="A23" s="2" t="s">
        <v>31</v>
      </c>
      <c r="C23" s="4"/>
      <c r="E23" s="9"/>
      <c r="F23" s="9"/>
    </row>
    <row r="24" spans="1:6" s="3" customFormat="1" ht="15">
      <c r="A24" s="7" t="s">
        <v>62</v>
      </c>
      <c r="B24" s="3" t="s">
        <v>33</v>
      </c>
      <c r="C24" s="5"/>
      <c r="E24" s="10"/>
      <c r="F24" s="10">
        <f>SUM(F25:F31)</f>
        <v>19054.1</v>
      </c>
    </row>
    <row r="25" spans="1:6" ht="15">
      <c r="A25" s="19" t="s">
        <v>34</v>
      </c>
      <c r="B25" s="20" t="s">
        <v>40</v>
      </c>
      <c r="C25" s="21" t="s">
        <v>26</v>
      </c>
      <c r="D25" s="22">
        <v>1</v>
      </c>
      <c r="E25" s="23">
        <v>559</v>
      </c>
      <c r="F25" s="23">
        <v>559</v>
      </c>
    </row>
    <row r="26" spans="1:6" ht="15">
      <c r="A26" s="19" t="s">
        <v>35</v>
      </c>
      <c r="B26" s="20" t="s">
        <v>41</v>
      </c>
      <c r="C26" s="21" t="s">
        <v>25</v>
      </c>
      <c r="D26" s="22">
        <v>22</v>
      </c>
      <c r="E26" s="23">
        <v>46.800000000000004</v>
      </c>
      <c r="F26" s="23">
        <v>1029.6000000000001</v>
      </c>
    </row>
    <row r="27" spans="1:6" ht="15">
      <c r="A27" s="19" t="s">
        <v>36</v>
      </c>
      <c r="B27" s="20" t="s">
        <v>42</v>
      </c>
      <c r="C27" s="21" t="s">
        <v>43</v>
      </c>
      <c r="D27" s="22">
        <v>3</v>
      </c>
      <c r="E27" s="23">
        <v>78</v>
      </c>
      <c r="F27" s="23">
        <v>234</v>
      </c>
    </row>
    <row r="28" spans="1:6" ht="15">
      <c r="A28" s="19" t="s">
        <v>37</v>
      </c>
      <c r="B28" s="20" t="s">
        <v>44</v>
      </c>
      <c r="C28" s="21" t="s">
        <v>43</v>
      </c>
      <c r="D28" s="22">
        <v>1</v>
      </c>
      <c r="E28" s="23">
        <v>292.5</v>
      </c>
      <c r="F28" s="23">
        <v>292.5</v>
      </c>
    </row>
    <row r="29" spans="1:6" ht="15">
      <c r="A29" s="19" t="s">
        <v>38</v>
      </c>
      <c r="B29" s="20" t="s">
        <v>45</v>
      </c>
      <c r="C29" s="21" t="s">
        <v>43</v>
      </c>
      <c r="D29" s="22">
        <v>2</v>
      </c>
      <c r="E29" s="23">
        <v>318.5</v>
      </c>
      <c r="F29" s="23">
        <v>637</v>
      </c>
    </row>
    <row r="30" spans="1:6" ht="15">
      <c r="A30" s="19" t="s">
        <v>39</v>
      </c>
      <c r="B30" s="20" t="s">
        <v>46</v>
      </c>
      <c r="C30" s="21" t="s">
        <v>43</v>
      </c>
      <c r="D30" s="22">
        <v>2</v>
      </c>
      <c r="E30" s="23">
        <v>6851</v>
      </c>
      <c r="F30" s="23">
        <v>13702</v>
      </c>
    </row>
    <row r="31" spans="1:6" ht="15">
      <c r="A31" s="19" t="s">
        <v>49</v>
      </c>
      <c r="B31" s="20" t="s">
        <v>47</v>
      </c>
      <c r="C31" s="21" t="s">
        <v>48</v>
      </c>
      <c r="D31" s="22">
        <v>1</v>
      </c>
      <c r="E31" s="23">
        <v>2600</v>
      </c>
      <c r="F31" s="23">
        <v>2600</v>
      </c>
    </row>
    <row r="32" spans="1:6" ht="15">
      <c r="A32" s="2"/>
      <c r="C32" s="4"/>
      <c r="E32" s="9"/>
      <c r="F32" s="9"/>
    </row>
    <row r="33" spans="1:6" ht="15">
      <c r="A33" s="7" t="s">
        <v>63</v>
      </c>
      <c r="B33" s="3" t="s">
        <v>50</v>
      </c>
      <c r="C33" s="5"/>
      <c r="D33" s="3"/>
      <c r="E33" s="10"/>
      <c r="F33" s="10">
        <f>SUM(F34:F37)</f>
        <v>7323.7684</v>
      </c>
    </row>
    <row r="34" spans="1:6" ht="15">
      <c r="A34" s="19" t="s">
        <v>55</v>
      </c>
      <c r="B34" s="20" t="s">
        <v>51</v>
      </c>
      <c r="C34" s="21" t="s">
        <v>26</v>
      </c>
      <c r="D34" s="22">
        <v>1</v>
      </c>
      <c r="E34" s="23">
        <v>1235</v>
      </c>
      <c r="F34" s="23">
        <v>1235</v>
      </c>
    </row>
    <row r="35" spans="1:6" ht="15">
      <c r="A35" s="19" t="s">
        <v>56</v>
      </c>
      <c r="B35" s="20" t="s">
        <v>52</v>
      </c>
      <c r="C35" s="21" t="s">
        <v>24</v>
      </c>
      <c r="D35" s="22">
        <v>19.455599999999997</v>
      </c>
      <c r="E35" s="23">
        <v>39</v>
      </c>
      <c r="F35" s="23">
        <v>758.7683999999999</v>
      </c>
    </row>
    <row r="36" spans="1:6" ht="15">
      <c r="A36" s="19" t="s">
        <v>57</v>
      </c>
      <c r="B36" s="20" t="s">
        <v>53</v>
      </c>
      <c r="C36" s="21" t="s">
        <v>25</v>
      </c>
      <c r="D36" s="22">
        <v>22</v>
      </c>
      <c r="E36" s="23">
        <v>65</v>
      </c>
      <c r="F36" s="23">
        <v>1430</v>
      </c>
    </row>
    <row r="37" spans="1:6" ht="15">
      <c r="A37" s="19" t="s">
        <v>58</v>
      </c>
      <c r="B37" s="20" t="s">
        <v>54</v>
      </c>
      <c r="C37" s="21" t="s">
        <v>26</v>
      </c>
      <c r="D37" s="22">
        <v>1</v>
      </c>
      <c r="E37" s="23">
        <v>3900</v>
      </c>
      <c r="F37" s="23">
        <v>3900</v>
      </c>
    </row>
    <row r="38" spans="1:3" ht="15">
      <c r="A38" s="2"/>
      <c r="C38" s="4"/>
    </row>
    <row r="39" spans="1:6" ht="15">
      <c r="A39" s="7" t="s">
        <v>64</v>
      </c>
      <c r="B39" s="3" t="s">
        <v>59</v>
      </c>
      <c r="C39" s="5"/>
      <c r="D39" s="3"/>
      <c r="E39" s="3"/>
      <c r="F39" s="18">
        <f>SUM(F40)</f>
        <v>34200</v>
      </c>
    </row>
    <row r="40" spans="1:6" ht="15">
      <c r="A40" s="19" t="s">
        <v>60</v>
      </c>
      <c r="B40" s="20" t="s">
        <v>73</v>
      </c>
      <c r="C40" s="21" t="s">
        <v>26</v>
      </c>
      <c r="D40" s="22">
        <v>1</v>
      </c>
      <c r="E40" s="23">
        <v>34200</v>
      </c>
      <c r="F40" s="25">
        <v>34200</v>
      </c>
    </row>
    <row r="41" spans="1:3" ht="15">
      <c r="A41" s="2"/>
      <c r="B41" s="17" t="s">
        <v>74</v>
      </c>
      <c r="C41" s="4"/>
    </row>
    <row r="42" spans="1:3" ht="15">
      <c r="A42" s="2"/>
      <c r="B42" s="17" t="s">
        <v>75</v>
      </c>
      <c r="C42" s="4"/>
    </row>
    <row r="43" spans="1:3" ht="15">
      <c r="A43" s="2"/>
      <c r="B43" s="17" t="s">
        <v>76</v>
      </c>
      <c r="C43" s="4"/>
    </row>
    <row r="44" spans="1:3" ht="15">
      <c r="A44" s="2"/>
      <c r="B44" s="17" t="s">
        <v>77</v>
      </c>
      <c r="C44" s="4"/>
    </row>
    <row r="45" spans="1:6" ht="15.75" thickBot="1">
      <c r="A45" s="31"/>
      <c r="B45" s="32"/>
      <c r="C45" s="33"/>
      <c r="D45" s="32"/>
      <c r="E45" s="32"/>
      <c r="F45" s="32"/>
    </row>
    <row r="46" spans="1:6" ht="15">
      <c r="A46" s="27" t="s">
        <v>78</v>
      </c>
      <c r="B46" s="28" t="s">
        <v>66</v>
      </c>
      <c r="C46" s="29" t="s">
        <v>26</v>
      </c>
      <c r="D46" s="28">
        <v>1</v>
      </c>
      <c r="E46" s="30">
        <v>25000</v>
      </c>
      <c r="F46" s="30">
        <v>25000</v>
      </c>
    </row>
    <row r="47" spans="1:6" ht="15">
      <c r="A47" s="26" t="s">
        <v>79</v>
      </c>
      <c r="B47" s="20" t="s">
        <v>67</v>
      </c>
      <c r="C47" s="21" t="s">
        <v>26</v>
      </c>
      <c r="D47" s="20">
        <v>1</v>
      </c>
      <c r="E47" s="23">
        <v>18000</v>
      </c>
      <c r="F47" s="23">
        <v>18000</v>
      </c>
    </row>
    <row r="48" spans="1:6" ht="15">
      <c r="A48" s="26" t="s">
        <v>80</v>
      </c>
      <c r="B48" s="20" t="s">
        <v>68</v>
      </c>
      <c r="C48" s="21" t="s">
        <v>26</v>
      </c>
      <c r="D48" s="20">
        <v>1</v>
      </c>
      <c r="E48" s="23">
        <v>5000</v>
      </c>
      <c r="F48" s="23">
        <v>5000</v>
      </c>
    </row>
    <row r="49" spans="1:6" ht="15">
      <c r="A49" s="26" t="s">
        <v>81</v>
      </c>
      <c r="B49" s="20" t="s">
        <v>69</v>
      </c>
      <c r="C49" s="21" t="s">
        <v>70</v>
      </c>
      <c r="D49" s="20">
        <v>3</v>
      </c>
      <c r="E49" s="23">
        <f>(F10+F20+F24+F33+F39+F46+F47+F48)/100</f>
        <v>2373.337398</v>
      </c>
      <c r="F49" s="23">
        <v>5944.012194000001</v>
      </c>
    </row>
    <row r="50" ht="15">
      <c r="A50" s="2"/>
    </row>
    <row r="52" spans="2:6" ht="15">
      <c r="B52" s="11" t="s">
        <v>72</v>
      </c>
      <c r="C52" s="12"/>
      <c r="D52" s="12"/>
      <c r="E52" s="12"/>
      <c r="F52" s="13">
        <f>F10+F20+F24+F33+F39+F46+F47+F48+F49</f>
        <v>243277.75199400002</v>
      </c>
    </row>
    <row r="53" spans="2:6" ht="15">
      <c r="B53" s="11" t="s">
        <v>65</v>
      </c>
      <c r="C53" s="12"/>
      <c r="D53" s="12"/>
      <c r="E53" s="12"/>
      <c r="F53" s="13">
        <f>F55-F52</f>
        <v>51088.32791874002</v>
      </c>
    </row>
    <row r="54" spans="2:6" ht="15.75" thickBot="1">
      <c r="B54" s="3"/>
      <c r="F54" s="3"/>
    </row>
    <row r="55" spans="2:6" ht="15.75" thickBot="1">
      <c r="B55" s="14" t="s">
        <v>71</v>
      </c>
      <c r="C55" s="15"/>
      <c r="D55" s="15"/>
      <c r="E55" s="15"/>
      <c r="F55" s="16">
        <f>F52*1.21</f>
        <v>294366.07991274004</v>
      </c>
    </row>
  </sheetData>
  <printOptions/>
  <pageMargins left="0.7" right="0.7938988095238095" top="0.787401575" bottom="0.787401575" header="0.3" footer="0.3"/>
  <pageSetup fitToHeight="0" fitToWidth="1" horizontalDpi="1200" verticalDpi="1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F1F4-BE02-485E-BA5A-5CD1AC847966}">
  <sheetPr>
    <pageSetUpPr fitToPage="1"/>
  </sheetPr>
  <dimension ref="A3:F55"/>
  <sheetViews>
    <sheetView view="pageLayout" zoomScale="85" zoomScalePageLayoutView="85" workbookViewId="0" topLeftCell="A4">
      <selection activeCell="H21" sqref="H21"/>
    </sheetView>
  </sheetViews>
  <sheetFormatPr defaultColWidth="9.140625" defaultRowHeight="15"/>
  <cols>
    <col min="1" max="1" width="7.00390625" style="0" customWidth="1"/>
    <col min="2" max="2" width="86.00390625" style="0" customWidth="1"/>
    <col min="3" max="3" width="7.140625" style="0" customWidth="1"/>
    <col min="4" max="6" width="15.7109375" style="0" customWidth="1"/>
  </cols>
  <sheetData>
    <row r="3" ht="15">
      <c r="A3" s="1" t="s">
        <v>0</v>
      </c>
    </row>
    <row r="5" ht="15">
      <c r="A5" t="s">
        <v>1</v>
      </c>
    </row>
    <row r="6" ht="15">
      <c r="A6" t="s">
        <v>2</v>
      </c>
    </row>
    <row r="8" spans="1:6" s="1" customFormat="1" ht="15">
      <c r="A8" s="6" t="s">
        <v>3</v>
      </c>
      <c r="B8" s="6" t="s">
        <v>4</v>
      </c>
      <c r="C8" s="6" t="s">
        <v>6</v>
      </c>
      <c r="D8" s="6" t="s">
        <v>5</v>
      </c>
      <c r="E8" s="6" t="s">
        <v>27</v>
      </c>
      <c r="F8" s="6" t="s">
        <v>7</v>
      </c>
    </row>
    <row r="10" spans="1:6" ht="15">
      <c r="A10" s="8">
        <v>1</v>
      </c>
      <c r="B10" s="3" t="s">
        <v>16</v>
      </c>
      <c r="E10" s="9"/>
      <c r="F10" s="10">
        <f>SUM(F11:F18)</f>
        <v>0</v>
      </c>
    </row>
    <row r="11" spans="1:6" ht="15">
      <c r="A11" s="19" t="s">
        <v>8</v>
      </c>
      <c r="B11" s="24" t="s">
        <v>17</v>
      </c>
      <c r="C11" s="21" t="s">
        <v>24</v>
      </c>
      <c r="D11" s="22">
        <v>8.464500000000001</v>
      </c>
      <c r="E11" s="23"/>
      <c r="F11" s="23"/>
    </row>
    <row r="12" spans="1:6" ht="30">
      <c r="A12" s="19" t="s">
        <v>9</v>
      </c>
      <c r="B12" s="24" t="s">
        <v>18</v>
      </c>
      <c r="C12" s="21" t="s">
        <v>25</v>
      </c>
      <c r="D12" s="22">
        <v>2.57</v>
      </c>
      <c r="E12" s="23"/>
      <c r="F12" s="23"/>
    </row>
    <row r="13" spans="1:6" ht="15">
      <c r="A13" s="19" t="s">
        <v>10</v>
      </c>
      <c r="B13" s="24" t="s">
        <v>19</v>
      </c>
      <c r="C13" s="21" t="s">
        <v>24</v>
      </c>
      <c r="D13" s="22">
        <v>0.5700000000000001</v>
      </c>
      <c r="E13" s="23"/>
      <c r="F13" s="23"/>
    </row>
    <row r="14" spans="1:6" ht="15">
      <c r="A14" s="19" t="s">
        <v>11</v>
      </c>
      <c r="B14" s="24" t="s">
        <v>20</v>
      </c>
      <c r="C14" s="21" t="s">
        <v>24</v>
      </c>
      <c r="D14" s="22">
        <v>27.321599999999997</v>
      </c>
      <c r="E14" s="23"/>
      <c r="F14" s="23"/>
    </row>
    <row r="15" spans="1:6" ht="15">
      <c r="A15" s="19" t="s">
        <v>12</v>
      </c>
      <c r="B15" s="24" t="s">
        <v>21</v>
      </c>
      <c r="C15" s="21" t="s">
        <v>24</v>
      </c>
      <c r="D15" s="22">
        <v>27.321599999999997</v>
      </c>
      <c r="E15" s="23"/>
      <c r="F15" s="23"/>
    </row>
    <row r="16" spans="1:6" ht="15">
      <c r="A16" s="19" t="s">
        <v>13</v>
      </c>
      <c r="B16" s="24" t="s">
        <v>22</v>
      </c>
      <c r="C16" s="21" t="s">
        <v>24</v>
      </c>
      <c r="D16" s="22">
        <v>48.64659999999999</v>
      </c>
      <c r="E16" s="23"/>
      <c r="F16" s="23"/>
    </row>
    <row r="17" spans="1:6" ht="15">
      <c r="A17" s="19" t="s">
        <v>14</v>
      </c>
      <c r="B17" s="24" t="s">
        <v>23</v>
      </c>
      <c r="C17" s="21" t="s">
        <v>25</v>
      </c>
      <c r="D17" s="22">
        <v>22</v>
      </c>
      <c r="E17" s="23"/>
      <c r="F17" s="23"/>
    </row>
    <row r="18" spans="1:6" ht="15">
      <c r="A18" s="19" t="s">
        <v>15</v>
      </c>
      <c r="B18" s="24" t="s">
        <v>84</v>
      </c>
      <c r="C18" s="21" t="s">
        <v>26</v>
      </c>
      <c r="D18" s="22">
        <v>1</v>
      </c>
      <c r="E18" s="23"/>
      <c r="F18" s="23"/>
    </row>
    <row r="19" spans="1:6" ht="15">
      <c r="A19" s="2"/>
      <c r="C19" s="4"/>
      <c r="E19" s="9"/>
      <c r="F19" s="9"/>
    </row>
    <row r="20" spans="1:6" s="3" customFormat="1" ht="15">
      <c r="A20" s="7" t="s">
        <v>61</v>
      </c>
      <c r="B20" s="3" t="s">
        <v>28</v>
      </c>
      <c r="C20" s="5"/>
      <c r="E20" s="10"/>
      <c r="F20" s="10">
        <f>SUM(F21:F22)</f>
        <v>0</v>
      </c>
    </row>
    <row r="21" spans="1:6" ht="30">
      <c r="A21" s="19" t="s">
        <v>29</v>
      </c>
      <c r="B21" s="24" t="s">
        <v>32</v>
      </c>
      <c r="C21" s="21" t="s">
        <v>26</v>
      </c>
      <c r="D21" s="22">
        <v>1</v>
      </c>
      <c r="E21" s="23"/>
      <c r="F21" s="23"/>
    </row>
    <row r="22" spans="1:6" ht="15">
      <c r="A22" s="19" t="s">
        <v>30</v>
      </c>
      <c r="B22" s="20" t="s">
        <v>83</v>
      </c>
      <c r="C22" s="21" t="s">
        <v>26</v>
      </c>
      <c r="D22" s="22">
        <v>1</v>
      </c>
      <c r="E22" s="23"/>
      <c r="F22" s="23"/>
    </row>
    <row r="23" spans="1:6" ht="15">
      <c r="A23" s="2" t="s">
        <v>31</v>
      </c>
      <c r="C23" s="4"/>
      <c r="E23" s="9"/>
      <c r="F23" s="9"/>
    </row>
    <row r="24" spans="1:6" s="3" customFormat="1" ht="15">
      <c r="A24" s="7" t="s">
        <v>62</v>
      </c>
      <c r="B24" s="3" t="s">
        <v>33</v>
      </c>
      <c r="C24" s="5"/>
      <c r="E24" s="10"/>
      <c r="F24" s="10">
        <f>SUM(F25:F31)</f>
        <v>0</v>
      </c>
    </row>
    <row r="25" spans="1:6" ht="15">
      <c r="A25" s="19" t="s">
        <v>34</v>
      </c>
      <c r="B25" s="20" t="s">
        <v>40</v>
      </c>
      <c r="C25" s="21" t="s">
        <v>26</v>
      </c>
      <c r="D25" s="22">
        <v>1</v>
      </c>
      <c r="E25" s="23"/>
      <c r="F25" s="23"/>
    </row>
    <row r="26" spans="1:6" ht="15">
      <c r="A26" s="19" t="s">
        <v>35</v>
      </c>
      <c r="B26" s="20" t="s">
        <v>41</v>
      </c>
      <c r="C26" s="21" t="s">
        <v>25</v>
      </c>
      <c r="D26" s="22">
        <v>22</v>
      </c>
      <c r="E26" s="23"/>
      <c r="F26" s="23"/>
    </row>
    <row r="27" spans="1:6" ht="15">
      <c r="A27" s="19" t="s">
        <v>36</v>
      </c>
      <c r="B27" s="20" t="s">
        <v>42</v>
      </c>
      <c r="C27" s="21" t="s">
        <v>43</v>
      </c>
      <c r="D27" s="22">
        <v>3</v>
      </c>
      <c r="E27" s="23"/>
      <c r="F27" s="23"/>
    </row>
    <row r="28" spans="1:6" ht="15">
      <c r="A28" s="19" t="s">
        <v>37</v>
      </c>
      <c r="B28" s="20" t="s">
        <v>44</v>
      </c>
      <c r="C28" s="21" t="s">
        <v>43</v>
      </c>
      <c r="D28" s="22">
        <v>1</v>
      </c>
      <c r="E28" s="23"/>
      <c r="F28" s="23"/>
    </row>
    <row r="29" spans="1:6" ht="15">
      <c r="A29" s="19" t="s">
        <v>38</v>
      </c>
      <c r="B29" s="20" t="s">
        <v>45</v>
      </c>
      <c r="C29" s="21" t="s">
        <v>43</v>
      </c>
      <c r="D29" s="22">
        <v>2</v>
      </c>
      <c r="E29" s="23"/>
      <c r="F29" s="23"/>
    </row>
    <row r="30" spans="1:6" ht="15">
      <c r="A30" s="19" t="s">
        <v>39</v>
      </c>
      <c r="B30" s="20" t="s">
        <v>46</v>
      </c>
      <c r="C30" s="21" t="s">
        <v>43</v>
      </c>
      <c r="D30" s="22">
        <v>2</v>
      </c>
      <c r="E30" s="23"/>
      <c r="F30" s="23"/>
    </row>
    <row r="31" spans="1:6" ht="15">
      <c r="A31" s="19" t="s">
        <v>49</v>
      </c>
      <c r="B31" s="20" t="s">
        <v>47</v>
      </c>
      <c r="C31" s="21" t="s">
        <v>48</v>
      </c>
      <c r="D31" s="22">
        <v>1</v>
      </c>
      <c r="E31" s="23"/>
      <c r="F31" s="23"/>
    </row>
    <row r="32" spans="1:6" ht="15">
      <c r="A32" s="2"/>
      <c r="C32" s="4"/>
      <c r="E32" s="9"/>
      <c r="F32" s="9"/>
    </row>
    <row r="33" spans="1:6" ht="15">
      <c r="A33" s="7" t="s">
        <v>63</v>
      </c>
      <c r="B33" s="3" t="s">
        <v>50</v>
      </c>
      <c r="C33" s="5"/>
      <c r="D33" s="3"/>
      <c r="E33" s="10"/>
      <c r="F33" s="10">
        <f>SUM(F34:F37)</f>
        <v>0</v>
      </c>
    </row>
    <row r="34" spans="1:6" ht="15">
      <c r="A34" s="19" t="s">
        <v>55</v>
      </c>
      <c r="B34" s="20" t="s">
        <v>51</v>
      </c>
      <c r="C34" s="21" t="s">
        <v>26</v>
      </c>
      <c r="D34" s="22">
        <v>1</v>
      </c>
      <c r="E34" s="23"/>
      <c r="F34" s="23"/>
    </row>
    <row r="35" spans="1:6" ht="15">
      <c r="A35" s="19" t="s">
        <v>56</v>
      </c>
      <c r="B35" s="20" t="s">
        <v>52</v>
      </c>
      <c r="C35" s="21" t="s">
        <v>24</v>
      </c>
      <c r="D35" s="22">
        <v>19.455599999999997</v>
      </c>
      <c r="E35" s="23"/>
      <c r="F35" s="23"/>
    </row>
    <row r="36" spans="1:6" ht="15">
      <c r="A36" s="19" t="s">
        <v>57</v>
      </c>
      <c r="B36" s="20" t="s">
        <v>53</v>
      </c>
      <c r="C36" s="21" t="s">
        <v>25</v>
      </c>
      <c r="D36" s="22">
        <v>22</v>
      </c>
      <c r="E36" s="23"/>
      <c r="F36" s="23"/>
    </row>
    <row r="37" spans="1:6" ht="15">
      <c r="A37" s="19" t="s">
        <v>58</v>
      </c>
      <c r="B37" s="20" t="s">
        <v>54</v>
      </c>
      <c r="C37" s="21" t="s">
        <v>26</v>
      </c>
      <c r="D37" s="22">
        <v>1</v>
      </c>
      <c r="E37" s="23"/>
      <c r="F37" s="23"/>
    </row>
    <row r="38" spans="1:3" ht="15">
      <c r="A38" s="2"/>
      <c r="C38" s="4"/>
    </row>
    <row r="39" spans="1:6" ht="15">
      <c r="A39" s="7" t="s">
        <v>64</v>
      </c>
      <c r="B39" s="3" t="s">
        <v>59</v>
      </c>
      <c r="C39" s="5"/>
      <c r="D39" s="3"/>
      <c r="E39" s="3"/>
      <c r="F39" s="10">
        <f>SUM(F40)</f>
        <v>0</v>
      </c>
    </row>
    <row r="40" spans="1:6" ht="15">
      <c r="A40" s="19" t="s">
        <v>60</v>
      </c>
      <c r="B40" s="20" t="s">
        <v>73</v>
      </c>
      <c r="C40" s="21" t="s">
        <v>26</v>
      </c>
      <c r="D40" s="22">
        <v>1</v>
      </c>
      <c r="E40" s="23"/>
      <c r="F40" s="25"/>
    </row>
    <row r="41" spans="1:3" ht="15">
      <c r="A41" s="2"/>
      <c r="B41" s="17" t="s">
        <v>74</v>
      </c>
      <c r="C41" s="4"/>
    </row>
    <row r="42" spans="1:3" ht="15">
      <c r="A42" s="2"/>
      <c r="B42" s="17" t="s">
        <v>75</v>
      </c>
      <c r="C42" s="4"/>
    </row>
    <row r="43" spans="1:3" ht="15">
      <c r="A43" s="2"/>
      <c r="B43" s="17" t="s">
        <v>76</v>
      </c>
      <c r="C43" s="4"/>
    </row>
    <row r="44" spans="1:3" ht="15">
      <c r="A44" s="2"/>
      <c r="B44" s="17" t="s">
        <v>77</v>
      </c>
      <c r="C44" s="4"/>
    </row>
    <row r="45" spans="1:3" ht="15">
      <c r="A45" s="2"/>
      <c r="C45" s="4"/>
    </row>
    <row r="46" spans="1:6" ht="15">
      <c r="A46" s="26" t="s">
        <v>78</v>
      </c>
      <c r="B46" s="20" t="s">
        <v>66</v>
      </c>
      <c r="C46" s="21" t="s">
        <v>26</v>
      </c>
      <c r="D46" s="20">
        <v>1</v>
      </c>
      <c r="E46" s="23"/>
      <c r="F46" s="23"/>
    </row>
    <row r="47" spans="1:6" ht="15">
      <c r="A47" s="26" t="s">
        <v>79</v>
      </c>
      <c r="B47" s="20" t="s">
        <v>67</v>
      </c>
      <c r="C47" s="21" t="s">
        <v>26</v>
      </c>
      <c r="D47" s="20">
        <v>1</v>
      </c>
      <c r="E47" s="23"/>
      <c r="F47" s="23"/>
    </row>
    <row r="48" spans="1:6" ht="15">
      <c r="A48" s="26" t="s">
        <v>80</v>
      </c>
      <c r="B48" s="20" t="s">
        <v>68</v>
      </c>
      <c r="C48" s="21" t="s">
        <v>26</v>
      </c>
      <c r="D48" s="20">
        <v>1</v>
      </c>
      <c r="E48" s="23"/>
      <c r="F48" s="23"/>
    </row>
    <row r="49" spans="1:6" ht="15">
      <c r="A49" s="26" t="s">
        <v>81</v>
      </c>
      <c r="B49" s="20" t="s">
        <v>69</v>
      </c>
      <c r="C49" s="21" t="s">
        <v>70</v>
      </c>
      <c r="D49" s="20">
        <v>3</v>
      </c>
      <c r="E49" s="23"/>
      <c r="F49" s="23"/>
    </row>
    <row r="50" ht="15">
      <c r="A50" s="2"/>
    </row>
    <row r="52" spans="2:6" ht="15">
      <c r="B52" s="11" t="s">
        <v>72</v>
      </c>
      <c r="C52" s="12"/>
      <c r="D52" s="12"/>
      <c r="E52" s="12"/>
      <c r="F52" s="13">
        <f>F10+F20+F24+F33+F39+F46+F47+F48+F49</f>
        <v>0</v>
      </c>
    </row>
    <row r="53" spans="2:6" ht="15">
      <c r="B53" s="11" t="s">
        <v>65</v>
      </c>
      <c r="C53" s="12"/>
      <c r="D53" s="12"/>
      <c r="E53" s="12"/>
      <c r="F53" s="13">
        <f>F55-F52</f>
        <v>0</v>
      </c>
    </row>
    <row r="54" spans="2:6" ht="15.75" thickBot="1">
      <c r="B54" s="3"/>
      <c r="F54" s="3"/>
    </row>
    <row r="55" spans="2:6" ht="15.75" thickBot="1">
      <c r="B55" s="14" t="s">
        <v>71</v>
      </c>
      <c r="C55" s="15"/>
      <c r="D55" s="15"/>
      <c r="E55" s="15"/>
      <c r="F55" s="16">
        <f>F52*1.21</f>
        <v>0</v>
      </c>
    </row>
  </sheetData>
  <printOptions/>
  <pageMargins left="0.7" right="0.7" top="0.787401575" bottom="0.787401575" header="0.3" footer="0.3"/>
  <pageSetup fitToHeight="0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Slepička</dc:creator>
  <cp:keywords/>
  <dc:description/>
  <cp:lastModifiedBy>Kulhavý Karel</cp:lastModifiedBy>
  <cp:lastPrinted>2020-10-02T08:49:03Z</cp:lastPrinted>
  <dcterms:created xsi:type="dcterms:W3CDTF">2020-09-28T11:02:03Z</dcterms:created>
  <dcterms:modified xsi:type="dcterms:W3CDTF">2020-10-05T11:07:25Z</dcterms:modified>
  <cp:category/>
  <cp:version/>
  <cp:contentType/>
  <cp:contentStatus/>
</cp:coreProperties>
</file>