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<sst xmlns="http://schemas.openxmlformats.org/spreadsheetml/2006/main" count="105" uniqueCount="67">
  <si>
    <t>A</t>
  </si>
  <si>
    <t>1</t>
  </si>
  <si>
    <t>Akumulační zásobník - 2500 l - step Trutnov 2500 l, PN10 v.č. příslušenství</t>
  </si>
  <si>
    <t>kpl</t>
  </si>
  <si>
    <t>2</t>
  </si>
  <si>
    <t>čerpadlo oběhové WILO TOPS 30-10, 230V</t>
  </si>
  <si>
    <t>3</t>
  </si>
  <si>
    <t>čerpadlo oběhové WILO TOP Z 50/7, 380V</t>
  </si>
  <si>
    <t>4</t>
  </si>
  <si>
    <t>čerpadlo oběhové WILO TOP Z 40/7,380V</t>
  </si>
  <si>
    <t>Nepotřebné rozvody - dle situace na místě</t>
  </si>
  <si>
    <t>B</t>
  </si>
  <si>
    <t>Typ zapojení: MAXI S - komponenty včetně montáže</t>
  </si>
  <si>
    <t>Chemické čištění výměníku -Cetepak pájený, CP15-80</t>
  </si>
  <si>
    <t>Izolace tepelná , opravy, doplnění í dle potřeby 1 kpl</t>
  </si>
  <si>
    <t>Topná a tlaková zkouška, revize, uvedení do provozu,zaregulování , nastavení atd.</t>
  </si>
  <si>
    <t>Proplach potrubí před zprovozněním, bude upřesněno dle stavu</t>
  </si>
  <si>
    <t>Úprava a přepřipojení na části ZTI (SV, TV a Cirk.) dle volby polohy zásobníku TV 1000 l - nerez</t>
  </si>
  <si>
    <t xml:space="preserve">Elektropráce , revize </t>
  </si>
  <si>
    <t>Doplňkové konstrukce , uložení potrubí</t>
  </si>
  <si>
    <t>C</t>
  </si>
  <si>
    <t>Tvarovka PPR přechodka  skov.záv.vněj. plastová voda 40x5/4" Ekoplastik</t>
  </si>
  <si>
    <t>Šroubení V 4300 přímé - 2" mosazné</t>
  </si>
  <si>
    <t>Kohout FF páka art. 954, plnoprůtočný 2" závitový_kulový voda poniklovaný</t>
  </si>
  <si>
    <t>Kohout FF páka art. 954, plnoprůtočný 5/4" závitový _kulový voda poniklovaný</t>
  </si>
  <si>
    <t>Šroubení V 4300 přímé - 1" mosazné</t>
  </si>
  <si>
    <t>Kohout FF páka art. 954, plnoprůtočný 1" závitový _kulový voda poniklovaný</t>
  </si>
  <si>
    <t>Tvarovka PPR nátrubek plastová voda 32 mm Ekoplastik</t>
  </si>
  <si>
    <t>Tvarovka PPR koleno plastová voda 90° 32 mm Ekoplastik</t>
  </si>
  <si>
    <t>Tvarovka PPR koleno plastová voda 90° 63 mm Ekoplastik</t>
  </si>
  <si>
    <t>Tvarovka PPR nátrubek plastová voda 63 mm Ekoplastik</t>
  </si>
  <si>
    <t>Doprava</t>
  </si>
  <si>
    <t>Šroubení V 4300 přímé - 5/4" mosazné</t>
  </si>
  <si>
    <t>Tvarovka PPR přechodka  s kov.záv.vněj. plastová voda 32x1" Ekoplastik</t>
  </si>
  <si>
    <t>Jednotka</t>
  </si>
  <si>
    <t>Množství</t>
  </si>
  <si>
    <t>Cena celkem s DPH</t>
  </si>
  <si>
    <t>Cena za j. bez DPH</t>
  </si>
  <si>
    <t>Cena za j. s DPH</t>
  </si>
  <si>
    <t>Výměna pomocných uzavíracích ventilů na rozvodech TUV</t>
  </si>
  <si>
    <t>ks</t>
  </si>
  <si>
    <t xml:space="preserve">Instalatérské práce </t>
  </si>
  <si>
    <t>Součet</t>
  </si>
  <si>
    <t>Cena celkem bez DPH</t>
  </si>
  <si>
    <t xml:space="preserve">Cena celkem </t>
  </si>
  <si>
    <t>Příloha č. 1 k Hodnotícímu modelu</t>
  </si>
  <si>
    <t>Název komponentu</t>
  </si>
  <si>
    <t>Typ komponentu</t>
  </si>
  <si>
    <t>DN</t>
  </si>
  <si>
    <t>Čerpadlo 1x230V</t>
  </si>
  <si>
    <t>jako např. Yonos MAXO 30/0,5-12 PN10</t>
  </si>
  <si>
    <t>DN32</t>
  </si>
  <si>
    <t>Čerpadlo 3x400V</t>
  </si>
  <si>
    <t>jako např. TOP-Z 50/7 DM PN10 GG</t>
  </si>
  <si>
    <t>DN50</t>
  </si>
  <si>
    <t>jako např. TOP-Z 40/7 DM PN10 GG</t>
  </si>
  <si>
    <t>DN40</t>
  </si>
  <si>
    <t>Akumulační zásobník nerezový, s izolací</t>
  </si>
  <si>
    <t>jako např. AL 1000 E</t>
  </si>
  <si>
    <t>specifikace : číslo projektu: 20-291 (Příloha č. 1 tohoto hodnotícího modelu na Listu 2)</t>
  </si>
  <si>
    <t>číslo projektu: 20-291</t>
  </si>
  <si>
    <t xml:space="preserve">Pomocný materiál </t>
  </si>
  <si>
    <t>Součástí této nabídky jsou i práce a materiál zde nespecifikovaný, který je nutný k řádnému dokončení celého díla.</t>
  </si>
  <si>
    <t>Práce budou dokončeny nejpozději do 30 dnů od podpisu Smlouvy o dílo</t>
  </si>
  <si>
    <t>dodávka a montáž nového zásobníku TUV</t>
  </si>
  <si>
    <t>demontáže stávajícího zařízení včetně vystěhování a ekologické likvidace</t>
  </si>
  <si>
    <t>Doplnění rozvodů, dle zaměření na místě (z trubek Cu spojených lisováním a plastových na straně ZTI - odvod)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</si>
</sst>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64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inden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/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5" fillId="3" borderId="3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left" vertical="top" indent="5"/>
    </xf>
    <xf numFmtId="0" fontId="6" fillId="4" borderId="2" xfId="0" applyFont="1" applyFill="1" applyBorder="1" applyAlignment="1">
      <alignment horizontal="left" vertical="top"/>
    </xf>
    <xf numFmtId="0" fontId="0" fillId="3" borderId="0" xfId="0" applyFill="1"/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left" vertical="top" indent="5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indent="5"/>
    </xf>
    <xf numFmtId="0" fontId="6" fillId="4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4" borderId="8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left" vertical="top" indent="5"/>
    </xf>
    <xf numFmtId="2" fontId="0" fillId="0" borderId="0" xfId="0" applyNumberFormat="1"/>
    <xf numFmtId="2" fontId="2" fillId="2" borderId="2" xfId="0" applyNumberFormat="1" applyFont="1" applyFill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top"/>
    </xf>
    <xf numFmtId="2" fontId="10" fillId="4" borderId="2" xfId="0" applyNumberFormat="1" applyFont="1" applyFill="1" applyBorder="1" applyAlignment="1">
      <alignment horizontal="left" vertical="top" indent="5"/>
    </xf>
    <xf numFmtId="2" fontId="0" fillId="3" borderId="0" xfId="0" applyNumberFormat="1" applyFont="1" applyFill="1" applyBorder="1" applyAlignment="1">
      <alignment horizontal="left" vertical="top" indent="5"/>
    </xf>
    <xf numFmtId="2" fontId="3" fillId="0" borderId="0" xfId="0" applyNumberFormat="1" applyFont="1" applyBorder="1" applyAlignment="1">
      <alignment horizontal="left" vertical="top" indent="5"/>
    </xf>
    <xf numFmtId="2" fontId="5" fillId="2" borderId="1" xfId="0" applyNumberFormat="1" applyFont="1" applyFill="1" applyBorder="1"/>
    <xf numFmtId="2" fontId="0" fillId="0" borderId="0" xfId="0" applyNumberFormat="1" applyBorder="1"/>
    <xf numFmtId="2" fontId="6" fillId="2" borderId="2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left" vertical="top" indent="5"/>
    </xf>
    <xf numFmtId="0" fontId="11" fillId="0" borderId="3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3" fillId="3" borderId="8" xfId="0" applyFont="1" applyFill="1" applyBorder="1" applyAlignment="1">
      <alignment horizontal="left" vertical="top"/>
    </xf>
    <xf numFmtId="4" fontId="3" fillId="0" borderId="8" xfId="0" applyNumberFormat="1" applyFont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top"/>
    </xf>
    <xf numFmtId="4" fontId="6" fillId="2" borderId="2" xfId="0" applyNumberFormat="1" applyFont="1" applyFill="1" applyBorder="1" applyAlignment="1">
      <alignment horizontal="center" vertical="top"/>
    </xf>
    <xf numFmtId="4" fontId="6" fillId="3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/>
    </xf>
    <xf numFmtId="4" fontId="12" fillId="5" borderId="2" xfId="0" applyNumberFormat="1" applyFont="1" applyFill="1" applyBorder="1" applyAlignment="1">
      <alignment horizontal="center" vertical="top"/>
    </xf>
    <xf numFmtId="4" fontId="6" fillId="5" borderId="1" xfId="0" applyNumberFormat="1" applyFont="1" applyFill="1" applyBorder="1" applyAlignment="1">
      <alignment horizontal="center"/>
    </xf>
    <xf numFmtId="4" fontId="12" fillId="5" borderId="8" xfId="0" applyNumberFormat="1" applyFont="1" applyFill="1" applyBorder="1" applyAlignment="1">
      <alignment horizontal="center" vertical="top"/>
    </xf>
    <xf numFmtId="4" fontId="7" fillId="5" borderId="1" xfId="0" applyNumberFormat="1" applyFont="1" applyFill="1" applyBorder="1" applyAlignment="1">
      <alignment horizontal="center"/>
    </xf>
    <xf numFmtId="4" fontId="7" fillId="5" borderId="2" xfId="0" applyNumberFormat="1" applyFont="1" applyFill="1" applyBorder="1" applyAlignment="1">
      <alignment horizontal="center" vertical="top"/>
    </xf>
    <xf numFmtId="4" fontId="14" fillId="4" borderId="2" xfId="0" applyNumberFormat="1" applyFont="1" applyFill="1" applyBorder="1" applyAlignment="1">
      <alignment horizontal="left" indent="5"/>
    </xf>
    <xf numFmtId="4" fontId="14" fillId="4" borderId="1" xfId="0" applyNumberFormat="1" applyFont="1" applyFill="1" applyBorder="1" applyAlignment="1">
      <alignment horizontal="center"/>
    </xf>
    <xf numFmtId="0" fontId="15" fillId="0" borderId="0" xfId="0" applyFont="1"/>
    <xf numFmtId="0" fontId="6" fillId="0" borderId="0" xfId="0" applyFont="1" applyAlignment="1">
      <alignment horizontal="center"/>
    </xf>
    <xf numFmtId="0" fontId="16" fillId="6" borderId="1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left" vertical="top"/>
    </xf>
    <xf numFmtId="4" fontId="2" fillId="2" borderId="2" xfId="0" applyNumberFormat="1" applyFon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2" borderId="2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0C0B3-8BC7-4311-BF49-0F80BB46D262}">
  <sheetPr>
    <pageSetUpPr fitToPage="1"/>
  </sheetPr>
  <dimension ref="B3:P51"/>
  <sheetViews>
    <sheetView tabSelected="1" workbookViewId="0" topLeftCell="A4">
      <selection activeCell="D3" sqref="D3"/>
    </sheetView>
  </sheetViews>
  <sheetFormatPr defaultColWidth="9.140625" defaultRowHeight="15"/>
  <cols>
    <col min="2" max="2" width="12.8515625" style="0" customWidth="1"/>
    <col min="3" max="3" width="3.140625" style="0" customWidth="1"/>
    <col min="4" max="4" width="81.00390625" style="0" customWidth="1"/>
    <col min="5" max="5" width="18.7109375" style="0" customWidth="1"/>
    <col min="6" max="6" width="15.7109375" style="0" customWidth="1"/>
    <col min="7" max="7" width="13.57421875" style="0" customWidth="1"/>
    <col min="8" max="8" width="21.421875" style="0" customWidth="1"/>
    <col min="9" max="9" width="21.421875" style="59" customWidth="1"/>
    <col min="10" max="10" width="27.00390625" style="59" customWidth="1"/>
    <col min="11" max="11" width="23.7109375" style="59" customWidth="1"/>
  </cols>
  <sheetData>
    <row r="2" ht="15.75" thickBot="1"/>
    <row r="3" spans="2:11" ht="16.5" thickBot="1">
      <c r="B3" s="1" t="s">
        <v>0</v>
      </c>
      <c r="C3" s="2" t="s">
        <v>65</v>
      </c>
      <c r="D3" s="2"/>
      <c r="E3" s="3"/>
      <c r="F3" s="1" t="s">
        <v>35</v>
      </c>
      <c r="G3" s="1" t="s">
        <v>34</v>
      </c>
      <c r="H3" s="40" t="s">
        <v>37</v>
      </c>
      <c r="I3" s="60" t="s">
        <v>38</v>
      </c>
      <c r="J3" s="60" t="s">
        <v>43</v>
      </c>
      <c r="K3" s="67" t="s">
        <v>36</v>
      </c>
    </row>
    <row r="4" spans="2:11" ht="15.75" thickBot="1">
      <c r="B4" s="4" t="s">
        <v>1</v>
      </c>
      <c r="C4" s="102" t="s">
        <v>2</v>
      </c>
      <c r="D4" s="103"/>
      <c r="E4" s="104"/>
      <c r="F4" s="7" t="s">
        <v>1</v>
      </c>
      <c r="G4" s="4" t="s">
        <v>3</v>
      </c>
      <c r="H4" s="96"/>
      <c r="I4" s="61">
        <f>H4*1.21</f>
        <v>0</v>
      </c>
      <c r="J4" s="75">
        <f>H4*F4</f>
        <v>0</v>
      </c>
      <c r="K4" s="80">
        <f>I4*F4</f>
        <v>0</v>
      </c>
    </row>
    <row r="5" spans="2:11" ht="15.75" thickBot="1">
      <c r="B5" s="4" t="s">
        <v>4</v>
      </c>
      <c r="C5" s="102" t="s">
        <v>5</v>
      </c>
      <c r="D5" s="104"/>
      <c r="E5" s="8"/>
      <c r="F5" s="9" t="s">
        <v>1</v>
      </c>
      <c r="G5" s="4" t="s">
        <v>3</v>
      </c>
      <c r="H5" s="96"/>
      <c r="I5" s="61">
        <f aca="true" t="shared" si="0" ref="I5:I8">H5*1.21</f>
        <v>0</v>
      </c>
      <c r="J5" s="75">
        <f aca="true" t="shared" si="1" ref="J5:J8">H5*F5</f>
        <v>0</v>
      </c>
      <c r="K5" s="80">
        <f aca="true" t="shared" si="2" ref="K5:K8">I5*F5</f>
        <v>0</v>
      </c>
    </row>
    <row r="6" spans="2:11" ht="15.75" thickBot="1">
      <c r="B6" s="4" t="s">
        <v>6</v>
      </c>
      <c r="C6" s="10" t="s">
        <v>7</v>
      </c>
      <c r="D6" s="11"/>
      <c r="E6" s="8"/>
      <c r="F6" s="9" t="s">
        <v>1</v>
      </c>
      <c r="G6" s="4" t="s">
        <v>3</v>
      </c>
      <c r="H6" s="96"/>
      <c r="I6" s="61">
        <f t="shared" si="0"/>
        <v>0</v>
      </c>
      <c r="J6" s="75">
        <f t="shared" si="1"/>
        <v>0</v>
      </c>
      <c r="K6" s="80">
        <f t="shared" si="2"/>
        <v>0</v>
      </c>
    </row>
    <row r="7" spans="2:11" ht="15.75" thickBot="1">
      <c r="B7" s="4" t="s">
        <v>8</v>
      </c>
      <c r="C7" s="102" t="s">
        <v>9</v>
      </c>
      <c r="D7" s="104"/>
      <c r="E7" s="8"/>
      <c r="F7" s="9" t="s">
        <v>1</v>
      </c>
      <c r="G7" s="4" t="s">
        <v>3</v>
      </c>
      <c r="H7" s="97"/>
      <c r="I7" s="61">
        <f t="shared" si="0"/>
        <v>0</v>
      </c>
      <c r="J7" s="75">
        <f t="shared" si="1"/>
        <v>0</v>
      </c>
      <c r="K7" s="80">
        <f t="shared" si="2"/>
        <v>0</v>
      </c>
    </row>
    <row r="8" spans="2:11" ht="15.75" thickBot="1">
      <c r="B8" s="12">
        <v>5</v>
      </c>
      <c r="C8" s="102" t="s">
        <v>10</v>
      </c>
      <c r="D8" s="104"/>
      <c r="E8" s="13"/>
      <c r="F8" s="14">
        <v>1</v>
      </c>
      <c r="G8" s="12" t="s">
        <v>3</v>
      </c>
      <c r="H8" s="96"/>
      <c r="I8" s="61">
        <f t="shared" si="0"/>
        <v>0</v>
      </c>
      <c r="J8" s="75">
        <f t="shared" si="1"/>
        <v>0</v>
      </c>
      <c r="K8" s="80">
        <f t="shared" si="2"/>
        <v>0</v>
      </c>
    </row>
    <row r="9" spans="2:11" ht="16.5" thickBot="1">
      <c r="B9" s="12"/>
      <c r="C9" s="5"/>
      <c r="D9" s="72" t="s">
        <v>42</v>
      </c>
      <c r="E9" s="13"/>
      <c r="F9" s="54"/>
      <c r="G9" s="12"/>
      <c r="H9" s="98"/>
      <c r="I9" s="61"/>
      <c r="J9" s="83">
        <f>SUM(J4:J8)</f>
        <v>0</v>
      </c>
      <c r="K9" s="84">
        <f>SUM(K4:K8)</f>
        <v>0</v>
      </c>
    </row>
    <row r="10" spans="2:11" ht="16.5" thickBot="1">
      <c r="B10" s="15" t="s">
        <v>11</v>
      </c>
      <c r="C10" s="16" t="s">
        <v>64</v>
      </c>
      <c r="D10" s="2"/>
      <c r="E10" s="2"/>
      <c r="F10" s="17"/>
      <c r="G10" s="1"/>
      <c r="H10" s="99"/>
      <c r="I10" s="62"/>
      <c r="J10" s="76"/>
      <c r="K10" s="80"/>
    </row>
    <row r="11" spans="2:11" ht="15.75" thickBot="1">
      <c r="B11" s="108"/>
      <c r="C11" s="102" t="s">
        <v>59</v>
      </c>
      <c r="D11" s="104"/>
      <c r="E11" s="18"/>
      <c r="F11" s="19">
        <v>1</v>
      </c>
      <c r="G11" s="4" t="s">
        <v>3</v>
      </c>
      <c r="H11" s="77"/>
      <c r="I11" s="63">
        <f>H11*1.21</f>
        <v>0</v>
      </c>
      <c r="J11" s="77">
        <f>H11*F11</f>
        <v>0</v>
      </c>
      <c r="K11" s="80">
        <f>I11*F11</f>
        <v>0</v>
      </c>
    </row>
    <row r="12" spans="2:11" ht="15.75" thickBot="1">
      <c r="B12" s="109"/>
      <c r="C12" s="20" t="s">
        <v>12</v>
      </c>
      <c r="D12" s="18"/>
      <c r="E12" s="18"/>
      <c r="F12" s="19"/>
      <c r="G12" s="12"/>
      <c r="H12" s="77"/>
      <c r="I12" s="63"/>
      <c r="J12" s="77"/>
      <c r="K12" s="80"/>
    </row>
    <row r="13" spans="2:11" ht="15.75" thickBot="1">
      <c r="B13" s="4" t="s">
        <v>4</v>
      </c>
      <c r="C13" s="102" t="s">
        <v>13</v>
      </c>
      <c r="D13" s="103"/>
      <c r="E13" s="104"/>
      <c r="F13" s="21">
        <v>1</v>
      </c>
      <c r="G13" s="4" t="s">
        <v>3</v>
      </c>
      <c r="H13" s="77"/>
      <c r="I13" s="63">
        <f aca="true" t="shared" si="3" ref="I13:I20">H13*1.21</f>
        <v>0</v>
      </c>
      <c r="J13" s="77">
        <f>H13*F13</f>
        <v>0</v>
      </c>
      <c r="K13" s="80">
        <f>I13*F13</f>
        <v>0</v>
      </c>
    </row>
    <row r="14" spans="2:11" ht="15.75" thickBot="1">
      <c r="B14" s="4" t="s">
        <v>6</v>
      </c>
      <c r="C14" s="102" t="s">
        <v>66</v>
      </c>
      <c r="D14" s="103"/>
      <c r="E14" s="104"/>
      <c r="F14" s="4">
        <v>1</v>
      </c>
      <c r="G14" s="22" t="s">
        <v>3</v>
      </c>
      <c r="H14" s="77"/>
      <c r="I14" s="63">
        <f t="shared" si="3"/>
        <v>0</v>
      </c>
      <c r="J14" s="77">
        <f aca="true" t="shared" si="4" ref="J14:J20">H14*F14</f>
        <v>0</v>
      </c>
      <c r="K14" s="80">
        <f aca="true" t="shared" si="5" ref="K14:K20">I14*F14</f>
        <v>0</v>
      </c>
    </row>
    <row r="15" spans="2:11" ht="15.75" thickBot="1">
      <c r="B15" s="23" t="s">
        <v>8</v>
      </c>
      <c r="C15" s="10" t="s">
        <v>14</v>
      </c>
      <c r="D15" s="24"/>
      <c r="E15" s="24"/>
      <c r="F15" s="4">
        <v>1</v>
      </c>
      <c r="G15" s="22" t="s">
        <v>3</v>
      </c>
      <c r="H15" s="77"/>
      <c r="I15" s="63">
        <f t="shared" si="3"/>
        <v>0</v>
      </c>
      <c r="J15" s="77">
        <f t="shared" si="4"/>
        <v>0</v>
      </c>
      <c r="K15" s="80">
        <f t="shared" si="5"/>
        <v>0</v>
      </c>
    </row>
    <row r="16" spans="2:11" ht="15.75" thickBot="1">
      <c r="B16" s="23">
        <v>5</v>
      </c>
      <c r="C16" s="102" t="s">
        <v>15</v>
      </c>
      <c r="D16" s="103"/>
      <c r="E16" s="104"/>
      <c r="F16" s="25">
        <v>1</v>
      </c>
      <c r="G16" s="4" t="s">
        <v>3</v>
      </c>
      <c r="H16" s="77"/>
      <c r="I16" s="63">
        <f t="shared" si="3"/>
        <v>0</v>
      </c>
      <c r="J16" s="77">
        <f t="shared" si="4"/>
        <v>0</v>
      </c>
      <c r="K16" s="80">
        <f t="shared" si="5"/>
        <v>0</v>
      </c>
    </row>
    <row r="17" spans="2:11" ht="15.75" thickBot="1">
      <c r="B17" s="4">
        <v>6</v>
      </c>
      <c r="C17" s="102" t="s">
        <v>16</v>
      </c>
      <c r="D17" s="103"/>
      <c r="E17" s="104"/>
      <c r="F17" s="25">
        <v>1</v>
      </c>
      <c r="G17" s="4" t="s">
        <v>3</v>
      </c>
      <c r="H17" s="77"/>
      <c r="I17" s="63">
        <f t="shared" si="3"/>
        <v>0</v>
      </c>
      <c r="J17" s="77">
        <f t="shared" si="4"/>
        <v>0</v>
      </c>
      <c r="K17" s="80">
        <f t="shared" si="5"/>
        <v>0</v>
      </c>
    </row>
    <row r="18" spans="2:11" ht="15.75" thickBot="1">
      <c r="B18" s="26">
        <v>7</v>
      </c>
      <c r="C18" s="102" t="s">
        <v>17</v>
      </c>
      <c r="D18" s="103"/>
      <c r="E18" s="104"/>
      <c r="F18" s="27">
        <v>1</v>
      </c>
      <c r="G18" s="4" t="s">
        <v>3</v>
      </c>
      <c r="H18" s="77"/>
      <c r="I18" s="63">
        <f t="shared" si="3"/>
        <v>0</v>
      </c>
      <c r="J18" s="77">
        <f t="shared" si="4"/>
        <v>0</v>
      </c>
      <c r="K18" s="80">
        <f t="shared" si="5"/>
        <v>0</v>
      </c>
    </row>
    <row r="19" spans="2:11" ht="15.75" thickBot="1">
      <c r="B19" s="19">
        <v>8</v>
      </c>
      <c r="C19" s="102" t="s">
        <v>18</v>
      </c>
      <c r="D19" s="103"/>
      <c r="E19" s="104"/>
      <c r="F19" s="25">
        <v>1</v>
      </c>
      <c r="G19" s="4" t="s">
        <v>3</v>
      </c>
      <c r="H19" s="77"/>
      <c r="I19" s="63">
        <f t="shared" si="3"/>
        <v>0</v>
      </c>
      <c r="J19" s="77">
        <f t="shared" si="4"/>
        <v>0</v>
      </c>
      <c r="K19" s="80">
        <f t="shared" si="5"/>
        <v>0</v>
      </c>
    </row>
    <row r="20" spans="2:11" ht="15.75" thickBot="1">
      <c r="B20" s="21">
        <v>9</v>
      </c>
      <c r="C20" s="102" t="s">
        <v>19</v>
      </c>
      <c r="D20" s="103"/>
      <c r="E20" s="104"/>
      <c r="F20" s="25">
        <v>1</v>
      </c>
      <c r="G20" s="4" t="s">
        <v>3</v>
      </c>
      <c r="H20" s="77"/>
      <c r="I20" s="63">
        <f t="shared" si="3"/>
        <v>0</v>
      </c>
      <c r="J20" s="77">
        <f t="shared" si="4"/>
        <v>0</v>
      </c>
      <c r="K20" s="80">
        <f t="shared" si="5"/>
        <v>0</v>
      </c>
    </row>
    <row r="21" spans="2:11" ht="16.5" thickBot="1">
      <c r="B21" s="28"/>
      <c r="C21" s="5"/>
      <c r="D21" s="73" t="s">
        <v>42</v>
      </c>
      <c r="E21" s="6"/>
      <c r="F21" s="25"/>
      <c r="G21" s="4"/>
      <c r="H21" s="77"/>
      <c r="I21" s="63"/>
      <c r="J21" s="81">
        <f>SUM(J11:J20)</f>
        <v>0</v>
      </c>
      <c r="K21" s="82">
        <f>SUM(K11:K20)</f>
        <v>0</v>
      </c>
    </row>
    <row r="22" spans="2:11" ht="16.5" thickBot="1">
      <c r="B22" s="29" t="s">
        <v>20</v>
      </c>
      <c r="C22" s="105" t="s">
        <v>39</v>
      </c>
      <c r="D22" s="106"/>
      <c r="E22" s="107"/>
      <c r="F22" s="30"/>
      <c r="G22" s="30"/>
      <c r="H22" s="100"/>
      <c r="I22" s="69"/>
      <c r="J22" s="78"/>
      <c r="K22" s="80"/>
    </row>
    <row r="23" spans="2:11" ht="16.5" customHeight="1" thickBot="1">
      <c r="B23" s="32">
        <v>1</v>
      </c>
      <c r="C23" s="33"/>
      <c r="D23" s="33" t="s">
        <v>32</v>
      </c>
      <c r="E23" s="31"/>
      <c r="F23" s="39">
        <v>1</v>
      </c>
      <c r="G23" s="4" t="s">
        <v>40</v>
      </c>
      <c r="H23" s="79"/>
      <c r="I23" s="70">
        <f>H23*1.21</f>
        <v>0</v>
      </c>
      <c r="J23" s="79">
        <f>H23*F23</f>
        <v>0</v>
      </c>
      <c r="K23" s="80">
        <f>I23*F23</f>
        <v>0</v>
      </c>
    </row>
    <row r="24" spans="2:11" ht="15.75" thickBot="1">
      <c r="B24" s="32">
        <v>2</v>
      </c>
      <c r="C24" s="35"/>
      <c r="D24" s="36" t="s">
        <v>21</v>
      </c>
      <c r="E24" s="37"/>
      <c r="F24" s="39">
        <v>2</v>
      </c>
      <c r="G24" s="4" t="s">
        <v>40</v>
      </c>
      <c r="H24" s="79"/>
      <c r="I24" s="70">
        <f aca="true" t="shared" si="6" ref="I24:I36">H24*1.21</f>
        <v>0</v>
      </c>
      <c r="J24" s="79">
        <f aca="true" t="shared" si="7" ref="J24:J36">H24*F24</f>
        <v>0</v>
      </c>
      <c r="K24" s="80">
        <f aca="true" t="shared" si="8" ref="K24:K36">I24*F24</f>
        <v>0</v>
      </c>
    </row>
    <row r="25" spans="2:11" ht="15.75" thickBot="1">
      <c r="B25" s="32">
        <v>3</v>
      </c>
      <c r="C25" s="35"/>
      <c r="D25" s="36" t="s">
        <v>22</v>
      </c>
      <c r="E25" s="37"/>
      <c r="F25" s="39">
        <v>2</v>
      </c>
      <c r="G25" s="4" t="s">
        <v>40</v>
      </c>
      <c r="H25" s="79"/>
      <c r="I25" s="70">
        <f t="shared" si="6"/>
        <v>0</v>
      </c>
      <c r="J25" s="79">
        <f t="shared" si="7"/>
        <v>0</v>
      </c>
      <c r="K25" s="80">
        <f t="shared" si="8"/>
        <v>0</v>
      </c>
    </row>
    <row r="26" spans="2:11" ht="15.75" thickBot="1">
      <c r="B26" s="32">
        <v>4</v>
      </c>
      <c r="C26" s="35"/>
      <c r="D26" s="36" t="s">
        <v>23</v>
      </c>
      <c r="E26" s="37"/>
      <c r="F26" s="39">
        <v>24</v>
      </c>
      <c r="G26" s="4" t="s">
        <v>40</v>
      </c>
      <c r="H26" s="79"/>
      <c r="I26" s="70">
        <f t="shared" si="6"/>
        <v>0</v>
      </c>
      <c r="J26" s="79">
        <f t="shared" si="7"/>
        <v>0</v>
      </c>
      <c r="K26" s="80">
        <f t="shared" si="8"/>
        <v>0</v>
      </c>
    </row>
    <row r="27" spans="2:11" ht="15.75" thickBot="1">
      <c r="B27" s="32">
        <v>5</v>
      </c>
      <c r="C27" s="35"/>
      <c r="D27" s="36" t="s">
        <v>33</v>
      </c>
      <c r="E27" s="37"/>
      <c r="F27" s="39">
        <v>12</v>
      </c>
      <c r="G27" s="4" t="s">
        <v>40</v>
      </c>
      <c r="H27" s="79"/>
      <c r="I27" s="70">
        <f t="shared" si="6"/>
        <v>0</v>
      </c>
      <c r="J27" s="79">
        <f t="shared" si="7"/>
        <v>0</v>
      </c>
      <c r="K27" s="80">
        <f t="shared" si="8"/>
        <v>0</v>
      </c>
    </row>
    <row r="28" spans="2:11" ht="15.75" thickBot="1">
      <c r="B28" s="32">
        <v>6</v>
      </c>
      <c r="C28" s="35"/>
      <c r="D28" s="36" t="s">
        <v>24</v>
      </c>
      <c r="E28" s="37"/>
      <c r="F28" s="39">
        <v>1</v>
      </c>
      <c r="G28" s="4" t="s">
        <v>40</v>
      </c>
      <c r="H28" s="79"/>
      <c r="I28" s="70">
        <f t="shared" si="6"/>
        <v>0</v>
      </c>
      <c r="J28" s="79">
        <f t="shared" si="7"/>
        <v>0</v>
      </c>
      <c r="K28" s="80">
        <f t="shared" si="8"/>
        <v>0</v>
      </c>
    </row>
    <row r="29" spans="2:11" ht="15.75" thickBot="1">
      <c r="B29" s="32">
        <v>7</v>
      </c>
      <c r="C29" s="35"/>
      <c r="D29" s="36" t="s">
        <v>25</v>
      </c>
      <c r="E29" s="37"/>
      <c r="F29" s="39">
        <v>4</v>
      </c>
      <c r="G29" s="4" t="s">
        <v>40</v>
      </c>
      <c r="H29" s="79"/>
      <c r="I29" s="70">
        <f t="shared" si="6"/>
        <v>0</v>
      </c>
      <c r="J29" s="79">
        <f t="shared" si="7"/>
        <v>0</v>
      </c>
      <c r="K29" s="80">
        <f t="shared" si="8"/>
        <v>0</v>
      </c>
    </row>
    <row r="30" spans="2:11" ht="15.75" thickBot="1">
      <c r="B30" s="32">
        <v>8</v>
      </c>
      <c r="C30" s="35"/>
      <c r="D30" s="36" t="s">
        <v>26</v>
      </c>
      <c r="E30" s="37"/>
      <c r="F30" s="39">
        <v>6</v>
      </c>
      <c r="G30" s="4" t="s">
        <v>40</v>
      </c>
      <c r="H30" s="79"/>
      <c r="I30" s="70">
        <f t="shared" si="6"/>
        <v>0</v>
      </c>
      <c r="J30" s="79">
        <f t="shared" si="7"/>
        <v>0</v>
      </c>
      <c r="K30" s="80">
        <f t="shared" si="8"/>
        <v>0</v>
      </c>
    </row>
    <row r="31" spans="2:11" ht="15.75" thickBot="1">
      <c r="B31" s="32">
        <v>9</v>
      </c>
      <c r="C31" s="35"/>
      <c r="D31" s="36" t="s">
        <v>27</v>
      </c>
      <c r="E31" s="37"/>
      <c r="F31" s="39">
        <v>6</v>
      </c>
      <c r="G31" s="4" t="s">
        <v>40</v>
      </c>
      <c r="H31" s="79"/>
      <c r="I31" s="70">
        <f t="shared" si="6"/>
        <v>0</v>
      </c>
      <c r="J31" s="79">
        <f t="shared" si="7"/>
        <v>0</v>
      </c>
      <c r="K31" s="80">
        <f t="shared" si="8"/>
        <v>0</v>
      </c>
    </row>
    <row r="32" spans="2:11" ht="15.75" thickBot="1">
      <c r="B32" s="32">
        <v>10</v>
      </c>
      <c r="C32" s="35"/>
      <c r="D32" s="38" t="s">
        <v>28</v>
      </c>
      <c r="E32" s="37"/>
      <c r="F32" s="39">
        <v>10</v>
      </c>
      <c r="G32" s="4" t="s">
        <v>40</v>
      </c>
      <c r="H32" s="79"/>
      <c r="I32" s="70">
        <f t="shared" si="6"/>
        <v>0</v>
      </c>
      <c r="J32" s="79">
        <f t="shared" si="7"/>
        <v>0</v>
      </c>
      <c r="K32" s="80">
        <f t="shared" si="8"/>
        <v>0</v>
      </c>
    </row>
    <row r="33" spans="2:11" ht="15.75" thickBot="1">
      <c r="B33" s="32">
        <v>11</v>
      </c>
      <c r="C33" s="35"/>
      <c r="D33" s="36" t="s">
        <v>29</v>
      </c>
      <c r="E33" s="37"/>
      <c r="F33" s="39">
        <v>2</v>
      </c>
      <c r="G33" s="4" t="s">
        <v>40</v>
      </c>
      <c r="H33" s="79"/>
      <c r="I33" s="70">
        <f t="shared" si="6"/>
        <v>0</v>
      </c>
      <c r="J33" s="79">
        <f t="shared" si="7"/>
        <v>0</v>
      </c>
      <c r="K33" s="80">
        <f t="shared" si="8"/>
        <v>0</v>
      </c>
    </row>
    <row r="34" spans="2:11" ht="15.75" thickBot="1">
      <c r="B34" s="32">
        <v>12</v>
      </c>
      <c r="C34" s="35"/>
      <c r="D34" s="36" t="s">
        <v>30</v>
      </c>
      <c r="E34" s="37"/>
      <c r="F34" s="39">
        <v>4</v>
      </c>
      <c r="G34" s="4" t="s">
        <v>40</v>
      </c>
      <c r="H34" s="79"/>
      <c r="I34" s="70">
        <f t="shared" si="6"/>
        <v>0</v>
      </c>
      <c r="J34" s="79">
        <f t="shared" si="7"/>
        <v>0</v>
      </c>
      <c r="K34" s="80">
        <f t="shared" si="8"/>
        <v>0</v>
      </c>
    </row>
    <row r="35" spans="2:16" ht="15.75" thickBot="1">
      <c r="B35" s="32">
        <v>13</v>
      </c>
      <c r="C35" s="35"/>
      <c r="D35" s="36" t="s">
        <v>41</v>
      </c>
      <c r="E35" s="37"/>
      <c r="F35" s="39">
        <v>1</v>
      </c>
      <c r="G35" s="39" t="s">
        <v>3</v>
      </c>
      <c r="H35" s="79"/>
      <c r="I35" s="70">
        <f t="shared" si="6"/>
        <v>0</v>
      </c>
      <c r="J35" s="79">
        <f t="shared" si="7"/>
        <v>0</v>
      </c>
      <c r="K35" s="80">
        <f t="shared" si="8"/>
        <v>0</v>
      </c>
      <c r="P35" s="43"/>
    </row>
    <row r="36" spans="2:11" ht="15.75" thickBot="1">
      <c r="B36" s="32">
        <v>14</v>
      </c>
      <c r="C36" s="35"/>
      <c r="D36" s="36" t="s">
        <v>61</v>
      </c>
      <c r="E36" s="37"/>
      <c r="F36" s="39">
        <v>1</v>
      </c>
      <c r="G36" s="39" t="s">
        <v>3</v>
      </c>
      <c r="H36" s="79"/>
      <c r="I36" s="70">
        <f t="shared" si="6"/>
        <v>0</v>
      </c>
      <c r="J36" s="79">
        <f t="shared" si="7"/>
        <v>0</v>
      </c>
      <c r="K36" s="80">
        <f t="shared" si="8"/>
        <v>0</v>
      </c>
    </row>
    <row r="37" spans="2:11" ht="15.75" thickBot="1">
      <c r="B37" s="32">
        <v>15</v>
      </c>
      <c r="C37" s="35"/>
      <c r="D37" s="36" t="s">
        <v>31</v>
      </c>
      <c r="E37" s="37"/>
      <c r="F37" s="34"/>
      <c r="G37" s="39"/>
      <c r="H37" s="79"/>
      <c r="I37" s="70">
        <f>H37*1.21</f>
        <v>0</v>
      </c>
      <c r="J37" s="79">
        <f>H37</f>
        <v>0</v>
      </c>
      <c r="K37" s="80">
        <f>J37*1.21</f>
        <v>0</v>
      </c>
    </row>
    <row r="38" spans="2:11" ht="16.5" thickBot="1">
      <c r="B38" s="32">
        <v>16</v>
      </c>
      <c r="C38" s="35"/>
      <c r="D38" s="74" t="s">
        <v>42</v>
      </c>
      <c r="E38" s="37"/>
      <c r="F38" s="34"/>
      <c r="G38" s="34"/>
      <c r="H38" s="41"/>
      <c r="I38" s="71"/>
      <c r="J38" s="85">
        <f>SUM(J23:J37)</f>
        <v>0</v>
      </c>
      <c r="K38" s="84">
        <f>SUM(K23:K37)</f>
        <v>0</v>
      </c>
    </row>
    <row r="39" spans="2:11" ht="30" customHeight="1" thickBot="1">
      <c r="B39" s="52">
        <v>17</v>
      </c>
      <c r="C39" s="42"/>
      <c r="D39" s="55" t="s">
        <v>44</v>
      </c>
      <c r="E39" s="56"/>
      <c r="F39" s="57"/>
      <c r="G39" s="57"/>
      <c r="H39" s="58"/>
      <c r="I39" s="64"/>
      <c r="J39" s="86">
        <f>J38+J21+J9</f>
        <v>0</v>
      </c>
      <c r="K39" s="87">
        <f>K38+K21+K9</f>
        <v>0</v>
      </c>
    </row>
    <row r="40" spans="2:11" ht="15">
      <c r="B40" s="44"/>
      <c r="C40" s="45"/>
      <c r="D40" s="45"/>
      <c r="E40" s="45"/>
      <c r="F40" s="46"/>
      <c r="G40" s="46"/>
      <c r="H40" s="47"/>
      <c r="I40" s="65"/>
      <c r="J40" s="65"/>
      <c r="K40" s="68"/>
    </row>
    <row r="41" spans="2:11" ht="15">
      <c r="B41" s="44"/>
      <c r="C41" s="45"/>
      <c r="D41" s="45"/>
      <c r="E41" s="45"/>
      <c r="F41" s="46"/>
      <c r="G41" s="46"/>
      <c r="H41" s="47"/>
      <c r="I41" s="65"/>
      <c r="J41" s="65"/>
      <c r="K41" s="68"/>
    </row>
    <row r="42" spans="2:11" ht="58.5" customHeight="1">
      <c r="B42" s="53"/>
      <c r="C42" s="101"/>
      <c r="D42" s="101"/>
      <c r="E42" s="101"/>
      <c r="F42" s="49"/>
      <c r="G42" s="50"/>
      <c r="H42" s="51"/>
      <c r="I42" s="66"/>
      <c r="J42" s="66"/>
      <c r="K42" s="68"/>
    </row>
    <row r="43" ht="15.75">
      <c r="D43" s="88" t="s">
        <v>62</v>
      </c>
    </row>
    <row r="44" ht="15.75">
      <c r="D44" s="88" t="s">
        <v>63</v>
      </c>
    </row>
    <row r="46" ht="15">
      <c r="D46" s="48"/>
    </row>
    <row r="50" ht="15">
      <c r="E50" s="48"/>
    </row>
    <row r="51" ht="15">
      <c r="E51" s="48"/>
    </row>
  </sheetData>
  <mergeCells count="15">
    <mergeCell ref="C4:E4"/>
    <mergeCell ref="C5:D5"/>
    <mergeCell ref="C7:D7"/>
    <mergeCell ref="C8:D8"/>
    <mergeCell ref="B11:B12"/>
    <mergeCell ref="C11:D11"/>
    <mergeCell ref="C42:E42"/>
    <mergeCell ref="C13:E13"/>
    <mergeCell ref="C14:E14"/>
    <mergeCell ref="C16:E16"/>
    <mergeCell ref="C17:E17"/>
    <mergeCell ref="C18:E18"/>
    <mergeCell ref="C19:E19"/>
    <mergeCell ref="C20:E20"/>
    <mergeCell ref="C22:E22"/>
  </mergeCells>
  <printOptions/>
  <pageMargins left="0.7" right="0.7" top="0.787401575" bottom="0.787401575" header="0.3" footer="0.3"/>
  <pageSetup fitToWidth="0" fitToHeight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B5C0A-F091-4AAF-B03A-1DF0664CBB00}">
  <dimension ref="A1:D8"/>
  <sheetViews>
    <sheetView workbookViewId="0" topLeftCell="A1">
      <selection activeCell="D21" sqref="D21"/>
    </sheetView>
  </sheetViews>
  <sheetFormatPr defaultColWidth="9.140625" defaultRowHeight="15"/>
  <cols>
    <col min="1" max="1" width="13.28125" style="0" customWidth="1"/>
    <col min="2" max="2" width="38.00390625" style="0" customWidth="1"/>
    <col min="3" max="3" width="41.7109375" style="0" customWidth="1"/>
    <col min="4" max="4" width="24.7109375" style="0" customWidth="1"/>
  </cols>
  <sheetData>
    <row r="1" spans="1:2" ht="15">
      <c r="A1" s="110" t="s">
        <v>45</v>
      </c>
      <c r="B1" s="110"/>
    </row>
    <row r="2" spans="1:2" ht="15">
      <c r="A2" s="89"/>
      <c r="B2" s="89"/>
    </row>
    <row r="3" ht="15.75" thickBot="1">
      <c r="B3" t="s">
        <v>60</v>
      </c>
    </row>
    <row r="4" spans="1:4" ht="15.75" thickBot="1">
      <c r="A4" s="90" t="s">
        <v>40</v>
      </c>
      <c r="B4" s="91" t="s">
        <v>46</v>
      </c>
      <c r="C4" s="91" t="s">
        <v>47</v>
      </c>
      <c r="D4" s="92" t="s">
        <v>48</v>
      </c>
    </row>
    <row r="5" spans="1:4" ht="15.75" thickBot="1">
      <c r="A5" s="93">
        <v>1</v>
      </c>
      <c r="B5" s="94" t="s">
        <v>49</v>
      </c>
      <c r="C5" s="94" t="s">
        <v>50</v>
      </c>
      <c r="D5" s="95" t="s">
        <v>51</v>
      </c>
    </row>
    <row r="6" spans="1:4" ht="15.75" thickBot="1">
      <c r="A6" s="93">
        <v>1</v>
      </c>
      <c r="B6" s="94" t="s">
        <v>52</v>
      </c>
      <c r="C6" s="94" t="s">
        <v>53</v>
      </c>
      <c r="D6" s="95" t="s">
        <v>54</v>
      </c>
    </row>
    <row r="7" spans="1:4" ht="15.75" thickBot="1">
      <c r="A7" s="93">
        <v>1</v>
      </c>
      <c r="B7" s="94" t="s">
        <v>52</v>
      </c>
      <c r="C7" s="94" t="s">
        <v>55</v>
      </c>
      <c r="D7" s="95" t="s">
        <v>56</v>
      </c>
    </row>
    <row r="8" spans="1:4" ht="15.75" thickBot="1">
      <c r="A8" s="93">
        <v>1</v>
      </c>
      <c r="B8" s="94" t="s">
        <v>57</v>
      </c>
      <c r="C8" s="94" t="s">
        <v>58</v>
      </c>
      <c r="D8" s="95" t="s">
        <v>54</v>
      </c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Babický Zbyněk</dc:creator>
  <cp:keywords/>
  <dc:description/>
  <cp:lastModifiedBy>Babický Zbyněk</cp:lastModifiedBy>
  <cp:lastPrinted>2020-09-21T11:03:18Z</cp:lastPrinted>
  <dcterms:created xsi:type="dcterms:W3CDTF">2020-09-01T12:05:48Z</dcterms:created>
  <dcterms:modified xsi:type="dcterms:W3CDTF">2020-09-21T11:03:22Z</dcterms:modified>
  <cp:category/>
  <cp:version/>
  <cp:contentType/>
  <cp:contentStatus/>
</cp:coreProperties>
</file>