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<sst xmlns="http://schemas.openxmlformats.org/spreadsheetml/2006/main" count="263" uniqueCount="157">
  <si>
    <t>KCN</t>
  </si>
  <si>
    <t>Kód položky</t>
  </si>
  <si>
    <t>Popis</t>
  </si>
  <si>
    <t>MJ</t>
  </si>
  <si>
    <t>Množství celkem</t>
  </si>
  <si>
    <t>2</t>
  </si>
  <si>
    <t>3</t>
  </si>
  <si>
    <t>4</t>
  </si>
  <si>
    <t>5</t>
  </si>
  <si>
    <t>6</t>
  </si>
  <si>
    <t>HSV</t>
  </si>
  <si>
    <t>Práce a dodávky HSV</t>
  </si>
  <si>
    <t>469</t>
  </si>
  <si>
    <t>Stavební práce při elektromontážích</t>
  </si>
  <si>
    <t>974031130</t>
  </si>
  <si>
    <t>soubor</t>
  </si>
  <si>
    <t>Úpravy povrchu, podlahy, osazení</t>
  </si>
  <si>
    <t>011</t>
  </si>
  <si>
    <t>610991111</t>
  </si>
  <si>
    <t>6109911111</t>
  </si>
  <si>
    <t>611421534</t>
  </si>
  <si>
    <t>6114215341</t>
  </si>
  <si>
    <t>612421432</t>
  </si>
  <si>
    <t>6124214321</t>
  </si>
  <si>
    <t>014</t>
  </si>
  <si>
    <t>612403399</t>
  </si>
  <si>
    <t>6124033991</t>
  </si>
  <si>
    <t>9</t>
  </si>
  <si>
    <t>Ostatní konstrukce a práce-bourání</t>
  </si>
  <si>
    <t>99</t>
  </si>
  <si>
    <t>Přesun hmot</t>
  </si>
  <si>
    <t>013</t>
  </si>
  <si>
    <t>968062991</t>
  </si>
  <si>
    <t>999281111</t>
  </si>
  <si>
    <t>t</t>
  </si>
  <si>
    <t>979081111</t>
  </si>
  <si>
    <t>979081121</t>
  </si>
  <si>
    <t>979082111</t>
  </si>
  <si>
    <t>979098133</t>
  </si>
  <si>
    <t>952901114</t>
  </si>
  <si>
    <t>9529011141</t>
  </si>
  <si>
    <t>PSV</t>
  </si>
  <si>
    <t>Práce a dodávky PSV</t>
  </si>
  <si>
    <t>735</t>
  </si>
  <si>
    <t>Ústřední vytápění - otopná tělesa</t>
  </si>
  <si>
    <t>731</t>
  </si>
  <si>
    <t>735412133</t>
  </si>
  <si>
    <t>742</t>
  </si>
  <si>
    <t>Elektromontáže - rozvodný systém</t>
  </si>
  <si>
    <t>741</t>
  </si>
  <si>
    <t>kus</t>
  </si>
  <si>
    <t>744</t>
  </si>
  <si>
    <t>Elektromontáže - montáž tras ing sítí</t>
  </si>
  <si>
    <t>744211112</t>
  </si>
  <si>
    <t>747</t>
  </si>
  <si>
    <t>Elektromontáže - kompletace rozvodů</t>
  </si>
  <si>
    <t>747161010</t>
  </si>
  <si>
    <t>747911137</t>
  </si>
  <si>
    <t>748</t>
  </si>
  <si>
    <t>Elektromontáže - osvětlovací zařízení a svítidla</t>
  </si>
  <si>
    <t>748111112</t>
  </si>
  <si>
    <t>748121112</t>
  </si>
  <si>
    <t>771</t>
  </si>
  <si>
    <t>Podlahy z dlaždic</t>
  </si>
  <si>
    <t>771574112</t>
  </si>
  <si>
    <t>784</t>
  </si>
  <si>
    <t>Dokončovací práce - malby</t>
  </si>
  <si>
    <t>784422271</t>
  </si>
  <si>
    <t>M</t>
  </si>
  <si>
    <t>Práce a dodávky M</t>
  </si>
  <si>
    <t>58-M</t>
  </si>
  <si>
    <t>Revize vyhrazených technických zařízení</t>
  </si>
  <si>
    <t>958</t>
  </si>
  <si>
    <t>5801030031</t>
  </si>
  <si>
    <t xml:space="preserve"> Drobné opravy omítek u výplní otvorů a soklů- recepce</t>
  </si>
  <si>
    <t xml:space="preserve"> Drobné opravy omítek u výplní otvorů a soklů- průjezd</t>
  </si>
  <si>
    <t xml:space="preserve"> Přesun hmot pro opravy budov v do 25 m (hmoty dodávané na stavbu celkem) - recepce</t>
  </si>
  <si>
    <t xml:space="preserve"> Přesun hmot pro opravy budov v do 25 m (hmoty dodávané na stavbu celkem) - průjezd</t>
  </si>
  <si>
    <t xml:space="preserve"> Odvoz suti a vybouraných hmot na skládku do 1 km - recepce</t>
  </si>
  <si>
    <t xml:space="preserve"> Odvoz suti a vybouraných hmot na skládku do 1 km - průjezd</t>
  </si>
  <si>
    <t xml:space="preserve"> Odvoz suti a vybouraných hmot na skládku ZKD 1 km přes 1 km (50km) - recepce</t>
  </si>
  <si>
    <t xml:space="preserve"> Odvoz suti a vybouraných hmot na skládku ZKD 1 km přes 1 km (50km) - průjezd</t>
  </si>
  <si>
    <t xml:space="preserve"> Vnitrostaveništní vodorovná doprava suti a vybouraných hmot do 10 m - recepce</t>
  </si>
  <si>
    <t xml:space="preserve"> Vnitrostaveništní vodorovná doprava suti a vybouraných hmot do 10 m - průjezd</t>
  </si>
  <si>
    <t xml:space="preserve"> Poplatky za skládku tříděného materiálu a suti - recepce</t>
  </si>
  <si>
    <t xml:space="preserve"> Vyčištění galerie před předáním - recepce</t>
  </si>
  <si>
    <t xml:space="preserve"> Vyčištění galerie před předáním - průjezd</t>
  </si>
  <si>
    <t xml:space="preserve"> Montáž otopných těles - osazení + zapojení elektro</t>
  </si>
  <si>
    <t xml:space="preserve"> Malba 3 x (práce + materiál - bílá, ref. v PD) - recepce</t>
  </si>
  <si>
    <t xml:space="preserve"> EL - Demontáž stávajících svítidel, mimo závěsné lišty - průjezd</t>
  </si>
  <si>
    <t xml:space="preserve"> EL - Montáž osvětlení vč. drobného doplňkového elektromateriálu - recepce, zázemí</t>
  </si>
  <si>
    <t xml:space="preserve"> EL - Montáž osvětlení vitrín vč. drobného doplňkového elektromateriálu- průjezd</t>
  </si>
  <si>
    <t xml:space="preserve"> Opravy a čištění obkladů a dlažby - recepce</t>
  </si>
  <si>
    <t xml:space="preserve"> Opravy a čištění obkladů a dlažby - průjezd</t>
  </si>
  <si>
    <r>
      <t>m</t>
    </r>
    <r>
      <rPr>
        <vertAlign val="superscript"/>
        <sz val="10"/>
        <rFont val="Arial"/>
        <family val="2"/>
      </rPr>
      <t>2</t>
    </r>
  </si>
  <si>
    <t xml:space="preserve"> Předělová příčka v recepci a úprava niky v průjezdu - sádrokarton</t>
  </si>
  <si>
    <t>ks</t>
  </si>
  <si>
    <t xml:space="preserve"> Vnitřní rozvody elektro - vyvrtání otvorů pro trasy NN, IT, ZO </t>
  </si>
  <si>
    <t xml:space="preserve"> Ochrana oken - zakrývání výplní vnitřních otvorů, předmětů a konstrukcí - recepce</t>
  </si>
  <si>
    <t xml:space="preserve"> Štuková omítka stropů - drobné opravy cca 10% - recepce</t>
  </si>
  <si>
    <t xml:space="preserve"> Omítka stěn - 10% - recepce</t>
  </si>
  <si>
    <t xml:space="preserve"> Omítka stěn - 10% - průjezd</t>
  </si>
  <si>
    <t xml:space="preserve"> Drobné demolice - závěsné expoziční lišty po obvodu - recepce</t>
  </si>
  <si>
    <t xml:space="preserve"> Drobné demolice - závěsné expoziční lišty po obvodu - průjezd</t>
  </si>
  <si>
    <t xml:space="preserve"> Poplatky za skládku tříděného materiálu a suti - průjezd</t>
  </si>
  <si>
    <t>0,5</t>
  </si>
  <si>
    <t xml:space="preserve"> Zásuvkový termostat </t>
  </si>
  <si>
    <t>m</t>
  </si>
  <si>
    <t xml:space="preserve"> NN - trasa silová zásuvky - recepce a průjezd, CYKY 3 x 2,5</t>
  </si>
  <si>
    <t xml:space="preserve"> NN - trasa silová osvětlení - recepce zázemí, CYKY 3 x 1,5</t>
  </si>
  <si>
    <t xml:space="preserve"> Malba 2 x (práce + materiál ref. v PD - bílá) - průjezd</t>
  </si>
  <si>
    <t xml:space="preserve"> Revize elektro včetně revizní zprávy </t>
  </si>
  <si>
    <t xml:space="preserve"> Štuková omítka stropů - drobné opravy cca 10% - průjezd</t>
  </si>
  <si>
    <t xml:space="preserve"> EL - Osvětlovací těleso - recepce (ref. v PD)</t>
  </si>
  <si>
    <t xml:space="preserve"> EL - zásuvky do lišty parapetní, včetně montáže</t>
  </si>
  <si>
    <t xml:space="preserve"> Infrapanel (ref. viz PD) - recepce</t>
  </si>
  <si>
    <t xml:space="preserve"> IT- trasa slaboproud, CAT6E UTP, drát, 4pár </t>
  </si>
  <si>
    <t xml:space="preserve"> Zabezpečení objektu trasa slaboproud, CAT6E UTP, drát, 4pár </t>
  </si>
  <si>
    <t xml:space="preserve"> EL -  Parapetní kanál NN PVC 100 x 40 (materiál + montáž)</t>
  </si>
  <si>
    <t xml:space="preserve"> EL -  Lišta NN PVC 60 x 20 (materiál + montáž)</t>
  </si>
  <si>
    <t xml:space="preserve"> EL - spínač, jednopólový, č 1, včetně montáže</t>
  </si>
  <si>
    <t xml:space="preserve"> EL - spínač jednopólový nástěnný, s doutnavkou, včetně montáže</t>
  </si>
  <si>
    <t xml:space="preserve"> EL - přepínač střídavý č. 6, s doutnavkou, včetně montáže</t>
  </si>
  <si>
    <t>propojovací lišta</t>
  </si>
  <si>
    <t>nulová sběrna PE</t>
  </si>
  <si>
    <t>nulová sběrna N</t>
  </si>
  <si>
    <t xml:space="preserve"> </t>
  </si>
  <si>
    <t xml:space="preserve"> nová vložka rozvaděče OCEP</t>
  </si>
  <si>
    <t xml:space="preserve"> hl.vypínač IS - 40/3</t>
  </si>
  <si>
    <t xml:space="preserve"> jistič B6/1</t>
  </si>
  <si>
    <t xml:space="preserve"> jistič B16/1</t>
  </si>
  <si>
    <t xml:space="preserve"> kombichránič </t>
  </si>
  <si>
    <t xml:space="preserve"> proudový chránič </t>
  </si>
  <si>
    <t xml:space="preserve"> svodič přepětí a bleskových proudů</t>
  </si>
  <si>
    <t xml:space="preserve">    Deska sádrokartonová 12,5 mm  </t>
  </si>
  <si>
    <t xml:space="preserve">    Vodorovný profil R - UW</t>
  </si>
  <si>
    <t xml:space="preserve">    Svislý profil R - CW</t>
  </si>
  <si>
    <t xml:space="preserve">    Napojovací těsnění</t>
  </si>
  <si>
    <t xml:space="preserve">    Samořezný šroub TN 3,5 x 25 mm</t>
  </si>
  <si>
    <t xml:space="preserve">    Natloukací hmoždinky</t>
  </si>
  <si>
    <t xml:space="preserve">    Spárovací tmel </t>
  </si>
  <si>
    <t>kg</t>
  </si>
  <si>
    <t xml:space="preserve">    Tmel pro konečnou úpravu povrchu</t>
  </si>
  <si>
    <t xml:space="preserve">    Výztužná páska pro krytí spár</t>
  </si>
  <si>
    <t>15,6</t>
  </si>
  <si>
    <t>7,3</t>
  </si>
  <si>
    <t>17,5</t>
  </si>
  <si>
    <t>11,9</t>
  </si>
  <si>
    <t>4,6</t>
  </si>
  <si>
    <t>1,6</t>
  </si>
  <si>
    <t>12,5</t>
  </si>
  <si>
    <t>Cena celkem bez DPH</t>
  </si>
  <si>
    <t>Nabídková cena v Kč bez DPH</t>
  </si>
  <si>
    <t>--</t>
  </si>
  <si>
    <t>Celková cena díla bez DPH</t>
  </si>
  <si>
    <t>Celková cena díla s DPH</t>
  </si>
  <si>
    <t>Účastník vyplnění žlutě vyznačená políčka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</si>
</sst>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-#,##0"/>
    <numFmt numFmtId="173" formatCode="#,##0.000;\-#,##0.000"/>
    <numFmt numFmtId="174" formatCode="#,##0.00;\-#,##0.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0.0"/>
  </numFmts>
  <fonts count="50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8">
    <xf numFmtId="0" fontId="0" fillId="0" borderId="0" xfId="0" applyAlignment="1">
      <alignment vertical="top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 vertical="top"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73" fontId="5" fillId="0" borderId="0" xfId="0" applyNumberFormat="1" applyFont="1" applyAlignment="1">
      <alignment horizontal="right"/>
    </xf>
    <xf numFmtId="175" fontId="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75" fontId="4" fillId="0" borderId="0" xfId="0" applyNumberFormat="1" applyFont="1" applyAlignment="1">
      <alignment horizontal="center" vertical="top"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5" fontId="4" fillId="0" borderId="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26" xfId="0" applyFont="1" applyBorder="1" applyAlignment="1">
      <alignment horizontal="center" wrapText="1"/>
    </xf>
    <xf numFmtId="175" fontId="4" fillId="0" borderId="27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0" fontId="4" fillId="0" borderId="23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left" wrapText="1"/>
    </xf>
    <xf numFmtId="0" fontId="4" fillId="0" borderId="3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6" xfId="0" applyFont="1" applyBorder="1" applyAlignment="1">
      <alignment horizontal="left" wrapText="1"/>
    </xf>
    <xf numFmtId="0" fontId="4" fillId="0" borderId="28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4" fillId="0" borderId="34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73" fontId="5" fillId="0" borderId="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left" vertical="center" indent="6"/>
    </xf>
    <xf numFmtId="0" fontId="7" fillId="0" borderId="0" xfId="0" applyFont="1" applyFill="1" applyAlignment="1">
      <alignment vertical="top"/>
    </xf>
    <xf numFmtId="0" fontId="4" fillId="0" borderId="23" xfId="0" applyFont="1" applyBorder="1" applyAlignment="1">
      <alignment horizontal="center" wrapText="1"/>
    </xf>
    <xf numFmtId="0" fontId="4" fillId="0" borderId="39" xfId="0" applyFont="1" applyFill="1" applyBorder="1" applyAlignment="1">
      <alignment horizontal="left" wrapText="1"/>
    </xf>
    <xf numFmtId="0" fontId="0" fillId="0" borderId="40" xfId="0" applyFont="1" applyBorder="1" applyAlignment="1">
      <alignment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175" fontId="4" fillId="0" borderId="42" xfId="0" applyNumberFormat="1" applyFont="1" applyBorder="1" applyAlignment="1">
      <alignment horizontal="center"/>
    </xf>
    <xf numFmtId="175" fontId="4" fillId="0" borderId="43" xfId="0" applyNumberFormat="1" applyFont="1" applyBorder="1" applyAlignment="1">
      <alignment horizontal="center"/>
    </xf>
    <xf numFmtId="175" fontId="4" fillId="0" borderId="44" xfId="0" applyNumberFormat="1" applyFont="1" applyBorder="1" applyAlignment="1">
      <alignment horizontal="center"/>
    </xf>
    <xf numFmtId="175" fontId="4" fillId="0" borderId="45" xfId="0" applyNumberFormat="1" applyFont="1" applyBorder="1" applyAlignment="1">
      <alignment horizontal="center"/>
    </xf>
    <xf numFmtId="175" fontId="4" fillId="0" borderId="46" xfId="0" applyNumberFormat="1" applyFont="1" applyBorder="1" applyAlignment="1">
      <alignment horizontal="center"/>
    </xf>
    <xf numFmtId="175" fontId="4" fillId="0" borderId="43" xfId="0" applyNumberFormat="1" applyFont="1" applyFill="1" applyBorder="1" applyAlignment="1">
      <alignment horizontal="center"/>
    </xf>
    <xf numFmtId="175" fontId="4" fillId="0" borderId="47" xfId="0" applyNumberFormat="1" applyFont="1" applyBorder="1" applyAlignment="1">
      <alignment horizontal="center"/>
    </xf>
    <xf numFmtId="175" fontId="4" fillId="0" borderId="48" xfId="0" applyNumberFormat="1" applyFont="1" applyBorder="1" applyAlignment="1">
      <alignment horizontal="center"/>
    </xf>
    <xf numFmtId="175" fontId="4" fillId="0" borderId="49" xfId="0" applyNumberFormat="1" applyFont="1" applyBorder="1" applyAlignment="1">
      <alignment horizontal="center"/>
    </xf>
    <xf numFmtId="175" fontId="4" fillId="0" borderId="50" xfId="0" applyNumberFormat="1" applyFont="1" applyBorder="1" applyAlignment="1">
      <alignment horizontal="center"/>
    </xf>
    <xf numFmtId="175" fontId="4" fillId="0" borderId="51" xfId="0" applyNumberFormat="1" applyFont="1" applyBorder="1" applyAlignment="1">
      <alignment horizontal="center"/>
    </xf>
    <xf numFmtId="175" fontId="4" fillId="0" borderId="52" xfId="0" applyNumberFormat="1" applyFont="1" applyBorder="1" applyAlignment="1">
      <alignment horizontal="center"/>
    </xf>
    <xf numFmtId="175" fontId="48" fillId="0" borderId="53" xfId="0" applyNumberFormat="1" applyFont="1" applyBorder="1" applyAlignment="1">
      <alignment horizontal="center"/>
    </xf>
    <xf numFmtId="0" fontId="4" fillId="0" borderId="5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5" fontId="4" fillId="0" borderId="55" xfId="0" applyNumberFormat="1" applyFont="1" applyBorder="1" applyAlignment="1">
      <alignment horizontal="center"/>
    </xf>
    <xf numFmtId="0" fontId="4" fillId="2" borderId="10" xfId="0" applyFont="1" applyFill="1" applyBorder="1" applyAlignment="1" applyProtection="1" quotePrefix="1">
      <alignment horizontal="center" vertical="center" wrapText="1"/>
      <protection/>
    </xf>
    <xf numFmtId="0" fontId="4" fillId="34" borderId="56" xfId="0" applyFont="1" applyFill="1" applyBorder="1" applyAlignment="1">
      <alignment horizontal="left" vertical="top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left" vertical="top"/>
    </xf>
    <xf numFmtId="0" fontId="4" fillId="34" borderId="64" xfId="0" applyFont="1" applyFill="1" applyBorder="1" applyAlignment="1">
      <alignment horizontal="left" vertical="top"/>
    </xf>
    <xf numFmtId="0" fontId="4" fillId="34" borderId="65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4" fillId="0" borderId="0" xfId="0" applyFont="1" applyFill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56" xfId="0" applyFont="1" applyFill="1" applyBorder="1" applyAlignment="1" applyProtection="1">
      <alignment horizontal="center" vertical="top"/>
      <protection/>
    </xf>
    <xf numFmtId="0" fontId="4" fillId="0" borderId="66" xfId="0" applyFont="1" applyFill="1" applyBorder="1" applyAlignment="1" applyProtection="1">
      <alignment horizontal="center" vertical="top"/>
      <protection/>
    </xf>
    <xf numFmtId="0" fontId="4" fillId="0" borderId="67" xfId="0" applyFont="1" applyFill="1" applyBorder="1" applyAlignment="1" applyProtection="1">
      <alignment horizontal="center" vertical="top"/>
      <protection/>
    </xf>
    <xf numFmtId="0" fontId="4" fillId="0" borderId="68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center" indent="6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top"/>
      <protection/>
    </xf>
    <xf numFmtId="0" fontId="4" fillId="0" borderId="67" xfId="0" applyFont="1" applyBorder="1" applyAlignment="1" applyProtection="1">
      <alignment horizontal="center" vertical="top"/>
      <protection/>
    </xf>
    <xf numFmtId="0" fontId="4" fillId="0" borderId="68" xfId="0" applyFont="1" applyBorder="1" applyAlignment="1" applyProtection="1">
      <alignment horizontal="center" vertical="top"/>
      <protection/>
    </xf>
    <xf numFmtId="1" fontId="4" fillId="0" borderId="0" xfId="0" applyNumberFormat="1" applyFont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center" vertical="top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showGridLines="0" tabSelected="1" zoomScalePageLayoutView="0" workbookViewId="0" topLeftCell="A1">
      <selection activeCell="D99" sqref="D99"/>
    </sheetView>
  </sheetViews>
  <sheetFormatPr defaultColWidth="10.5" defaultRowHeight="12" customHeight="1"/>
  <cols>
    <col min="1" max="1" width="4.16015625" style="4" customWidth="1"/>
    <col min="2" max="2" width="7.5" style="25" customWidth="1"/>
    <col min="3" max="3" width="15.33203125" style="26" customWidth="1"/>
    <col min="4" max="4" width="88.16015625" style="26" customWidth="1"/>
    <col min="5" max="5" width="10" style="26" customWidth="1"/>
    <col min="6" max="6" width="11.16015625" style="28" customWidth="1"/>
    <col min="7" max="7" width="19.33203125" style="4" customWidth="1"/>
    <col min="8" max="8" width="38.66015625" style="121" customWidth="1"/>
    <col min="9" max="9" width="30.33203125" style="4" customWidth="1"/>
    <col min="10" max="16384" width="10.5" style="4" customWidth="1"/>
  </cols>
  <sheetData>
    <row r="1" spans="2:8" s="2" customFormat="1" ht="9.75" customHeight="1" thickBot="1">
      <c r="B1" s="1"/>
      <c r="C1" s="1"/>
      <c r="D1" s="1"/>
      <c r="E1" s="1"/>
      <c r="F1" s="1"/>
      <c r="H1" s="120"/>
    </row>
    <row r="2" spans="2:8" ht="29.25" customHeight="1" thickBot="1">
      <c r="B2" s="3" t="s">
        <v>0</v>
      </c>
      <c r="C2" s="3" t="s">
        <v>1</v>
      </c>
      <c r="D2" s="3" t="s">
        <v>2</v>
      </c>
      <c r="E2" s="3" t="s">
        <v>3</v>
      </c>
      <c r="F2" s="89" t="s">
        <v>4</v>
      </c>
      <c r="G2" s="3" t="s">
        <v>152</v>
      </c>
      <c r="H2" s="3" t="s">
        <v>151</v>
      </c>
    </row>
    <row r="3" spans="2:8" ht="12.75" customHeight="1" thickBot="1">
      <c r="B3" s="3" t="s">
        <v>5</v>
      </c>
      <c r="C3" s="3" t="s">
        <v>6</v>
      </c>
      <c r="D3" s="3" t="s">
        <v>7</v>
      </c>
      <c r="E3" s="3" t="s">
        <v>8</v>
      </c>
      <c r="F3" s="89" t="s">
        <v>9</v>
      </c>
      <c r="G3" s="108" t="s">
        <v>153</v>
      </c>
      <c r="H3" s="108" t="s">
        <v>153</v>
      </c>
    </row>
    <row r="4" spans="2:8" s="2" customFormat="1" ht="4.5" customHeight="1">
      <c r="B4" s="1"/>
      <c r="C4" s="1"/>
      <c r="D4" s="1"/>
      <c r="E4" s="1"/>
      <c r="F4" s="1"/>
      <c r="H4" s="120"/>
    </row>
    <row r="5" spans="2:8" s="2" customFormat="1" ht="11.25" customHeight="1">
      <c r="B5" s="1"/>
      <c r="C5" s="6" t="s">
        <v>10</v>
      </c>
      <c r="D5" s="6" t="s">
        <v>11</v>
      </c>
      <c r="E5" s="1"/>
      <c r="F5" s="1"/>
      <c r="H5" s="120"/>
    </row>
    <row r="6" spans="2:6" ht="14.25" customHeight="1" thickBot="1">
      <c r="B6" s="5"/>
      <c r="C6" s="6" t="s">
        <v>12</v>
      </c>
      <c r="D6" s="6" t="s">
        <v>13</v>
      </c>
      <c r="E6" s="6"/>
      <c r="F6" s="7"/>
    </row>
    <row r="7" spans="2:14" ht="13.5" thickBot="1">
      <c r="B7" s="33" t="s">
        <v>12</v>
      </c>
      <c r="C7" s="32" t="s">
        <v>14</v>
      </c>
      <c r="D7" s="14" t="s">
        <v>97</v>
      </c>
      <c r="E7" s="48" t="s">
        <v>96</v>
      </c>
      <c r="F7" s="45">
        <v>5</v>
      </c>
      <c r="G7" s="109"/>
      <c r="H7" s="122">
        <f>F7*G7</f>
        <v>0</v>
      </c>
      <c r="I7" s="2"/>
      <c r="J7" s="2"/>
      <c r="K7" s="2"/>
      <c r="L7" s="2"/>
      <c r="M7" s="2"/>
      <c r="N7" s="2"/>
    </row>
    <row r="8" spans="2:14" ht="21" customHeight="1" thickBot="1">
      <c r="B8" s="5"/>
      <c r="C8" s="6" t="s">
        <v>9</v>
      </c>
      <c r="D8" s="6" t="s">
        <v>16</v>
      </c>
      <c r="E8" s="6"/>
      <c r="F8" s="8"/>
      <c r="H8" s="120"/>
      <c r="I8" s="2"/>
      <c r="J8" s="2"/>
      <c r="K8" s="2"/>
      <c r="L8" s="2"/>
      <c r="M8" s="2"/>
      <c r="N8" s="2"/>
    </row>
    <row r="9" spans="2:14" ht="15.75" customHeight="1">
      <c r="B9" s="34" t="s">
        <v>17</v>
      </c>
      <c r="C9" s="41" t="s">
        <v>18</v>
      </c>
      <c r="D9" s="23" t="s">
        <v>98</v>
      </c>
      <c r="E9" s="24" t="s">
        <v>94</v>
      </c>
      <c r="F9" s="90">
        <v>6</v>
      </c>
      <c r="G9" s="116"/>
      <c r="H9" s="123">
        <f>F9*G9</f>
        <v>0</v>
      </c>
      <c r="I9" s="75"/>
      <c r="J9" s="75"/>
      <c r="K9" s="76"/>
      <c r="L9" s="76"/>
      <c r="M9" s="76"/>
      <c r="N9" s="2"/>
    </row>
    <row r="10" spans="2:14" ht="15.75" customHeight="1">
      <c r="B10" s="35" t="s">
        <v>17</v>
      </c>
      <c r="C10" s="10" t="s">
        <v>19</v>
      </c>
      <c r="D10" s="10" t="s">
        <v>98</v>
      </c>
      <c r="E10" s="49" t="s">
        <v>94</v>
      </c>
      <c r="F10" s="91">
        <v>20</v>
      </c>
      <c r="G10" s="118"/>
      <c r="H10" s="124">
        <f aca="true" t="shared" si="0" ref="H10:H26">F10*G10</f>
        <v>0</v>
      </c>
      <c r="I10" s="75"/>
      <c r="J10" s="76"/>
      <c r="K10" s="76"/>
      <c r="L10" s="76"/>
      <c r="M10" s="76"/>
      <c r="N10" s="2"/>
    </row>
    <row r="11" spans="2:14" ht="13.5" customHeight="1">
      <c r="B11" s="35" t="s">
        <v>17</v>
      </c>
      <c r="C11" s="10" t="s">
        <v>20</v>
      </c>
      <c r="D11" s="10" t="s">
        <v>99</v>
      </c>
      <c r="E11" s="9" t="s">
        <v>94</v>
      </c>
      <c r="F11" s="91">
        <v>2.1</v>
      </c>
      <c r="G11" s="118"/>
      <c r="H11" s="124">
        <f t="shared" si="0"/>
        <v>0</v>
      </c>
      <c r="I11" s="75"/>
      <c r="J11" s="76"/>
      <c r="K11" s="76"/>
      <c r="L11" s="76"/>
      <c r="M11" s="76"/>
      <c r="N11" s="2"/>
    </row>
    <row r="12" spans="2:14" ht="13.5" customHeight="1">
      <c r="B12" s="35" t="s">
        <v>17</v>
      </c>
      <c r="C12" s="10" t="s">
        <v>21</v>
      </c>
      <c r="D12" s="10" t="s">
        <v>112</v>
      </c>
      <c r="E12" s="9" t="s">
        <v>94</v>
      </c>
      <c r="F12" s="91">
        <v>6.2</v>
      </c>
      <c r="G12" s="118"/>
      <c r="H12" s="124">
        <f t="shared" si="0"/>
        <v>0</v>
      </c>
      <c r="I12" s="75"/>
      <c r="J12" s="75"/>
      <c r="K12" s="76"/>
      <c r="L12" s="75"/>
      <c r="M12" s="76"/>
      <c r="N12" s="2"/>
    </row>
    <row r="13" spans="2:14" ht="13.5" customHeight="1">
      <c r="B13" s="35" t="s">
        <v>17</v>
      </c>
      <c r="C13" s="10" t="s">
        <v>22</v>
      </c>
      <c r="D13" s="10" t="s">
        <v>100</v>
      </c>
      <c r="E13" s="9" t="s">
        <v>94</v>
      </c>
      <c r="F13" s="91">
        <v>5.9</v>
      </c>
      <c r="G13" s="118"/>
      <c r="H13" s="124">
        <f t="shared" si="0"/>
        <v>0</v>
      </c>
      <c r="I13" s="76"/>
      <c r="J13" s="76"/>
      <c r="K13" s="75"/>
      <c r="L13" s="76"/>
      <c r="M13" s="75"/>
      <c r="N13" s="2"/>
    </row>
    <row r="14" spans="2:14" ht="13.5" customHeight="1">
      <c r="B14" s="35" t="s">
        <v>17</v>
      </c>
      <c r="C14" s="10" t="s">
        <v>23</v>
      </c>
      <c r="D14" s="10" t="s">
        <v>101</v>
      </c>
      <c r="E14" s="9" t="s">
        <v>94</v>
      </c>
      <c r="F14" s="91">
        <v>14.8</v>
      </c>
      <c r="G14" s="118"/>
      <c r="H14" s="124">
        <f t="shared" si="0"/>
        <v>0</v>
      </c>
      <c r="I14" s="75"/>
      <c r="J14" s="76"/>
      <c r="K14" s="76"/>
      <c r="L14" s="76"/>
      <c r="M14" s="76"/>
      <c r="N14" s="2"/>
    </row>
    <row r="15" spans="2:14" ht="13.5" customHeight="1">
      <c r="B15" s="35" t="s">
        <v>24</v>
      </c>
      <c r="C15" s="10" t="s">
        <v>25</v>
      </c>
      <c r="D15" s="10" t="s">
        <v>74</v>
      </c>
      <c r="E15" s="9" t="s">
        <v>94</v>
      </c>
      <c r="F15" s="91">
        <v>1.5</v>
      </c>
      <c r="G15" s="118"/>
      <c r="H15" s="124">
        <f t="shared" si="0"/>
        <v>0</v>
      </c>
      <c r="I15" s="2"/>
      <c r="J15" s="2"/>
      <c r="K15" s="2"/>
      <c r="L15" s="2"/>
      <c r="M15" s="76"/>
      <c r="N15" s="2"/>
    </row>
    <row r="16" spans="2:14" ht="13.5" customHeight="1">
      <c r="B16" s="36" t="s">
        <v>24</v>
      </c>
      <c r="C16" s="17" t="s">
        <v>26</v>
      </c>
      <c r="D16" s="17" t="s">
        <v>75</v>
      </c>
      <c r="E16" s="16" t="s">
        <v>94</v>
      </c>
      <c r="F16" s="92">
        <v>3</v>
      </c>
      <c r="G16" s="118"/>
      <c r="H16" s="124">
        <f t="shared" si="0"/>
        <v>0</v>
      </c>
      <c r="I16" s="2"/>
      <c r="J16" s="2"/>
      <c r="K16" s="2"/>
      <c r="L16" s="2"/>
      <c r="M16" s="76"/>
      <c r="N16" s="2"/>
    </row>
    <row r="17" spans="2:13" ht="13.5" customHeight="1">
      <c r="B17" s="56">
        <v>763</v>
      </c>
      <c r="C17" s="55">
        <v>763131342</v>
      </c>
      <c r="D17" s="87" t="s">
        <v>95</v>
      </c>
      <c r="E17" s="88"/>
      <c r="F17" s="88"/>
      <c r="G17" s="119"/>
      <c r="H17" s="124"/>
      <c r="M17"/>
    </row>
    <row r="18" spans="2:13" ht="13.5" customHeight="1">
      <c r="B18" s="57"/>
      <c r="C18" s="53"/>
      <c r="D18" s="51" t="s">
        <v>134</v>
      </c>
      <c r="E18" s="16" t="s">
        <v>94</v>
      </c>
      <c r="F18" s="93" t="s">
        <v>144</v>
      </c>
      <c r="G18" s="118"/>
      <c r="H18" s="124">
        <f t="shared" si="0"/>
        <v>0</v>
      </c>
      <c r="M18"/>
    </row>
    <row r="19" spans="2:13" ht="13.5" customHeight="1">
      <c r="B19" s="57"/>
      <c r="C19" s="53"/>
      <c r="D19" s="82" t="s">
        <v>135</v>
      </c>
      <c r="E19" s="16" t="s">
        <v>107</v>
      </c>
      <c r="F19" s="93" t="s">
        <v>145</v>
      </c>
      <c r="G19" s="118"/>
      <c r="H19" s="124">
        <f t="shared" si="0"/>
        <v>0</v>
      </c>
      <c r="M19"/>
    </row>
    <row r="20" spans="2:13" ht="13.5" customHeight="1">
      <c r="B20" s="57"/>
      <c r="C20" s="53"/>
      <c r="D20" s="82" t="s">
        <v>136</v>
      </c>
      <c r="E20" s="50" t="s">
        <v>107</v>
      </c>
      <c r="F20" s="93" t="s">
        <v>146</v>
      </c>
      <c r="G20" s="118"/>
      <c r="H20" s="124">
        <f t="shared" si="0"/>
        <v>0</v>
      </c>
      <c r="M20"/>
    </row>
    <row r="21" spans="2:13" ht="13.5" customHeight="1">
      <c r="B21" s="57"/>
      <c r="C21" s="53"/>
      <c r="D21" s="82" t="s">
        <v>137</v>
      </c>
      <c r="E21" s="50" t="s">
        <v>107</v>
      </c>
      <c r="F21" s="93" t="s">
        <v>147</v>
      </c>
      <c r="G21" s="118"/>
      <c r="H21" s="124">
        <f t="shared" si="0"/>
        <v>0</v>
      </c>
      <c r="M21"/>
    </row>
    <row r="22" spans="2:13" ht="13.5" customHeight="1">
      <c r="B22" s="57"/>
      <c r="C22" s="53"/>
      <c r="D22" s="82" t="s">
        <v>138</v>
      </c>
      <c r="E22" s="50" t="s">
        <v>96</v>
      </c>
      <c r="F22" s="93">
        <v>185</v>
      </c>
      <c r="G22" s="118"/>
      <c r="H22" s="124">
        <f t="shared" si="0"/>
        <v>0</v>
      </c>
      <c r="M22"/>
    </row>
    <row r="23" spans="2:13" ht="13.5" customHeight="1">
      <c r="B23" s="57"/>
      <c r="C23" s="53"/>
      <c r="D23" s="82" t="s">
        <v>139</v>
      </c>
      <c r="E23" s="50" t="s">
        <v>96</v>
      </c>
      <c r="F23" s="93">
        <v>17</v>
      </c>
      <c r="G23" s="118"/>
      <c r="H23" s="124">
        <f t="shared" si="0"/>
        <v>0</v>
      </c>
      <c r="M23"/>
    </row>
    <row r="24" spans="2:13" ht="13.5" customHeight="1">
      <c r="B24" s="57"/>
      <c r="C24" s="53"/>
      <c r="D24" s="82" t="s">
        <v>140</v>
      </c>
      <c r="E24" s="50" t="s">
        <v>141</v>
      </c>
      <c r="F24" s="93" t="s">
        <v>148</v>
      </c>
      <c r="G24" s="118"/>
      <c r="H24" s="124">
        <f t="shared" si="0"/>
        <v>0</v>
      </c>
      <c r="M24"/>
    </row>
    <row r="25" spans="2:13" ht="13.5" customHeight="1">
      <c r="B25" s="57"/>
      <c r="C25" s="53"/>
      <c r="D25" s="82" t="s">
        <v>142</v>
      </c>
      <c r="E25" s="50" t="s">
        <v>141</v>
      </c>
      <c r="F25" s="93" t="s">
        <v>149</v>
      </c>
      <c r="G25" s="118"/>
      <c r="H25" s="124">
        <f t="shared" si="0"/>
        <v>0</v>
      </c>
      <c r="M25"/>
    </row>
    <row r="26" spans="2:13" ht="13.5" customHeight="1" thickBot="1">
      <c r="B26" s="66"/>
      <c r="C26" s="37"/>
      <c r="D26" s="83" t="s">
        <v>143</v>
      </c>
      <c r="E26" s="86" t="s">
        <v>107</v>
      </c>
      <c r="F26" s="94" t="s">
        <v>150</v>
      </c>
      <c r="G26" s="117"/>
      <c r="H26" s="125">
        <f t="shared" si="0"/>
        <v>0</v>
      </c>
      <c r="M26"/>
    </row>
    <row r="27" spans="2:13" ht="6.75" customHeight="1">
      <c r="B27" s="29"/>
      <c r="C27" s="30"/>
      <c r="D27" s="30"/>
      <c r="E27" s="29"/>
      <c r="F27" s="31"/>
      <c r="G27" s="84"/>
      <c r="H27" s="120"/>
      <c r="I27" s="2"/>
      <c r="J27" s="2"/>
      <c r="K27" s="2"/>
      <c r="L27" s="2"/>
      <c r="M27"/>
    </row>
    <row r="28" spans="2:13" ht="15.75" customHeight="1">
      <c r="B28" s="5"/>
      <c r="C28" s="6" t="s">
        <v>27</v>
      </c>
      <c r="D28" s="6" t="s">
        <v>28</v>
      </c>
      <c r="E28" s="6"/>
      <c r="F28" s="7"/>
      <c r="G28" s="84"/>
      <c r="H28" s="120"/>
      <c r="I28" s="75"/>
      <c r="J28" s="76"/>
      <c r="K28" s="76"/>
      <c r="L28" s="76"/>
      <c r="M28"/>
    </row>
    <row r="29" spans="2:12" ht="13.5" customHeight="1" thickBot="1">
      <c r="B29" s="5"/>
      <c r="C29" s="6" t="s">
        <v>29</v>
      </c>
      <c r="D29" s="6" t="s">
        <v>30</v>
      </c>
      <c r="E29" s="6"/>
      <c r="F29" s="7"/>
      <c r="G29" s="85"/>
      <c r="H29" s="120"/>
      <c r="I29" s="2"/>
      <c r="J29" s="2"/>
      <c r="K29" s="2"/>
      <c r="L29" s="2"/>
    </row>
    <row r="30" spans="2:12" ht="12.75">
      <c r="B30" s="34" t="s">
        <v>31</v>
      </c>
      <c r="C30" s="23" t="s">
        <v>32</v>
      </c>
      <c r="D30" s="23" t="s">
        <v>102</v>
      </c>
      <c r="E30" s="22" t="s">
        <v>96</v>
      </c>
      <c r="F30" s="90">
        <v>4</v>
      </c>
      <c r="G30" s="116"/>
      <c r="H30" s="123">
        <f>F30*G30</f>
        <v>0</v>
      </c>
      <c r="I30" s="2"/>
      <c r="J30" s="2"/>
      <c r="K30" s="2"/>
      <c r="L30" s="2"/>
    </row>
    <row r="31" spans="2:12" ht="12.75">
      <c r="B31" s="35" t="s">
        <v>31</v>
      </c>
      <c r="C31" s="10" t="s">
        <v>32</v>
      </c>
      <c r="D31" s="59" t="s">
        <v>103</v>
      </c>
      <c r="E31" s="9" t="s">
        <v>96</v>
      </c>
      <c r="F31" s="91">
        <v>2</v>
      </c>
      <c r="G31" s="118"/>
      <c r="H31" s="124">
        <f aca="true" t="shared" si="1" ref="H31:H43">F31*G31</f>
        <v>0</v>
      </c>
      <c r="I31" s="2"/>
      <c r="J31" s="2"/>
      <c r="K31" s="2"/>
      <c r="L31" s="2"/>
    </row>
    <row r="32" spans="2:8" ht="14.25" customHeight="1">
      <c r="B32" s="35" t="s">
        <v>24</v>
      </c>
      <c r="C32" s="10" t="s">
        <v>33</v>
      </c>
      <c r="D32" s="10" t="s">
        <v>76</v>
      </c>
      <c r="E32" s="9" t="s">
        <v>34</v>
      </c>
      <c r="F32" s="91">
        <v>1.5</v>
      </c>
      <c r="G32" s="118"/>
      <c r="H32" s="124">
        <f t="shared" si="1"/>
        <v>0</v>
      </c>
    </row>
    <row r="33" spans="2:8" ht="14.25" customHeight="1">
      <c r="B33" s="35" t="s">
        <v>24</v>
      </c>
      <c r="C33" s="10" t="s">
        <v>33</v>
      </c>
      <c r="D33" s="10" t="s">
        <v>77</v>
      </c>
      <c r="E33" s="9" t="s">
        <v>34</v>
      </c>
      <c r="F33" s="91">
        <v>0.5</v>
      </c>
      <c r="G33" s="118"/>
      <c r="H33" s="124">
        <f t="shared" si="1"/>
        <v>0</v>
      </c>
    </row>
    <row r="34" spans="2:8" ht="13.5" customHeight="1">
      <c r="B34" s="35" t="s">
        <v>31</v>
      </c>
      <c r="C34" s="10" t="s">
        <v>35</v>
      </c>
      <c r="D34" s="10" t="s">
        <v>78</v>
      </c>
      <c r="E34" s="9" t="s">
        <v>34</v>
      </c>
      <c r="F34" s="91">
        <v>1.5</v>
      </c>
      <c r="G34" s="118"/>
      <c r="H34" s="124">
        <f t="shared" si="1"/>
        <v>0</v>
      </c>
    </row>
    <row r="35" spans="2:8" ht="13.5" customHeight="1">
      <c r="B35" s="35" t="s">
        <v>31</v>
      </c>
      <c r="C35" s="10" t="s">
        <v>35</v>
      </c>
      <c r="D35" s="10" t="s">
        <v>79</v>
      </c>
      <c r="E35" s="9" t="s">
        <v>34</v>
      </c>
      <c r="F35" s="91">
        <v>0.5</v>
      </c>
      <c r="G35" s="118"/>
      <c r="H35" s="124">
        <f t="shared" si="1"/>
        <v>0</v>
      </c>
    </row>
    <row r="36" spans="2:8" ht="13.5" customHeight="1">
      <c r="B36" s="35" t="s">
        <v>31</v>
      </c>
      <c r="C36" s="10" t="s">
        <v>36</v>
      </c>
      <c r="D36" s="10" t="s">
        <v>80</v>
      </c>
      <c r="E36" s="9" t="s">
        <v>34</v>
      </c>
      <c r="F36" s="91">
        <v>1.5</v>
      </c>
      <c r="G36" s="118"/>
      <c r="H36" s="124">
        <f t="shared" si="1"/>
        <v>0</v>
      </c>
    </row>
    <row r="37" spans="2:8" ht="13.5" customHeight="1">
      <c r="B37" s="35" t="s">
        <v>31</v>
      </c>
      <c r="C37" s="10" t="s">
        <v>36</v>
      </c>
      <c r="D37" s="10" t="s">
        <v>81</v>
      </c>
      <c r="E37" s="9" t="s">
        <v>34</v>
      </c>
      <c r="F37" s="91">
        <v>0.5</v>
      </c>
      <c r="G37" s="118"/>
      <c r="H37" s="124">
        <f t="shared" si="1"/>
        <v>0</v>
      </c>
    </row>
    <row r="38" spans="2:8" ht="13.5" customHeight="1">
      <c r="B38" s="35" t="s">
        <v>31</v>
      </c>
      <c r="C38" s="10" t="s">
        <v>37</v>
      </c>
      <c r="D38" s="10" t="s">
        <v>82</v>
      </c>
      <c r="E38" s="9" t="s">
        <v>34</v>
      </c>
      <c r="F38" s="91">
        <v>1.5</v>
      </c>
      <c r="G38" s="118"/>
      <c r="H38" s="124">
        <f t="shared" si="1"/>
        <v>0</v>
      </c>
    </row>
    <row r="39" spans="2:8" ht="13.5" customHeight="1">
      <c r="B39" s="35" t="s">
        <v>31</v>
      </c>
      <c r="C39" s="10" t="s">
        <v>37</v>
      </c>
      <c r="D39" s="10" t="s">
        <v>83</v>
      </c>
      <c r="E39" s="9" t="s">
        <v>34</v>
      </c>
      <c r="F39" s="91">
        <v>0.5</v>
      </c>
      <c r="G39" s="118"/>
      <c r="H39" s="124">
        <f t="shared" si="1"/>
        <v>0</v>
      </c>
    </row>
    <row r="40" spans="2:8" ht="13.5" customHeight="1">
      <c r="B40" s="38" t="s">
        <v>31</v>
      </c>
      <c r="C40" s="13" t="s">
        <v>38</v>
      </c>
      <c r="D40" s="13" t="s">
        <v>84</v>
      </c>
      <c r="E40" s="12" t="s">
        <v>34</v>
      </c>
      <c r="F40" s="95">
        <v>1.5</v>
      </c>
      <c r="G40" s="118"/>
      <c r="H40" s="124">
        <f t="shared" si="1"/>
        <v>0</v>
      </c>
    </row>
    <row r="41" spans="2:8" ht="13.5" customHeight="1">
      <c r="B41" s="38" t="s">
        <v>31</v>
      </c>
      <c r="C41" s="13" t="s">
        <v>38</v>
      </c>
      <c r="D41" s="13" t="s">
        <v>104</v>
      </c>
      <c r="E41" s="12" t="s">
        <v>34</v>
      </c>
      <c r="F41" s="95" t="s">
        <v>105</v>
      </c>
      <c r="G41" s="118"/>
      <c r="H41" s="124">
        <f t="shared" si="1"/>
        <v>0</v>
      </c>
    </row>
    <row r="42" spans="2:8" ht="13.5" customHeight="1">
      <c r="B42" s="35" t="s">
        <v>17</v>
      </c>
      <c r="C42" s="10" t="s">
        <v>39</v>
      </c>
      <c r="D42" s="10" t="s">
        <v>85</v>
      </c>
      <c r="E42" s="9" t="s">
        <v>94</v>
      </c>
      <c r="F42" s="91">
        <v>21</v>
      </c>
      <c r="G42" s="118"/>
      <c r="H42" s="124">
        <f t="shared" si="1"/>
        <v>0</v>
      </c>
    </row>
    <row r="43" spans="2:8" ht="13.5" customHeight="1" thickBot="1">
      <c r="B43" s="39" t="s">
        <v>17</v>
      </c>
      <c r="C43" s="19" t="s">
        <v>40</v>
      </c>
      <c r="D43" s="19" t="s">
        <v>86</v>
      </c>
      <c r="E43" s="11" t="s">
        <v>94</v>
      </c>
      <c r="F43" s="96">
        <v>62</v>
      </c>
      <c r="G43" s="117"/>
      <c r="H43" s="125">
        <f t="shared" si="1"/>
        <v>0</v>
      </c>
    </row>
    <row r="44" spans="2:8" ht="3.75" customHeight="1">
      <c r="B44" s="29"/>
      <c r="C44" s="30"/>
      <c r="D44" s="30"/>
      <c r="E44" s="29"/>
      <c r="F44" s="31"/>
      <c r="H44" s="126"/>
    </row>
    <row r="45" spans="2:8" ht="15" customHeight="1">
      <c r="B45" s="5"/>
      <c r="C45" s="6" t="s">
        <v>41</v>
      </c>
      <c r="D45" s="6" t="s">
        <v>42</v>
      </c>
      <c r="E45" s="6"/>
      <c r="F45" s="7"/>
      <c r="H45" s="126"/>
    </row>
    <row r="46" spans="2:8" ht="21" customHeight="1" thickBot="1">
      <c r="B46" s="5"/>
      <c r="C46" s="6" t="s">
        <v>43</v>
      </c>
      <c r="D46" s="6" t="s">
        <v>44</v>
      </c>
      <c r="E46" s="6"/>
      <c r="F46" s="7"/>
      <c r="H46" s="126"/>
    </row>
    <row r="47" spans="2:8" ht="15">
      <c r="B47" s="60" t="s">
        <v>45</v>
      </c>
      <c r="C47" s="61" t="s">
        <v>46</v>
      </c>
      <c r="D47" s="62" t="s">
        <v>115</v>
      </c>
      <c r="E47" s="63" t="s">
        <v>96</v>
      </c>
      <c r="F47" s="97">
        <v>2</v>
      </c>
      <c r="G47" s="116"/>
      <c r="H47" s="127">
        <f>F47*G47</f>
        <v>0</v>
      </c>
    </row>
    <row r="48" spans="2:8" ht="15.75" thickBot="1">
      <c r="B48" s="46"/>
      <c r="C48" s="47"/>
      <c r="D48" s="37" t="s">
        <v>106</v>
      </c>
      <c r="E48" s="52" t="s">
        <v>96</v>
      </c>
      <c r="F48" s="94">
        <v>2</v>
      </c>
      <c r="G48" s="117"/>
      <c r="H48" s="128">
        <f>F48*G48</f>
        <v>0</v>
      </c>
    </row>
    <row r="49" spans="2:6" ht="21" customHeight="1" thickBot="1">
      <c r="B49" s="5"/>
      <c r="C49" s="6" t="s">
        <v>47</v>
      </c>
      <c r="D49" s="6" t="s">
        <v>48</v>
      </c>
      <c r="E49" s="5"/>
      <c r="F49" s="8"/>
    </row>
    <row r="50" spans="1:11" ht="13.5" customHeight="1">
      <c r="A50" s="4" t="s">
        <v>126</v>
      </c>
      <c r="B50" s="77"/>
      <c r="C50" s="62"/>
      <c r="D50" s="103" t="s">
        <v>127</v>
      </c>
      <c r="E50" s="63" t="s">
        <v>50</v>
      </c>
      <c r="F50" s="97">
        <v>1</v>
      </c>
      <c r="G50" s="116"/>
      <c r="H50" s="127">
        <f>F50*G50</f>
        <v>0</v>
      </c>
      <c r="I50"/>
      <c r="J50"/>
      <c r="K50"/>
    </row>
    <row r="51" spans="2:11" ht="13.5" customHeight="1">
      <c r="B51" s="58"/>
      <c r="C51" s="51"/>
      <c r="D51" s="104" t="s">
        <v>128</v>
      </c>
      <c r="E51" s="54" t="s">
        <v>50</v>
      </c>
      <c r="F51" s="93">
        <v>1</v>
      </c>
      <c r="G51" s="118"/>
      <c r="H51" s="129">
        <f aca="true" t="shared" si="2" ref="H51:H59">F51*G51</f>
        <v>0</v>
      </c>
      <c r="I51"/>
      <c r="J51"/>
      <c r="K51"/>
    </row>
    <row r="52" spans="2:11" ht="13.5" customHeight="1">
      <c r="B52" s="58"/>
      <c r="C52" s="51"/>
      <c r="D52" s="51" t="s">
        <v>129</v>
      </c>
      <c r="E52" s="54" t="s">
        <v>50</v>
      </c>
      <c r="F52" s="93">
        <v>11</v>
      </c>
      <c r="G52" s="118"/>
      <c r="H52" s="129">
        <f t="shared" si="2"/>
        <v>0</v>
      </c>
      <c r="I52" s="74"/>
      <c r="J52" s="74"/>
      <c r="K52"/>
    </row>
    <row r="53" spans="2:11" ht="13.5" customHeight="1">
      <c r="B53" s="58"/>
      <c r="C53" s="51"/>
      <c r="D53" s="105" t="s">
        <v>133</v>
      </c>
      <c r="E53" s="54" t="s">
        <v>50</v>
      </c>
      <c r="F53" s="93">
        <v>1</v>
      </c>
      <c r="G53" s="118"/>
      <c r="H53" s="129">
        <f t="shared" si="2"/>
        <v>0</v>
      </c>
      <c r="I53" s="74"/>
      <c r="J53"/>
      <c r="K53"/>
    </row>
    <row r="54" spans="2:11" ht="13.5" customHeight="1">
      <c r="B54" s="58"/>
      <c r="C54" s="51"/>
      <c r="D54" s="105" t="s">
        <v>132</v>
      </c>
      <c r="E54" s="54" t="s">
        <v>50</v>
      </c>
      <c r="F54" s="93">
        <v>1</v>
      </c>
      <c r="G54" s="118"/>
      <c r="H54" s="129">
        <f t="shared" si="2"/>
        <v>0</v>
      </c>
      <c r="I54" s="74"/>
      <c r="J54" s="74"/>
      <c r="K54"/>
    </row>
    <row r="55" spans="2:11" ht="13.5" customHeight="1">
      <c r="B55" s="58"/>
      <c r="C55" s="51"/>
      <c r="D55" s="105" t="s">
        <v>131</v>
      </c>
      <c r="E55" s="54" t="s">
        <v>50</v>
      </c>
      <c r="F55" s="93">
        <v>2</v>
      </c>
      <c r="G55" s="118"/>
      <c r="H55" s="129">
        <f t="shared" si="2"/>
        <v>0</v>
      </c>
      <c r="I55" s="74"/>
      <c r="J55"/>
      <c r="K55" s="74"/>
    </row>
    <row r="56" spans="2:11" ht="13.5" customHeight="1">
      <c r="B56" s="58"/>
      <c r="C56" s="51"/>
      <c r="D56" s="105" t="s">
        <v>130</v>
      </c>
      <c r="E56" s="54" t="s">
        <v>50</v>
      </c>
      <c r="F56" s="93">
        <v>8</v>
      </c>
      <c r="G56" s="118"/>
      <c r="H56" s="129">
        <f t="shared" si="2"/>
        <v>0</v>
      </c>
      <c r="I56"/>
      <c r="J56" s="74"/>
      <c r="K56"/>
    </row>
    <row r="57" spans="2:11" ht="13.5" customHeight="1">
      <c r="B57" s="58"/>
      <c r="C57" s="51"/>
      <c r="D57" s="105" t="s">
        <v>123</v>
      </c>
      <c r="E57" s="54" t="s">
        <v>50</v>
      </c>
      <c r="F57" s="93">
        <v>1</v>
      </c>
      <c r="G57" s="118"/>
      <c r="H57" s="129">
        <f t="shared" si="2"/>
        <v>0</v>
      </c>
      <c r="I57"/>
      <c r="J57" s="74"/>
      <c r="K57"/>
    </row>
    <row r="58" spans="2:11" ht="13.5" customHeight="1">
      <c r="B58" s="58"/>
      <c r="C58" s="51"/>
      <c r="D58" s="105" t="s">
        <v>124</v>
      </c>
      <c r="E58" s="54" t="s">
        <v>50</v>
      </c>
      <c r="F58" s="93">
        <v>1</v>
      </c>
      <c r="G58" s="118"/>
      <c r="H58" s="129">
        <f t="shared" si="2"/>
        <v>0</v>
      </c>
      <c r="I58"/>
      <c r="J58"/>
      <c r="K58" s="74"/>
    </row>
    <row r="59" spans="2:8" ht="13.5" customHeight="1" thickBot="1">
      <c r="B59" s="66"/>
      <c r="C59" s="37"/>
      <c r="D59" s="106" t="s">
        <v>125</v>
      </c>
      <c r="E59" s="52" t="s">
        <v>50</v>
      </c>
      <c r="F59" s="94">
        <v>1</v>
      </c>
      <c r="G59" s="117"/>
      <c r="H59" s="128">
        <f t="shared" si="2"/>
        <v>0</v>
      </c>
    </row>
    <row r="60" spans="2:6" ht="21" customHeight="1" thickBot="1">
      <c r="B60" s="79"/>
      <c r="C60" s="80" t="s">
        <v>51</v>
      </c>
      <c r="D60" s="80" t="s">
        <v>52</v>
      </c>
      <c r="E60" s="80"/>
      <c r="F60" s="81"/>
    </row>
    <row r="61" spans="2:8" ht="12.75">
      <c r="B61" s="34" t="s">
        <v>49</v>
      </c>
      <c r="C61" s="23" t="s">
        <v>53</v>
      </c>
      <c r="D61" s="41" t="s">
        <v>108</v>
      </c>
      <c r="E61" s="67" t="s">
        <v>107</v>
      </c>
      <c r="F61" s="90">
        <v>80</v>
      </c>
      <c r="G61" s="116"/>
      <c r="H61" s="130">
        <f>F61*G61</f>
        <v>0</v>
      </c>
    </row>
    <row r="62" spans="2:8" ht="12.75">
      <c r="B62" s="35" t="s">
        <v>49</v>
      </c>
      <c r="C62" s="10" t="s">
        <v>53</v>
      </c>
      <c r="D62" s="13" t="s">
        <v>109</v>
      </c>
      <c r="E62" s="12" t="s">
        <v>107</v>
      </c>
      <c r="F62" s="91">
        <v>15</v>
      </c>
      <c r="G62" s="118"/>
      <c r="H62" s="131">
        <f>F62*G62</f>
        <v>0</v>
      </c>
    </row>
    <row r="63" spans="2:8" ht="12.75">
      <c r="B63" s="35" t="s">
        <v>49</v>
      </c>
      <c r="C63" s="10" t="s">
        <v>53</v>
      </c>
      <c r="D63" s="13" t="s">
        <v>116</v>
      </c>
      <c r="E63" s="12" t="s">
        <v>107</v>
      </c>
      <c r="F63" s="91">
        <v>15</v>
      </c>
      <c r="G63" s="118"/>
      <c r="H63" s="131">
        <f>F63*G63</f>
        <v>0</v>
      </c>
    </row>
    <row r="64" spans="2:8" ht="13.5" thickBot="1">
      <c r="B64" s="39" t="s">
        <v>49</v>
      </c>
      <c r="C64" s="19" t="s">
        <v>53</v>
      </c>
      <c r="D64" s="20" t="s">
        <v>117</v>
      </c>
      <c r="E64" s="68" t="s">
        <v>107</v>
      </c>
      <c r="F64" s="96">
        <v>15</v>
      </c>
      <c r="G64" s="117"/>
      <c r="H64" s="132">
        <f>F64*G64</f>
        <v>0</v>
      </c>
    </row>
    <row r="65" spans="2:6" ht="21" customHeight="1" thickBot="1">
      <c r="B65" s="5"/>
      <c r="C65" s="6" t="s">
        <v>54</v>
      </c>
      <c r="D65" s="6" t="s">
        <v>55</v>
      </c>
      <c r="E65" s="6"/>
      <c r="F65" s="7"/>
    </row>
    <row r="66" spans="2:8" ht="12.75">
      <c r="B66" s="64" t="s">
        <v>49</v>
      </c>
      <c r="C66" s="65" t="s">
        <v>56</v>
      </c>
      <c r="D66" s="72" t="s">
        <v>118</v>
      </c>
      <c r="E66" s="44" t="s">
        <v>107</v>
      </c>
      <c r="F66" s="98">
        <v>25</v>
      </c>
      <c r="G66" s="116"/>
      <c r="H66" s="130">
        <f>F66*G66</f>
        <v>0</v>
      </c>
    </row>
    <row r="67" spans="2:8" ht="12.75">
      <c r="B67" s="58" t="s">
        <v>49</v>
      </c>
      <c r="C67" s="51" t="s">
        <v>56</v>
      </c>
      <c r="D67" s="55" t="s">
        <v>119</v>
      </c>
      <c r="E67" s="50" t="s">
        <v>107</v>
      </c>
      <c r="F67" s="93">
        <v>40</v>
      </c>
      <c r="G67" s="118"/>
      <c r="H67" s="131">
        <f aca="true" t="shared" si="3" ref="H67:H72">F67*G67</f>
        <v>0</v>
      </c>
    </row>
    <row r="68" spans="2:8" ht="12.75">
      <c r="B68" s="58"/>
      <c r="C68" s="51"/>
      <c r="D68" s="55" t="s">
        <v>120</v>
      </c>
      <c r="E68" s="50" t="s">
        <v>96</v>
      </c>
      <c r="F68" s="93">
        <v>7</v>
      </c>
      <c r="G68" s="118"/>
      <c r="H68" s="131">
        <f t="shared" si="3"/>
        <v>0</v>
      </c>
    </row>
    <row r="69" spans="2:8" ht="12.75">
      <c r="B69" s="58"/>
      <c r="C69" s="51"/>
      <c r="D69" s="55" t="s">
        <v>121</v>
      </c>
      <c r="E69" s="50" t="s">
        <v>96</v>
      </c>
      <c r="F69" s="93">
        <v>1</v>
      </c>
      <c r="G69" s="118"/>
      <c r="H69" s="131">
        <f t="shared" si="3"/>
        <v>0</v>
      </c>
    </row>
    <row r="70" spans="2:8" ht="12.75">
      <c r="B70" s="58"/>
      <c r="C70" s="51"/>
      <c r="D70" s="55" t="s">
        <v>122</v>
      </c>
      <c r="E70" s="50" t="s">
        <v>96</v>
      </c>
      <c r="F70" s="93">
        <v>3</v>
      </c>
      <c r="G70" s="118"/>
      <c r="H70" s="131">
        <f t="shared" si="3"/>
        <v>0</v>
      </c>
    </row>
    <row r="71" spans="2:10" ht="12.75">
      <c r="B71" s="58"/>
      <c r="C71" s="51"/>
      <c r="D71" s="55" t="s">
        <v>114</v>
      </c>
      <c r="E71" s="50" t="s">
        <v>96</v>
      </c>
      <c r="F71" s="93">
        <v>22</v>
      </c>
      <c r="G71" s="118"/>
      <c r="H71" s="131">
        <f t="shared" si="3"/>
        <v>0</v>
      </c>
      <c r="J71" s="4">
        <v>4</v>
      </c>
    </row>
    <row r="72" spans="2:8" ht="13.5" customHeight="1" thickBot="1">
      <c r="B72" s="42" t="s">
        <v>49</v>
      </c>
      <c r="C72" s="43" t="s">
        <v>57</v>
      </c>
      <c r="D72" s="73" t="s">
        <v>87</v>
      </c>
      <c r="E72" s="21" t="s">
        <v>50</v>
      </c>
      <c r="F72" s="99">
        <v>2</v>
      </c>
      <c r="G72" s="117"/>
      <c r="H72" s="132">
        <f t="shared" si="3"/>
        <v>0</v>
      </c>
    </row>
    <row r="73" spans="2:10" ht="21" customHeight="1" thickBot="1">
      <c r="B73" s="5"/>
      <c r="C73" s="6" t="s">
        <v>58</v>
      </c>
      <c r="D73" s="6" t="s">
        <v>59</v>
      </c>
      <c r="E73" s="6"/>
      <c r="F73" s="7"/>
      <c r="J73" s="4">
        <f>25*7</f>
        <v>175</v>
      </c>
    </row>
    <row r="74" spans="2:8" ht="12.75">
      <c r="B74" s="34" t="s">
        <v>49</v>
      </c>
      <c r="C74" s="23" t="s">
        <v>60</v>
      </c>
      <c r="D74" s="41" t="s">
        <v>89</v>
      </c>
      <c r="E74" s="24" t="s">
        <v>96</v>
      </c>
      <c r="F74" s="100">
        <v>1</v>
      </c>
      <c r="G74" s="116"/>
      <c r="H74" s="130">
        <f>F74*G74</f>
        <v>0</v>
      </c>
    </row>
    <row r="75" spans="2:8" ht="12.75">
      <c r="B75" s="70"/>
      <c r="C75" s="71"/>
      <c r="D75" s="78" t="s">
        <v>113</v>
      </c>
      <c r="E75" s="69" t="s">
        <v>96</v>
      </c>
      <c r="F75" s="101">
        <v>1</v>
      </c>
      <c r="G75" s="118"/>
      <c r="H75" s="131">
        <f>F75*G75</f>
        <v>0</v>
      </c>
    </row>
    <row r="76" spans="2:8" ht="12.75">
      <c r="B76" s="35" t="s">
        <v>49</v>
      </c>
      <c r="C76" s="10" t="s">
        <v>61</v>
      </c>
      <c r="D76" s="13" t="s">
        <v>90</v>
      </c>
      <c r="E76" s="18" t="s">
        <v>96</v>
      </c>
      <c r="F76" s="102">
        <v>1</v>
      </c>
      <c r="G76" s="118"/>
      <c r="H76" s="131">
        <f>F76*G76</f>
        <v>0</v>
      </c>
    </row>
    <row r="77" spans="2:8" ht="13.5" thickBot="1">
      <c r="B77" s="39" t="s">
        <v>49</v>
      </c>
      <c r="C77" s="19" t="s">
        <v>61</v>
      </c>
      <c r="D77" s="20" t="s">
        <v>91</v>
      </c>
      <c r="E77" s="21" t="s">
        <v>96</v>
      </c>
      <c r="F77" s="99">
        <v>6</v>
      </c>
      <c r="G77" s="117"/>
      <c r="H77" s="132">
        <f>F77*G77</f>
        <v>0</v>
      </c>
    </row>
    <row r="78" spans="2:6" ht="21" customHeight="1" thickBot="1">
      <c r="B78" s="5"/>
      <c r="C78" s="6" t="s">
        <v>62</v>
      </c>
      <c r="D78" s="6" t="s">
        <v>63</v>
      </c>
      <c r="E78" s="6"/>
      <c r="F78" s="7"/>
    </row>
    <row r="79" spans="2:8" ht="13.5" customHeight="1">
      <c r="B79" s="34" t="s">
        <v>62</v>
      </c>
      <c r="C79" s="23" t="s">
        <v>64</v>
      </c>
      <c r="D79" s="23" t="s">
        <v>92</v>
      </c>
      <c r="E79" s="22" t="s">
        <v>94</v>
      </c>
      <c r="F79" s="90">
        <v>21</v>
      </c>
      <c r="G79" s="116"/>
      <c r="H79" s="130">
        <f>F79*G79</f>
        <v>0</v>
      </c>
    </row>
    <row r="80" spans="2:8" ht="13.5" customHeight="1" thickBot="1">
      <c r="B80" s="39" t="s">
        <v>62</v>
      </c>
      <c r="C80" s="19" t="s">
        <v>64</v>
      </c>
      <c r="D80" s="19" t="s">
        <v>93</v>
      </c>
      <c r="E80" s="11" t="s">
        <v>94</v>
      </c>
      <c r="F80" s="96">
        <v>62</v>
      </c>
      <c r="G80" s="117"/>
      <c r="H80" s="132">
        <f>F80*G80</f>
        <v>0</v>
      </c>
    </row>
    <row r="81" spans="2:6" ht="5.25" customHeight="1">
      <c r="B81" s="29"/>
      <c r="C81" s="30"/>
      <c r="D81" s="30"/>
      <c r="E81" s="29"/>
      <c r="F81" s="31"/>
    </row>
    <row r="82" spans="2:6" ht="21" customHeight="1" thickBot="1">
      <c r="B82" s="5"/>
      <c r="C82" s="6" t="s">
        <v>65</v>
      </c>
      <c r="D82" s="6" t="s">
        <v>66</v>
      </c>
      <c r="E82" s="6"/>
      <c r="F82" s="8"/>
    </row>
    <row r="83" spans="2:8" ht="13.5" customHeight="1">
      <c r="B83" s="34" t="s">
        <v>65</v>
      </c>
      <c r="C83" s="23" t="s">
        <v>67</v>
      </c>
      <c r="D83" s="23" t="s">
        <v>88</v>
      </c>
      <c r="E83" s="24" t="s">
        <v>94</v>
      </c>
      <c r="F83" s="90">
        <v>80</v>
      </c>
      <c r="G83" s="116"/>
      <c r="H83" s="130">
        <f>F83*G83</f>
        <v>0</v>
      </c>
    </row>
    <row r="84" spans="2:8" ht="13.5" customHeight="1" thickBot="1">
      <c r="B84" s="39" t="s">
        <v>65</v>
      </c>
      <c r="C84" s="19" t="s">
        <v>67</v>
      </c>
      <c r="D84" s="19" t="s">
        <v>110</v>
      </c>
      <c r="E84" s="21" t="s">
        <v>94</v>
      </c>
      <c r="F84" s="96">
        <v>210</v>
      </c>
      <c r="G84" s="117"/>
      <c r="H84" s="132">
        <f>F84*G84</f>
        <v>0</v>
      </c>
    </row>
    <row r="85" spans="2:8" ht="21" customHeight="1">
      <c r="B85" s="5"/>
      <c r="C85" s="6" t="s">
        <v>68</v>
      </c>
      <c r="D85" s="6" t="s">
        <v>69</v>
      </c>
      <c r="E85" s="6"/>
      <c r="F85" s="7"/>
      <c r="H85" s="133"/>
    </row>
    <row r="86" spans="2:8" ht="21" customHeight="1" thickBot="1">
      <c r="B86" s="5"/>
      <c r="C86" s="6" t="s">
        <v>70</v>
      </c>
      <c r="D86" s="6" t="s">
        <v>71</v>
      </c>
      <c r="E86" s="6"/>
      <c r="F86" s="7"/>
      <c r="H86" s="133"/>
    </row>
    <row r="87" spans="2:8" ht="15.75" customHeight="1" thickBot="1">
      <c r="B87" s="40" t="s">
        <v>72</v>
      </c>
      <c r="C87" s="14" t="s">
        <v>73</v>
      </c>
      <c r="D87" s="14" t="s">
        <v>111</v>
      </c>
      <c r="E87" s="15" t="s">
        <v>15</v>
      </c>
      <c r="F87" s="107">
        <v>1</v>
      </c>
      <c r="G87" s="109"/>
      <c r="H87" s="134">
        <f>F87*G87</f>
        <v>0</v>
      </c>
    </row>
    <row r="88" spans="5:6" ht="12" customHeight="1">
      <c r="E88" s="25"/>
      <c r="F88" s="27"/>
    </row>
    <row r="89" ht="12" customHeight="1" thickBot="1"/>
    <row r="90" spans="4:8" ht="19.5" customHeight="1" thickBot="1">
      <c r="D90" s="110" t="s">
        <v>154</v>
      </c>
      <c r="E90" s="111"/>
      <c r="F90" s="111"/>
      <c r="G90" s="112"/>
      <c r="H90" s="135">
        <f>H7+H9+H10+H11+H12+H13+H14+H15+H16+H18+H19+H20+H21+H22+H23+H24+H25+H26+H30+H31+H32+H33+H34+H35+H36+H37+H38+H39+H40+H41+H42+H43+H47+H48+H50+H51+H52+H53+H54+H55+H56+H57+H58+H59+H61+H62+H63+H64+H66+H67+H68+H69+H70+H71+H72+H74+H75+H76+H77+H79+H80+H83+H84+H87</f>
        <v>0</v>
      </c>
    </row>
    <row r="91" spans="4:8" ht="20.25" customHeight="1" thickBot="1">
      <c r="D91" s="113" t="s">
        <v>155</v>
      </c>
      <c r="E91" s="114"/>
      <c r="F91" s="114"/>
      <c r="G91" s="115"/>
      <c r="H91" s="136">
        <f>H90*1.21</f>
        <v>0</v>
      </c>
    </row>
    <row r="94" spans="3:7" ht="12" customHeight="1">
      <c r="C94" s="137" t="s">
        <v>156</v>
      </c>
      <c r="D94" s="137"/>
      <c r="E94" s="137"/>
      <c r="F94" s="137"/>
      <c r="G94" s="137"/>
    </row>
  </sheetData>
  <sheetProtection selectLockedCells="1" selectUnlockedCells="1"/>
  <protectedRanges>
    <protectedRange password="C6A2" sqref="G2:G87" name="Oblast1"/>
  </protectedRanges>
  <mergeCells count="4">
    <mergeCell ref="D17:F17"/>
    <mergeCell ref="D90:G90"/>
    <mergeCell ref="D91:G91"/>
    <mergeCell ref="C94:G94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landscape" paperSize="9" r:id="rId1"/>
  <ignoredErrors>
    <ignoredError sqref="C6 B3:F3 B7:C7 C8 C28:C29 B49:C49 C46 C60 B61:C64 C65 B72:C72 B76:C77 C73 B79:C80 B9:C16 B82:C87 B30:C43 B47:C47 B66:C67 B74:C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Váňa</dc:creator>
  <cp:keywords/>
  <dc:description/>
  <cp:lastModifiedBy>xx</cp:lastModifiedBy>
  <cp:lastPrinted>2020-06-23T06:16:24Z</cp:lastPrinted>
  <dcterms:created xsi:type="dcterms:W3CDTF">2020-06-09T07:45:38Z</dcterms:created>
  <dcterms:modified xsi:type="dcterms:W3CDTF">2020-07-07T16:38:22Z</dcterms:modified>
  <cp:category/>
  <cp:version/>
  <cp:contentType/>
  <cp:contentStatus/>
</cp:coreProperties>
</file>