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4500" yWindow="0" windowWidth="20730" windowHeight="919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<sst xmlns="http://schemas.openxmlformats.org/spreadsheetml/2006/main" count="235" uniqueCount="113">
  <si>
    <t>místo úklidu</t>
  </si>
  <si>
    <t>prostory</t>
  </si>
  <si>
    <t>ČÁSLAV                                                Táborská 1666</t>
  </si>
  <si>
    <t>chodby</t>
  </si>
  <si>
    <t>kancelář přízemí</t>
  </si>
  <si>
    <t xml:space="preserve">schodiště </t>
  </si>
  <si>
    <t>WC muži</t>
  </si>
  <si>
    <t>2 kanceláře</t>
  </si>
  <si>
    <t>KOLÍN                                            Klejnarská 894</t>
  </si>
  <si>
    <t>vrátnice</t>
  </si>
  <si>
    <t xml:space="preserve">8 kancelář přízemí </t>
  </si>
  <si>
    <t>8 kanceláře 1.patro</t>
  </si>
  <si>
    <t>zasedací místnost</t>
  </si>
  <si>
    <t>4 kanceláře 2.patro</t>
  </si>
  <si>
    <t>2x dispečink</t>
  </si>
  <si>
    <t>chodby a schodiště</t>
  </si>
  <si>
    <t>sociální zařízení</t>
  </si>
  <si>
    <t>PODĚBRADY                                                 U Stadionu 986</t>
  </si>
  <si>
    <t>6x kancelář</t>
  </si>
  <si>
    <t>chodba a schodiště</t>
  </si>
  <si>
    <t>chodba vstupní</t>
  </si>
  <si>
    <t>ŘÍČANY                                          Žižkova 263</t>
  </si>
  <si>
    <t>6x kanceláře přízemí</t>
  </si>
  <si>
    <t>kuchyň přízemí</t>
  </si>
  <si>
    <t>6x kanceláře 1.patro</t>
  </si>
  <si>
    <t>kuchyň 1.patro</t>
  </si>
  <si>
    <t>ředitelna podkroví</t>
  </si>
  <si>
    <t>kuchyň podkroví</t>
  </si>
  <si>
    <t>schodiště podkroví</t>
  </si>
  <si>
    <t>ŘÍČANY                                          Podhrázská 105</t>
  </si>
  <si>
    <t xml:space="preserve">chodba </t>
  </si>
  <si>
    <t>kanceláře</t>
  </si>
  <si>
    <t>denní místnost</t>
  </si>
  <si>
    <t>WC, umývárna</t>
  </si>
  <si>
    <t>KLADNO                          Železárenská 1566</t>
  </si>
  <si>
    <t>2 kuchyň</t>
  </si>
  <si>
    <t>5x kancelář 1.patro</t>
  </si>
  <si>
    <t>3x kancelář 2.patro</t>
  </si>
  <si>
    <t>1x kancelář</t>
  </si>
  <si>
    <t>chodba</t>
  </si>
  <si>
    <t>schodiště</t>
  </si>
  <si>
    <t>kuchyň</t>
  </si>
  <si>
    <t>2x kancelář</t>
  </si>
  <si>
    <t>BENEŠOV                                                  Křižíkova 1351</t>
  </si>
  <si>
    <t>chodby, kuchyň, server</t>
  </si>
  <si>
    <t>kancelář</t>
  </si>
  <si>
    <t>14x kancelář</t>
  </si>
  <si>
    <t>PŘÍBRAM                                                        Drásov 46</t>
  </si>
  <si>
    <t>6x kancelář přízemí</t>
  </si>
  <si>
    <t>MNICHOVO HRADIŠTĚ            Jiráskova 439</t>
  </si>
  <si>
    <t>13x kanceláře                                    (1kancel I.patro,12kancel II.patro)</t>
  </si>
  <si>
    <t>kuchyňka</t>
  </si>
  <si>
    <t>kuchyňky</t>
  </si>
  <si>
    <t>MĚLNÍK                                                     Na Průhoně 3320</t>
  </si>
  <si>
    <t>4x kancelář</t>
  </si>
  <si>
    <t xml:space="preserve">dhos.místnost </t>
  </si>
  <si>
    <t xml:space="preserve">popis </t>
  </si>
  <si>
    <t>MĚSTEC KRÁLOVÉ           Dymokurská 104</t>
  </si>
  <si>
    <t>PRAHA                             Zborovská 11</t>
  </si>
  <si>
    <t>MŠENO                          Mělnická 438</t>
  </si>
  <si>
    <t>MOCHOV                                          U Čelakovské silnice</t>
  </si>
  <si>
    <t>choba</t>
  </si>
  <si>
    <t>2x kuchyň</t>
  </si>
  <si>
    <t>1. patro</t>
  </si>
  <si>
    <t>přízemí</t>
  </si>
  <si>
    <t>2. patro</t>
  </si>
  <si>
    <t>podatelna</t>
  </si>
  <si>
    <t>BENÁTKY NAD JIZEROU    Pod Remízkem 654</t>
  </si>
  <si>
    <t>ZBRASLAV</t>
  </si>
  <si>
    <t>Hauptova 594, Praha 5</t>
  </si>
  <si>
    <t>JÍLOVÉ</t>
  </si>
  <si>
    <t>Šenflukova 249, Jílové</t>
  </si>
  <si>
    <t>RUDNÁ, Masarykova 547</t>
  </si>
  <si>
    <t>3 x kancelář 1.patro</t>
  </si>
  <si>
    <t>1xkuchyňka přízemí</t>
  </si>
  <si>
    <t>FIALKA sjezd z D6 na Kladno</t>
  </si>
  <si>
    <t>SLANÝ, Netovická</t>
  </si>
  <si>
    <t>SEDLČANY, Na Červeném Hrádku 294</t>
  </si>
  <si>
    <t>KRÁLUV DVUR-POPOVICE</t>
  </si>
  <si>
    <t>B. Hájka 180</t>
  </si>
  <si>
    <t>6xkancelář 1.patro</t>
  </si>
  <si>
    <t>kuchyňka+soc.zař. 1. patro</t>
  </si>
  <si>
    <t>chodba část 1. patro</t>
  </si>
  <si>
    <t>chodba,schodiště</t>
  </si>
  <si>
    <t>sociální zařízení přízemí</t>
  </si>
  <si>
    <t>1. a 2. patro</t>
  </si>
  <si>
    <t>1.patro</t>
  </si>
  <si>
    <t>VLAŠIM, Lidická 1642</t>
  </si>
  <si>
    <t xml:space="preserve">1x kancelář </t>
  </si>
  <si>
    <t xml:space="preserve">1xkancelář </t>
  </si>
  <si>
    <t xml:space="preserve">2xkancelář </t>
  </si>
  <si>
    <t xml:space="preserve">2x kancelář </t>
  </si>
  <si>
    <t xml:space="preserve">1xkuchyňka </t>
  </si>
  <si>
    <t>2.patro</t>
  </si>
  <si>
    <t>kuchyňka,soc.zař.</t>
  </si>
  <si>
    <t>RAKOVNÍK                                         Otýlie Beníškové 2540</t>
  </si>
  <si>
    <t>přízemí a 1. patro</t>
  </si>
  <si>
    <t>přízemí, 1. a 2. patro</t>
  </si>
  <si>
    <r>
      <t>výměra v m</t>
    </r>
    <r>
      <rPr>
        <b/>
        <sz val="11"/>
        <color theme="1"/>
        <rFont val="Calibri"/>
        <family val="2"/>
      </rPr>
      <t>ᶟ</t>
    </r>
  </si>
  <si>
    <r>
      <t>Kč / m</t>
    </r>
    <r>
      <rPr>
        <b/>
        <sz val="11"/>
        <color theme="1"/>
        <rFont val="Calibri"/>
        <family val="2"/>
      </rPr>
      <t>ᶟ</t>
    </r>
  </si>
  <si>
    <t>celkem bez DPH</t>
  </si>
  <si>
    <t xml:space="preserve">Celkem m3 na všech střediskách KSUS </t>
  </si>
  <si>
    <t>m3</t>
  </si>
  <si>
    <t>DPH 21%</t>
  </si>
  <si>
    <t>celkem středisek</t>
  </si>
  <si>
    <t>celkem</t>
  </si>
  <si>
    <t>Doprava a přistavení vozu na střediska</t>
  </si>
  <si>
    <t>Kč / středisko</t>
  </si>
  <si>
    <t>Celkem s DPH za 1 čtvrtletí</t>
  </si>
  <si>
    <t>Celkem s DPH za 4 čtvrtletí</t>
  </si>
  <si>
    <t>Celkem Kč bez DPH  za 1 čtvrtletí</t>
  </si>
  <si>
    <t xml:space="preserve"> DPH 21%</t>
  </si>
  <si>
    <t>Celkem bez DPH za 4 čtvrtletí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</si>
</sst>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0" fillId="0" borderId="1" xfId="0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4" fontId="0" fillId="0" borderId="17" xfId="20" applyFont="1" applyBorder="1" applyAlignment="1">
      <alignment vertical="center"/>
    </xf>
    <xf numFmtId="0" fontId="0" fillId="0" borderId="0" xfId="0" applyAlignment="1">
      <alignment horizontal="center"/>
    </xf>
    <xf numFmtId="44" fontId="0" fillId="0" borderId="15" xfId="20" applyFont="1" applyBorder="1" applyAlignment="1">
      <alignment vertical="center"/>
    </xf>
    <xf numFmtId="44" fontId="0" fillId="0" borderId="25" xfId="0" applyNumberFormat="1" applyBorder="1" applyAlignment="1">
      <alignment vertical="center"/>
    </xf>
    <xf numFmtId="44" fontId="0" fillId="0" borderId="26" xfId="0" applyNumberFormat="1" applyBorder="1" applyAlignment="1">
      <alignment vertical="center"/>
    </xf>
    <xf numFmtId="44" fontId="0" fillId="0" borderId="27" xfId="0" applyNumberFormat="1" applyBorder="1" applyAlignment="1">
      <alignment vertical="center"/>
    </xf>
    <xf numFmtId="44" fontId="0" fillId="0" borderId="28" xfId="2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44" fontId="0" fillId="0" borderId="18" xfId="20" applyFont="1" applyBorder="1" applyAlignment="1">
      <alignment vertical="center"/>
    </xf>
    <xf numFmtId="44" fontId="0" fillId="0" borderId="19" xfId="20" applyFont="1" applyBorder="1" applyAlignment="1">
      <alignment vertical="center"/>
    </xf>
    <xf numFmtId="44" fontId="0" fillId="0" borderId="20" xfId="20" applyFont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9" xfId="0" applyNumberFormat="1" applyFill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44" fontId="0" fillId="0" borderId="1" xfId="20" applyFont="1" applyBorder="1" applyAlignment="1">
      <alignment vertical="center"/>
    </xf>
    <xf numFmtId="44" fontId="0" fillId="0" borderId="31" xfId="0" applyNumberFormat="1" applyBorder="1" applyAlignment="1">
      <alignment vertical="center"/>
    </xf>
    <xf numFmtId="0" fontId="2" fillId="3" borderId="32" xfId="0" applyFont="1" applyFill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44" fontId="0" fillId="0" borderId="16" xfId="20" applyFont="1" applyBorder="1" applyAlignment="1">
      <alignment vertical="center"/>
    </xf>
    <xf numFmtId="44" fontId="0" fillId="0" borderId="34" xfId="20" applyFont="1" applyBorder="1" applyAlignment="1">
      <alignment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44" fontId="0" fillId="0" borderId="37" xfId="0" applyNumberFormat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0" borderId="38" xfId="0" applyBorder="1" applyAlignment="1">
      <alignment vertical="center"/>
    </xf>
    <xf numFmtId="44" fontId="0" fillId="0" borderId="39" xfId="0" applyNumberFormat="1" applyBorder="1" applyAlignment="1">
      <alignment vertical="center"/>
    </xf>
    <xf numFmtId="44" fontId="0" fillId="0" borderId="40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/>
    <xf numFmtId="0" fontId="5" fillId="0" borderId="0" xfId="0" applyFont="1"/>
    <xf numFmtId="0" fontId="0" fillId="0" borderId="1" xfId="0" applyBorder="1" applyAlignment="1">
      <alignment horizontal="center"/>
    </xf>
    <xf numFmtId="44" fontId="0" fillId="0" borderId="1" xfId="20" applyFont="1" applyFill="1" applyBorder="1" applyAlignment="1">
      <alignment vertical="center"/>
    </xf>
    <xf numFmtId="44" fontId="0" fillId="0" borderId="31" xfId="0" applyNumberFormat="1" applyBorder="1"/>
    <xf numFmtId="0" fontId="0" fillId="0" borderId="1" xfId="0" applyFill="1" applyBorder="1" applyAlignment="1">
      <alignment horizontal="right" vertical="center"/>
    </xf>
    <xf numFmtId="0" fontId="0" fillId="0" borderId="41" xfId="0" applyFill="1" applyBorder="1" applyAlignment="1">
      <alignment horizontal="right" vertical="center"/>
    </xf>
    <xf numFmtId="0" fontId="0" fillId="0" borderId="42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3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4" xfId="0" applyFont="1" applyBorder="1"/>
    <xf numFmtId="0" fontId="0" fillId="0" borderId="43" xfId="0" applyBorder="1"/>
    <xf numFmtId="0" fontId="0" fillId="0" borderId="43" xfId="0" applyBorder="1" applyAlignment="1">
      <alignment horizontal="center"/>
    </xf>
    <xf numFmtId="44" fontId="5" fillId="0" borderId="44" xfId="0" applyNumberFormat="1" applyFont="1" applyBorder="1" applyAlignment="1">
      <alignment horizontal="center"/>
    </xf>
    <xf numFmtId="44" fontId="5" fillId="0" borderId="45" xfId="0" applyNumberFormat="1" applyFont="1" applyBorder="1"/>
    <xf numFmtId="0" fontId="4" fillId="0" borderId="33" xfId="0" applyFont="1" applyBorder="1"/>
    <xf numFmtId="0" fontId="0" fillId="0" borderId="42" xfId="0" applyBorder="1"/>
    <xf numFmtId="44" fontId="5" fillId="0" borderId="46" xfId="0" applyNumberFormat="1" applyFont="1" applyBorder="1"/>
    <xf numFmtId="9" fontId="5" fillId="0" borderId="46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/>
    </xf>
    <xf numFmtId="0" fontId="2" fillId="5" borderId="50" xfId="0" applyFont="1" applyFill="1" applyBorder="1" applyAlignment="1">
      <alignment horizontal="center"/>
    </xf>
    <xf numFmtId="0" fontId="0" fillId="0" borderId="22" xfId="0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0" borderId="38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8"/>
  <sheetViews>
    <sheetView tabSelected="1" workbookViewId="0" topLeftCell="A76">
      <selection activeCell="E108" sqref="E108"/>
    </sheetView>
  </sheetViews>
  <sheetFormatPr defaultColWidth="9.140625" defaultRowHeight="15"/>
  <cols>
    <col min="1" max="1" width="24.28125" style="0" customWidth="1"/>
    <col min="2" max="2" width="23.7109375" style="0" customWidth="1"/>
    <col min="3" max="3" width="21.00390625" style="1" customWidth="1"/>
    <col min="4" max="4" width="15.7109375" style="30" customWidth="1"/>
    <col min="5" max="5" width="13.28125" style="0" customWidth="1"/>
    <col min="6" max="6" width="23.140625" style="0" customWidth="1"/>
    <col min="9" max="9" width="9.140625" style="68" customWidth="1"/>
  </cols>
  <sheetData>
    <row r="1" spans="1:6" ht="15.75" thickBot="1">
      <c r="A1" s="54" t="s">
        <v>0</v>
      </c>
      <c r="B1" s="55" t="s">
        <v>1</v>
      </c>
      <c r="C1" s="49" t="s">
        <v>56</v>
      </c>
      <c r="D1" s="14" t="s">
        <v>98</v>
      </c>
      <c r="E1" s="14" t="s">
        <v>99</v>
      </c>
      <c r="F1" s="15" t="s">
        <v>100</v>
      </c>
    </row>
    <row r="2" spans="1:6" ht="15">
      <c r="A2" s="91" t="s">
        <v>2</v>
      </c>
      <c r="B2" s="23" t="s">
        <v>3</v>
      </c>
      <c r="C2" s="20" t="s">
        <v>96</v>
      </c>
      <c r="D2" s="46">
        <v>150.17</v>
      </c>
      <c r="E2" s="42"/>
      <c r="F2" s="32">
        <f>E2*D2</f>
        <v>0</v>
      </c>
    </row>
    <row r="3" spans="1:6" ht="15">
      <c r="A3" s="91"/>
      <c r="B3" s="100" t="s">
        <v>4</v>
      </c>
      <c r="C3" s="18" t="s">
        <v>64</v>
      </c>
      <c r="D3" s="40">
        <v>43.95</v>
      </c>
      <c r="E3" s="29"/>
      <c r="F3" s="33">
        <f aca="true" t="shared" si="0" ref="F3:F66">E3*D3</f>
        <v>0</v>
      </c>
    </row>
    <row r="4" spans="1:6" ht="15">
      <c r="A4" s="91"/>
      <c r="B4" s="100"/>
      <c r="C4" s="18" t="s">
        <v>64</v>
      </c>
      <c r="D4" s="40">
        <v>30</v>
      </c>
      <c r="E4" s="29"/>
      <c r="F4" s="33">
        <f t="shared" si="0"/>
        <v>0</v>
      </c>
    </row>
    <row r="5" spans="1:6" ht="15">
      <c r="A5" s="91"/>
      <c r="B5" s="24" t="s">
        <v>5</v>
      </c>
      <c r="C5" s="18"/>
      <c r="D5" s="40">
        <v>28.8</v>
      </c>
      <c r="E5" s="29"/>
      <c r="F5" s="33">
        <f t="shared" si="0"/>
        <v>0</v>
      </c>
    </row>
    <row r="6" spans="1:6" ht="15">
      <c r="A6" s="91"/>
      <c r="B6" s="24" t="s">
        <v>6</v>
      </c>
      <c r="C6" s="18" t="s">
        <v>63</v>
      </c>
      <c r="D6" s="40">
        <v>20.28</v>
      </c>
      <c r="E6" s="29"/>
      <c r="F6" s="33">
        <f t="shared" si="0"/>
        <v>0</v>
      </c>
    </row>
    <row r="7" spans="1:6" ht="15.75" thickBot="1">
      <c r="A7" s="91"/>
      <c r="B7" s="25" t="s">
        <v>7</v>
      </c>
      <c r="C7" s="22" t="s">
        <v>63</v>
      </c>
      <c r="D7" s="50">
        <v>108.2</v>
      </c>
      <c r="E7" s="43"/>
      <c r="F7" s="34">
        <f t="shared" si="0"/>
        <v>0</v>
      </c>
    </row>
    <row r="8" spans="1:6" ht="15">
      <c r="A8" s="90" t="s">
        <v>8</v>
      </c>
      <c r="B8" s="56" t="s">
        <v>9</v>
      </c>
      <c r="C8" s="16" t="s">
        <v>64</v>
      </c>
      <c r="D8" s="39">
        <v>46.2</v>
      </c>
      <c r="E8" s="31"/>
      <c r="F8" s="57">
        <f t="shared" si="0"/>
        <v>0</v>
      </c>
    </row>
    <row r="9" spans="1:6" ht="15">
      <c r="A9" s="91"/>
      <c r="B9" s="101" t="s">
        <v>10</v>
      </c>
      <c r="C9" s="21" t="s">
        <v>64</v>
      </c>
      <c r="D9" s="40">
        <v>310.5</v>
      </c>
      <c r="E9" s="29"/>
      <c r="F9" s="33">
        <f t="shared" si="0"/>
        <v>0</v>
      </c>
    </row>
    <row r="10" spans="1:6" ht="15">
      <c r="A10" s="91"/>
      <c r="B10" s="101"/>
      <c r="C10" s="21" t="s">
        <v>64</v>
      </c>
      <c r="D10" s="40">
        <v>51.9</v>
      </c>
      <c r="E10" s="29"/>
      <c r="F10" s="33">
        <f t="shared" si="0"/>
        <v>0</v>
      </c>
    </row>
    <row r="11" spans="1:6" ht="15">
      <c r="A11" s="91"/>
      <c r="B11" s="58" t="s">
        <v>11</v>
      </c>
      <c r="C11" s="21" t="s">
        <v>63</v>
      </c>
      <c r="D11" s="40">
        <v>457.8</v>
      </c>
      <c r="E11" s="29"/>
      <c r="F11" s="33">
        <f t="shared" si="0"/>
        <v>0</v>
      </c>
    </row>
    <row r="12" spans="1:6" ht="15">
      <c r="A12" s="91"/>
      <c r="B12" s="58" t="s">
        <v>12</v>
      </c>
      <c r="C12" s="21" t="s">
        <v>63</v>
      </c>
      <c r="D12" s="40">
        <v>157.8</v>
      </c>
      <c r="E12" s="29"/>
      <c r="F12" s="33">
        <f t="shared" si="0"/>
        <v>0</v>
      </c>
    </row>
    <row r="13" spans="1:6" ht="15">
      <c r="A13" s="91"/>
      <c r="B13" s="58" t="s">
        <v>13</v>
      </c>
      <c r="C13" s="21" t="s">
        <v>65</v>
      </c>
      <c r="D13" s="40">
        <v>205.5</v>
      </c>
      <c r="E13" s="29"/>
      <c r="F13" s="33">
        <f t="shared" si="0"/>
        <v>0</v>
      </c>
    </row>
    <row r="14" spans="1:6" ht="15">
      <c r="A14" s="91"/>
      <c r="B14" s="24" t="s">
        <v>14</v>
      </c>
      <c r="C14" s="18" t="s">
        <v>85</v>
      </c>
      <c r="D14" s="40">
        <v>135</v>
      </c>
      <c r="E14" s="29"/>
      <c r="F14" s="33">
        <f t="shared" si="0"/>
        <v>0</v>
      </c>
    </row>
    <row r="15" spans="1:6" ht="15">
      <c r="A15" s="91"/>
      <c r="B15" s="24" t="s">
        <v>15</v>
      </c>
      <c r="C15" s="18" t="s">
        <v>97</v>
      </c>
      <c r="D15" s="40">
        <v>819</v>
      </c>
      <c r="E15" s="29"/>
      <c r="F15" s="33">
        <f t="shared" si="0"/>
        <v>0</v>
      </c>
    </row>
    <row r="16" spans="1:6" ht="15">
      <c r="A16" s="91"/>
      <c r="B16" s="24" t="s">
        <v>16</v>
      </c>
      <c r="C16" s="18" t="s">
        <v>97</v>
      </c>
      <c r="D16" s="40">
        <v>75</v>
      </c>
      <c r="E16" s="29"/>
      <c r="F16" s="33">
        <f t="shared" si="0"/>
        <v>0</v>
      </c>
    </row>
    <row r="17" spans="1:6" ht="15.75" thickBot="1">
      <c r="A17" s="92"/>
      <c r="B17" s="59" t="s">
        <v>62</v>
      </c>
      <c r="C17" s="19" t="s">
        <v>96</v>
      </c>
      <c r="D17" s="38">
        <v>65.1</v>
      </c>
      <c r="E17" s="41"/>
      <c r="F17" s="60">
        <f t="shared" si="0"/>
        <v>0</v>
      </c>
    </row>
    <row r="18" spans="1:6" ht="15">
      <c r="A18" s="90" t="s">
        <v>17</v>
      </c>
      <c r="B18" s="23" t="s">
        <v>18</v>
      </c>
      <c r="C18" s="20" t="s">
        <v>63</v>
      </c>
      <c r="D18" s="46">
        <v>360</v>
      </c>
      <c r="E18" s="42"/>
      <c r="F18" s="32">
        <f t="shared" si="0"/>
        <v>0</v>
      </c>
    </row>
    <row r="19" spans="1:6" ht="15">
      <c r="A19" s="91"/>
      <c r="B19" s="24" t="s">
        <v>19</v>
      </c>
      <c r="C19" s="18" t="s">
        <v>63</v>
      </c>
      <c r="D19" s="40">
        <v>210</v>
      </c>
      <c r="E19" s="29"/>
      <c r="F19" s="33">
        <f t="shared" si="0"/>
        <v>0</v>
      </c>
    </row>
    <row r="20" spans="1:6" ht="15">
      <c r="A20" s="91"/>
      <c r="B20" s="24" t="s">
        <v>20</v>
      </c>
      <c r="C20" s="18" t="s">
        <v>64</v>
      </c>
      <c r="D20" s="40">
        <v>24</v>
      </c>
      <c r="E20" s="29"/>
      <c r="F20" s="33">
        <f t="shared" si="0"/>
        <v>0</v>
      </c>
    </row>
    <row r="21" spans="1:6" ht="15.75" thickBot="1">
      <c r="A21" s="92"/>
      <c r="B21" s="25" t="s">
        <v>16</v>
      </c>
      <c r="C21" s="22" t="s">
        <v>96</v>
      </c>
      <c r="D21" s="50">
        <v>27</v>
      </c>
      <c r="E21" s="43"/>
      <c r="F21" s="34">
        <f t="shared" si="0"/>
        <v>0</v>
      </c>
    </row>
    <row r="22" spans="1:6" ht="15">
      <c r="A22" s="90" t="s">
        <v>21</v>
      </c>
      <c r="B22" s="56" t="s">
        <v>20</v>
      </c>
      <c r="C22" s="16" t="s">
        <v>64</v>
      </c>
      <c r="D22" s="39">
        <v>12.15</v>
      </c>
      <c r="E22" s="31"/>
      <c r="F22" s="57">
        <f t="shared" si="0"/>
        <v>0</v>
      </c>
    </row>
    <row r="23" spans="1:6" ht="15">
      <c r="A23" s="91"/>
      <c r="B23" s="24" t="s">
        <v>15</v>
      </c>
      <c r="C23" s="18" t="s">
        <v>96</v>
      </c>
      <c r="D23" s="40">
        <v>216</v>
      </c>
      <c r="E23" s="29"/>
      <c r="F23" s="33">
        <f t="shared" si="0"/>
        <v>0</v>
      </c>
    </row>
    <row r="24" spans="1:6" ht="15">
      <c r="A24" s="91"/>
      <c r="B24" s="24" t="s">
        <v>22</v>
      </c>
      <c r="C24" s="18" t="s">
        <v>64</v>
      </c>
      <c r="D24" s="40">
        <v>256.5</v>
      </c>
      <c r="E24" s="29"/>
      <c r="F24" s="33">
        <f t="shared" si="0"/>
        <v>0</v>
      </c>
    </row>
    <row r="25" spans="1:6" ht="15">
      <c r="A25" s="91"/>
      <c r="B25" s="24" t="s">
        <v>23</v>
      </c>
      <c r="C25" s="18" t="s">
        <v>64</v>
      </c>
      <c r="D25" s="40">
        <v>27</v>
      </c>
      <c r="E25" s="29"/>
      <c r="F25" s="33">
        <f t="shared" si="0"/>
        <v>0</v>
      </c>
    </row>
    <row r="26" spans="1:6" ht="15">
      <c r="A26" s="91"/>
      <c r="B26" s="24" t="s">
        <v>16</v>
      </c>
      <c r="C26" s="18" t="s">
        <v>64</v>
      </c>
      <c r="D26" s="40">
        <v>34.5</v>
      </c>
      <c r="E26" s="29"/>
      <c r="F26" s="33">
        <f t="shared" si="0"/>
        <v>0</v>
      </c>
    </row>
    <row r="27" spans="1:6" ht="15">
      <c r="A27" s="91"/>
      <c r="B27" s="24" t="s">
        <v>24</v>
      </c>
      <c r="C27" s="18" t="s">
        <v>63</v>
      </c>
      <c r="D27" s="40">
        <v>256.5</v>
      </c>
      <c r="E27" s="29"/>
      <c r="F27" s="33">
        <f t="shared" si="0"/>
        <v>0</v>
      </c>
    </row>
    <row r="28" spans="1:6" ht="15">
      <c r="A28" s="91"/>
      <c r="B28" s="24" t="s">
        <v>25</v>
      </c>
      <c r="C28" s="18" t="s">
        <v>63</v>
      </c>
      <c r="D28" s="40">
        <v>27</v>
      </c>
      <c r="E28" s="29"/>
      <c r="F28" s="33">
        <f t="shared" si="0"/>
        <v>0</v>
      </c>
    </row>
    <row r="29" spans="1:6" ht="15">
      <c r="A29" s="91"/>
      <c r="B29" s="24" t="s">
        <v>16</v>
      </c>
      <c r="C29" s="18" t="s">
        <v>63</v>
      </c>
      <c r="D29" s="40">
        <v>34.5</v>
      </c>
      <c r="E29" s="29"/>
      <c r="F29" s="33">
        <f t="shared" si="0"/>
        <v>0</v>
      </c>
    </row>
    <row r="30" spans="1:6" ht="15">
      <c r="A30" s="91"/>
      <c r="B30" s="24" t="s">
        <v>26</v>
      </c>
      <c r="C30" s="18" t="s">
        <v>65</v>
      </c>
      <c r="D30" s="40">
        <v>225.6</v>
      </c>
      <c r="E30" s="29"/>
      <c r="F30" s="33">
        <f t="shared" si="0"/>
        <v>0</v>
      </c>
    </row>
    <row r="31" spans="1:6" ht="15">
      <c r="A31" s="91"/>
      <c r="B31" s="24" t="s">
        <v>27</v>
      </c>
      <c r="C31" s="18" t="s">
        <v>65</v>
      </c>
      <c r="D31" s="40">
        <v>42.3</v>
      </c>
      <c r="E31" s="29"/>
      <c r="F31" s="33">
        <f t="shared" si="0"/>
        <v>0</v>
      </c>
    </row>
    <row r="32" spans="1:6" ht="15">
      <c r="A32" s="91"/>
      <c r="B32" s="24" t="s">
        <v>16</v>
      </c>
      <c r="C32" s="18" t="s">
        <v>65</v>
      </c>
      <c r="D32" s="40">
        <v>12.3</v>
      </c>
      <c r="E32" s="29"/>
      <c r="F32" s="33">
        <f t="shared" si="0"/>
        <v>0</v>
      </c>
    </row>
    <row r="33" spans="1:6" ht="15.75" thickBot="1">
      <c r="A33" s="92"/>
      <c r="B33" s="59" t="s">
        <v>28</v>
      </c>
      <c r="C33" s="19"/>
      <c r="D33" s="38">
        <v>18</v>
      </c>
      <c r="E33" s="41"/>
      <c r="F33" s="60">
        <f t="shared" si="0"/>
        <v>0</v>
      </c>
    </row>
    <row r="34" spans="1:6" ht="15">
      <c r="A34" s="90" t="s">
        <v>29</v>
      </c>
      <c r="B34" s="23" t="s">
        <v>30</v>
      </c>
      <c r="C34" s="20" t="s">
        <v>63</v>
      </c>
      <c r="D34" s="46">
        <v>277.5</v>
      </c>
      <c r="E34" s="42"/>
      <c r="F34" s="32">
        <f t="shared" si="0"/>
        <v>0</v>
      </c>
    </row>
    <row r="35" spans="1:6" ht="15">
      <c r="A35" s="91"/>
      <c r="B35" s="100" t="s">
        <v>31</v>
      </c>
      <c r="C35" s="18"/>
      <c r="D35" s="40">
        <v>84</v>
      </c>
      <c r="E35" s="29"/>
      <c r="F35" s="33">
        <f t="shared" si="0"/>
        <v>0</v>
      </c>
    </row>
    <row r="36" spans="1:6" ht="15">
      <c r="A36" s="91"/>
      <c r="B36" s="100"/>
      <c r="C36" s="18" t="s">
        <v>63</v>
      </c>
      <c r="D36" s="40">
        <v>30</v>
      </c>
      <c r="E36" s="29"/>
      <c r="F36" s="33">
        <f t="shared" si="0"/>
        <v>0</v>
      </c>
    </row>
    <row r="37" spans="1:6" ht="15">
      <c r="A37" s="91"/>
      <c r="B37" s="24" t="s">
        <v>32</v>
      </c>
      <c r="C37" s="18" t="s">
        <v>63</v>
      </c>
      <c r="D37" s="40">
        <v>57.6</v>
      </c>
      <c r="E37" s="29"/>
      <c r="F37" s="33">
        <f t="shared" si="0"/>
        <v>0</v>
      </c>
    </row>
    <row r="38" spans="1:6" ht="15.75" thickBot="1">
      <c r="A38" s="92"/>
      <c r="B38" s="25" t="s">
        <v>33</v>
      </c>
      <c r="C38" s="22" t="s">
        <v>63</v>
      </c>
      <c r="D38" s="50">
        <v>27</v>
      </c>
      <c r="E38" s="43"/>
      <c r="F38" s="34">
        <f t="shared" si="0"/>
        <v>0</v>
      </c>
    </row>
    <row r="39" spans="1:9" s="1" customFormat="1" ht="15">
      <c r="A39" s="90" t="s">
        <v>57</v>
      </c>
      <c r="B39" s="56" t="s">
        <v>38</v>
      </c>
      <c r="C39" s="16" t="s">
        <v>64</v>
      </c>
      <c r="D39" s="39">
        <v>63</v>
      </c>
      <c r="E39" s="31"/>
      <c r="F39" s="57">
        <f t="shared" si="0"/>
        <v>0</v>
      </c>
      <c r="I39" s="68"/>
    </row>
    <row r="40" spans="1:9" s="1" customFormat="1" ht="15">
      <c r="A40" s="93"/>
      <c r="B40" s="24" t="s">
        <v>39</v>
      </c>
      <c r="C40" s="18" t="s">
        <v>64</v>
      </c>
      <c r="D40" s="40">
        <v>45</v>
      </c>
      <c r="E40" s="29"/>
      <c r="F40" s="33">
        <f t="shared" si="0"/>
        <v>0</v>
      </c>
      <c r="I40" s="68"/>
    </row>
    <row r="41" spans="1:9" s="1" customFormat="1" ht="15.75" thickBot="1">
      <c r="A41" s="94"/>
      <c r="B41" s="59" t="s">
        <v>16</v>
      </c>
      <c r="C41" s="19" t="s">
        <v>64</v>
      </c>
      <c r="D41" s="38">
        <v>30</v>
      </c>
      <c r="E41" s="41"/>
      <c r="F41" s="60">
        <f t="shared" si="0"/>
        <v>0</v>
      </c>
      <c r="I41" s="68"/>
    </row>
    <row r="42" spans="1:9" s="1" customFormat="1" ht="15">
      <c r="A42" s="90" t="s">
        <v>58</v>
      </c>
      <c r="B42" s="23" t="s">
        <v>42</v>
      </c>
      <c r="C42" s="20" t="s">
        <v>64</v>
      </c>
      <c r="D42" s="46">
        <v>144.5</v>
      </c>
      <c r="E42" s="42"/>
      <c r="F42" s="32">
        <f t="shared" si="0"/>
        <v>0</v>
      </c>
      <c r="I42" s="68"/>
    </row>
    <row r="43" spans="1:9" s="1" customFormat="1" ht="15">
      <c r="A43" s="91"/>
      <c r="B43" s="24" t="s">
        <v>66</v>
      </c>
      <c r="C43" s="18" t="s">
        <v>64</v>
      </c>
      <c r="D43" s="40">
        <v>67.5</v>
      </c>
      <c r="E43" s="29"/>
      <c r="F43" s="33">
        <f t="shared" si="0"/>
        <v>0</v>
      </c>
      <c r="I43" s="68"/>
    </row>
    <row r="44" spans="1:9" s="1" customFormat="1" ht="15">
      <c r="A44" s="93"/>
      <c r="B44" s="24" t="s">
        <v>51</v>
      </c>
      <c r="C44" s="18" t="s">
        <v>64</v>
      </c>
      <c r="D44" s="40">
        <v>10.8</v>
      </c>
      <c r="E44" s="29"/>
      <c r="F44" s="33">
        <f t="shared" si="0"/>
        <v>0</v>
      </c>
      <c r="I44" s="68"/>
    </row>
    <row r="45" spans="1:9" s="1" customFormat="1" ht="15.75" thickBot="1">
      <c r="A45" s="94"/>
      <c r="B45" s="25" t="s">
        <v>39</v>
      </c>
      <c r="C45" s="22" t="s">
        <v>64</v>
      </c>
      <c r="D45" s="50">
        <v>6.75</v>
      </c>
      <c r="E45" s="43"/>
      <c r="F45" s="34">
        <f t="shared" si="0"/>
        <v>0</v>
      </c>
      <c r="I45" s="68"/>
    </row>
    <row r="46" spans="1:6" ht="15">
      <c r="A46" s="90" t="s">
        <v>34</v>
      </c>
      <c r="B46" s="56" t="s">
        <v>5</v>
      </c>
      <c r="C46" s="16"/>
      <c r="D46" s="39">
        <v>106.5</v>
      </c>
      <c r="E46" s="31"/>
      <c r="F46" s="57">
        <f t="shared" si="0"/>
        <v>0</v>
      </c>
    </row>
    <row r="47" spans="1:6" ht="15">
      <c r="A47" s="91"/>
      <c r="B47" s="24" t="s">
        <v>3</v>
      </c>
      <c r="C47" s="18"/>
      <c r="D47" s="40">
        <v>80.4</v>
      </c>
      <c r="E47" s="29"/>
      <c r="F47" s="33">
        <f t="shared" si="0"/>
        <v>0</v>
      </c>
    </row>
    <row r="48" spans="1:6" ht="15">
      <c r="A48" s="91"/>
      <c r="B48" s="24" t="s">
        <v>16</v>
      </c>
      <c r="C48" s="18" t="s">
        <v>85</v>
      </c>
      <c r="D48" s="40">
        <v>42.3</v>
      </c>
      <c r="E48" s="29"/>
      <c r="F48" s="33">
        <f t="shared" si="0"/>
        <v>0</v>
      </c>
    </row>
    <row r="49" spans="1:6" ht="15">
      <c r="A49" s="91"/>
      <c r="B49" s="24" t="s">
        <v>35</v>
      </c>
      <c r="C49" s="18" t="s">
        <v>85</v>
      </c>
      <c r="D49" s="40">
        <v>9.6</v>
      </c>
      <c r="E49" s="29"/>
      <c r="F49" s="33">
        <f t="shared" si="0"/>
        <v>0</v>
      </c>
    </row>
    <row r="50" spans="1:6" ht="15">
      <c r="A50" s="91"/>
      <c r="B50" s="24" t="s">
        <v>36</v>
      </c>
      <c r="C50" s="18" t="s">
        <v>63</v>
      </c>
      <c r="D50" s="40">
        <v>195</v>
      </c>
      <c r="E50" s="29"/>
      <c r="F50" s="33">
        <f t="shared" si="0"/>
        <v>0</v>
      </c>
    </row>
    <row r="51" spans="1:6" ht="15">
      <c r="A51" s="91"/>
      <c r="B51" s="24" t="s">
        <v>37</v>
      </c>
      <c r="C51" s="18" t="s">
        <v>65</v>
      </c>
      <c r="D51" s="40">
        <v>118.5</v>
      </c>
      <c r="E51" s="29"/>
      <c r="F51" s="33">
        <f t="shared" si="0"/>
        <v>0</v>
      </c>
    </row>
    <row r="52" spans="1:6" ht="15.75" thickBot="1">
      <c r="A52" s="92"/>
      <c r="B52" s="59" t="s">
        <v>38</v>
      </c>
      <c r="C52" s="19" t="s">
        <v>63</v>
      </c>
      <c r="D52" s="38">
        <v>82.8</v>
      </c>
      <c r="E52" s="41"/>
      <c r="F52" s="60">
        <f t="shared" si="0"/>
        <v>0</v>
      </c>
    </row>
    <row r="53" spans="1:6" ht="15">
      <c r="A53" s="91" t="s">
        <v>95</v>
      </c>
      <c r="B53" s="106" t="s">
        <v>39</v>
      </c>
      <c r="C53" s="20"/>
      <c r="D53" s="46">
        <v>60</v>
      </c>
      <c r="E53" s="42"/>
      <c r="F53" s="32">
        <f t="shared" si="0"/>
        <v>0</v>
      </c>
    </row>
    <row r="54" spans="1:6" ht="15">
      <c r="A54" s="91"/>
      <c r="B54" s="100"/>
      <c r="C54" s="18" t="s">
        <v>64</v>
      </c>
      <c r="D54" s="40">
        <v>225</v>
      </c>
      <c r="E54" s="29"/>
      <c r="F54" s="33">
        <f t="shared" si="0"/>
        <v>0</v>
      </c>
    </row>
    <row r="55" spans="1:6" ht="15">
      <c r="A55" s="91"/>
      <c r="B55" s="24" t="s">
        <v>40</v>
      </c>
      <c r="C55" s="18" t="s">
        <v>64</v>
      </c>
      <c r="D55" s="40">
        <v>42</v>
      </c>
      <c r="E55" s="29"/>
      <c r="F55" s="33">
        <f t="shared" si="0"/>
        <v>0</v>
      </c>
    </row>
    <row r="56" spans="1:6" ht="15">
      <c r="A56" s="91"/>
      <c r="B56" s="24" t="s">
        <v>16</v>
      </c>
      <c r="C56" s="18" t="s">
        <v>64</v>
      </c>
      <c r="D56" s="40">
        <v>144.6</v>
      </c>
      <c r="E56" s="29"/>
      <c r="F56" s="33">
        <f t="shared" si="0"/>
        <v>0</v>
      </c>
    </row>
    <row r="57" spans="1:6" ht="15">
      <c r="A57" s="91"/>
      <c r="B57" s="24" t="s">
        <v>41</v>
      </c>
      <c r="C57" s="18" t="s">
        <v>64</v>
      </c>
      <c r="D57" s="40">
        <v>13.8</v>
      </c>
      <c r="E57" s="29"/>
      <c r="F57" s="33">
        <f t="shared" si="0"/>
        <v>0</v>
      </c>
    </row>
    <row r="58" spans="1:6" ht="15">
      <c r="A58" s="91"/>
      <c r="B58" s="24" t="s">
        <v>41</v>
      </c>
      <c r="C58" s="18" t="s">
        <v>64</v>
      </c>
      <c r="D58" s="40">
        <v>51.9</v>
      </c>
      <c r="E58" s="29"/>
      <c r="F58" s="33">
        <f t="shared" si="0"/>
        <v>0</v>
      </c>
    </row>
    <row r="59" spans="1:6" ht="15.75" thickBot="1">
      <c r="A59" s="92"/>
      <c r="B59" s="25" t="s">
        <v>42</v>
      </c>
      <c r="C59" s="22" t="s">
        <v>64</v>
      </c>
      <c r="D59" s="50">
        <v>150</v>
      </c>
      <c r="E59" s="43"/>
      <c r="F59" s="34">
        <f t="shared" si="0"/>
        <v>0</v>
      </c>
    </row>
    <row r="60" spans="1:9" s="1" customFormat="1" ht="15">
      <c r="A60" s="3" t="s">
        <v>68</v>
      </c>
      <c r="B60" s="56" t="s">
        <v>91</v>
      </c>
      <c r="C60" s="16" t="s">
        <v>64</v>
      </c>
      <c r="D60" s="39">
        <v>174</v>
      </c>
      <c r="E60" s="31"/>
      <c r="F60" s="57">
        <f t="shared" si="0"/>
        <v>0</v>
      </c>
      <c r="I60" s="68"/>
    </row>
    <row r="61" spans="1:9" s="1" customFormat="1" ht="15.75" thickBot="1">
      <c r="A61" s="5" t="s">
        <v>69</v>
      </c>
      <c r="B61" s="59" t="s">
        <v>92</v>
      </c>
      <c r="C61" s="19" t="s">
        <v>64</v>
      </c>
      <c r="D61" s="38">
        <v>12</v>
      </c>
      <c r="E61" s="41"/>
      <c r="F61" s="60">
        <f t="shared" si="0"/>
        <v>0</v>
      </c>
      <c r="I61" s="68"/>
    </row>
    <row r="62" spans="1:9" s="1" customFormat="1" ht="15">
      <c r="A62" s="3" t="s">
        <v>70</v>
      </c>
      <c r="B62" s="23" t="s">
        <v>73</v>
      </c>
      <c r="C62" s="20" t="s">
        <v>63</v>
      </c>
      <c r="D62" s="46">
        <v>126</v>
      </c>
      <c r="E62" s="53"/>
      <c r="F62" s="32">
        <f t="shared" si="0"/>
        <v>0</v>
      </c>
      <c r="I62" s="68"/>
    </row>
    <row r="63" spans="1:9" s="1" customFormat="1" ht="15">
      <c r="A63" s="4" t="s">
        <v>71</v>
      </c>
      <c r="B63" s="24" t="s">
        <v>74</v>
      </c>
      <c r="C63" s="18" t="s">
        <v>64</v>
      </c>
      <c r="D63" s="40">
        <v>42</v>
      </c>
      <c r="E63" s="35"/>
      <c r="F63" s="33">
        <f t="shared" si="0"/>
        <v>0</v>
      </c>
      <c r="I63" s="68"/>
    </row>
    <row r="64" spans="1:9" s="1" customFormat="1" ht="15">
      <c r="A64" s="4"/>
      <c r="B64" s="24" t="s">
        <v>83</v>
      </c>
      <c r="C64" s="18"/>
      <c r="D64" s="40">
        <v>60</v>
      </c>
      <c r="E64" s="35"/>
      <c r="F64" s="33">
        <f t="shared" si="0"/>
        <v>0</v>
      </c>
      <c r="I64" s="68"/>
    </row>
    <row r="65" spans="1:9" s="1" customFormat="1" ht="15.75" thickBot="1">
      <c r="A65" s="5"/>
      <c r="B65" s="24" t="s">
        <v>84</v>
      </c>
      <c r="C65" s="18" t="s">
        <v>64</v>
      </c>
      <c r="D65" s="40">
        <v>42</v>
      </c>
      <c r="E65" s="35"/>
      <c r="F65" s="33">
        <f t="shared" si="0"/>
        <v>0</v>
      </c>
      <c r="I65" s="68"/>
    </row>
    <row r="66" spans="1:9" s="1" customFormat="1" ht="15.75" thickBot="1">
      <c r="A66" s="51" t="s">
        <v>72</v>
      </c>
      <c r="B66" s="37" t="s">
        <v>89</v>
      </c>
      <c r="C66" s="26" t="s">
        <v>86</v>
      </c>
      <c r="D66" s="11">
        <v>87</v>
      </c>
      <c r="E66" s="43"/>
      <c r="F66" s="34">
        <f t="shared" si="0"/>
        <v>0</v>
      </c>
      <c r="I66" s="68"/>
    </row>
    <row r="67" spans="1:9" s="1" customFormat="1" ht="30.75" thickBot="1">
      <c r="A67" s="3" t="s">
        <v>75</v>
      </c>
      <c r="B67" s="36" t="s">
        <v>89</v>
      </c>
      <c r="C67" s="17" t="s">
        <v>63</v>
      </c>
      <c r="D67" s="12">
        <v>45</v>
      </c>
      <c r="E67" s="52"/>
      <c r="F67" s="61">
        <f aca="true" t="shared" si="1" ref="F67:F104">E67*D67</f>
        <v>0</v>
      </c>
      <c r="I67" s="68"/>
    </row>
    <row r="68" spans="1:9" s="1" customFormat="1" ht="15.75" thickBot="1">
      <c r="A68" s="51" t="s">
        <v>76</v>
      </c>
      <c r="B68" s="62" t="s">
        <v>90</v>
      </c>
      <c r="C68" s="2" t="s">
        <v>64</v>
      </c>
      <c r="D68" s="13">
        <v>108</v>
      </c>
      <c r="E68" s="47"/>
      <c r="F68" s="48">
        <f t="shared" si="1"/>
        <v>0</v>
      </c>
      <c r="I68" s="68"/>
    </row>
    <row r="69" spans="1:9" s="1" customFormat="1" ht="15">
      <c r="A69" s="4" t="s">
        <v>78</v>
      </c>
      <c r="B69" s="36" t="s">
        <v>80</v>
      </c>
      <c r="C69" s="17" t="s">
        <v>63</v>
      </c>
      <c r="D69" s="12">
        <v>381</v>
      </c>
      <c r="E69" s="31"/>
      <c r="F69" s="57">
        <f t="shared" si="1"/>
        <v>0</v>
      </c>
      <c r="I69" s="68"/>
    </row>
    <row r="70" spans="1:6" ht="15">
      <c r="A70" s="4" t="s">
        <v>79</v>
      </c>
      <c r="B70" s="36" t="s">
        <v>81</v>
      </c>
      <c r="C70" s="17" t="s">
        <v>63</v>
      </c>
      <c r="D70" s="12">
        <v>99</v>
      </c>
      <c r="E70" s="29"/>
      <c r="F70" s="33">
        <f t="shared" si="1"/>
        <v>0</v>
      </c>
    </row>
    <row r="71" spans="1:6" ht="15.75" thickBot="1">
      <c r="A71" s="4"/>
      <c r="B71" s="36" t="s">
        <v>82</v>
      </c>
      <c r="C71" s="17" t="s">
        <v>63</v>
      </c>
      <c r="D71" s="12">
        <v>36</v>
      </c>
      <c r="E71" s="41"/>
      <c r="F71" s="60">
        <f t="shared" si="1"/>
        <v>0</v>
      </c>
    </row>
    <row r="72" spans="1:6" ht="30.75" thickBot="1">
      <c r="A72" s="51" t="s">
        <v>77</v>
      </c>
      <c r="B72" s="62" t="s">
        <v>88</v>
      </c>
      <c r="C72" s="2" t="s">
        <v>64</v>
      </c>
      <c r="D72" s="13">
        <v>63</v>
      </c>
      <c r="E72" s="47"/>
      <c r="F72" s="48">
        <f t="shared" si="1"/>
        <v>0</v>
      </c>
    </row>
    <row r="73" spans="1:9" s="1" customFormat="1" ht="15">
      <c r="A73" s="91" t="s">
        <v>87</v>
      </c>
      <c r="B73" s="56" t="s">
        <v>31</v>
      </c>
      <c r="C73" s="16" t="s">
        <v>93</v>
      </c>
      <c r="D73" s="39">
        <v>183</v>
      </c>
      <c r="E73" s="31"/>
      <c r="F73" s="57">
        <f t="shared" si="1"/>
        <v>0</v>
      </c>
      <c r="I73" s="68"/>
    </row>
    <row r="74" spans="1:9" s="1" customFormat="1" ht="15.75" thickBot="1">
      <c r="A74" s="92"/>
      <c r="B74" s="36" t="s">
        <v>94</v>
      </c>
      <c r="C74" s="17" t="s">
        <v>93</v>
      </c>
      <c r="D74" s="12">
        <v>93</v>
      </c>
      <c r="E74" s="41"/>
      <c r="F74" s="60">
        <f t="shared" si="1"/>
        <v>0</v>
      </c>
      <c r="I74" s="68"/>
    </row>
    <row r="75" spans="1:6" ht="15">
      <c r="A75" s="90" t="s">
        <v>43</v>
      </c>
      <c r="B75" s="23" t="s">
        <v>9</v>
      </c>
      <c r="C75" s="20" t="s">
        <v>63</v>
      </c>
      <c r="D75" s="9">
        <v>117.9</v>
      </c>
      <c r="E75" s="42"/>
      <c r="F75" s="32">
        <f t="shared" si="1"/>
        <v>0</v>
      </c>
    </row>
    <row r="76" spans="1:6" ht="15">
      <c r="A76" s="91"/>
      <c r="B76" s="24" t="s">
        <v>44</v>
      </c>
      <c r="C76" s="18" t="s">
        <v>64</v>
      </c>
      <c r="D76" s="7">
        <v>261</v>
      </c>
      <c r="E76" s="29"/>
      <c r="F76" s="33">
        <f t="shared" si="1"/>
        <v>0</v>
      </c>
    </row>
    <row r="77" spans="1:6" ht="15">
      <c r="A77" s="91"/>
      <c r="B77" s="24" t="s">
        <v>16</v>
      </c>
      <c r="C77" s="18" t="s">
        <v>64</v>
      </c>
      <c r="D77" s="7">
        <v>53.1</v>
      </c>
      <c r="E77" s="29"/>
      <c r="F77" s="33">
        <f t="shared" si="1"/>
        <v>0</v>
      </c>
    </row>
    <row r="78" spans="1:6" ht="15">
      <c r="A78" s="91"/>
      <c r="B78" s="24" t="s">
        <v>45</v>
      </c>
      <c r="C78" s="18" t="s">
        <v>64</v>
      </c>
      <c r="D78" s="7">
        <v>7.8</v>
      </c>
      <c r="E78" s="29"/>
      <c r="F78" s="33">
        <f t="shared" si="1"/>
        <v>0</v>
      </c>
    </row>
    <row r="79" spans="1:6" ht="15.75" thickBot="1">
      <c r="A79" s="92"/>
      <c r="B79" s="25" t="s">
        <v>46</v>
      </c>
      <c r="C79" s="22" t="s">
        <v>64</v>
      </c>
      <c r="D79" s="10">
        <v>889.5</v>
      </c>
      <c r="E79" s="43"/>
      <c r="F79" s="34">
        <f t="shared" si="1"/>
        <v>0</v>
      </c>
    </row>
    <row r="80" spans="1:6" ht="15">
      <c r="A80" s="91" t="s">
        <v>47</v>
      </c>
      <c r="B80" s="56" t="s">
        <v>39</v>
      </c>
      <c r="C80" s="16" t="s">
        <v>64</v>
      </c>
      <c r="D80" s="6">
        <v>176.1</v>
      </c>
      <c r="E80" s="31"/>
      <c r="F80" s="57">
        <f t="shared" si="1"/>
        <v>0</v>
      </c>
    </row>
    <row r="81" spans="1:6" ht="15">
      <c r="A81" s="91"/>
      <c r="B81" s="24" t="s">
        <v>16</v>
      </c>
      <c r="C81" s="18" t="s">
        <v>64</v>
      </c>
      <c r="D81" s="7">
        <v>36.9</v>
      </c>
      <c r="E81" s="29"/>
      <c r="F81" s="33">
        <f t="shared" si="1"/>
        <v>0</v>
      </c>
    </row>
    <row r="82" spans="1:6" ht="15.75" thickBot="1">
      <c r="A82" s="91"/>
      <c r="B82" s="59" t="s">
        <v>48</v>
      </c>
      <c r="C82" s="19" t="s">
        <v>64</v>
      </c>
      <c r="D82" s="8">
        <v>380.1</v>
      </c>
      <c r="E82" s="41"/>
      <c r="F82" s="60">
        <f t="shared" si="1"/>
        <v>0</v>
      </c>
    </row>
    <row r="83" spans="1:6" ht="15">
      <c r="A83" s="90" t="s">
        <v>49</v>
      </c>
      <c r="B83" s="23" t="s">
        <v>5</v>
      </c>
      <c r="C83" s="20"/>
      <c r="D83" s="9">
        <v>159</v>
      </c>
      <c r="E83" s="42"/>
      <c r="F83" s="32">
        <f t="shared" si="1"/>
        <v>0</v>
      </c>
    </row>
    <row r="84" spans="1:6" ht="15">
      <c r="A84" s="91"/>
      <c r="B84" s="58" t="s">
        <v>30</v>
      </c>
      <c r="C84" s="21" t="s">
        <v>63</v>
      </c>
      <c r="D84" s="7">
        <v>150</v>
      </c>
      <c r="E84" s="29"/>
      <c r="F84" s="33">
        <f t="shared" si="1"/>
        <v>0</v>
      </c>
    </row>
    <row r="85" spans="1:6" ht="15">
      <c r="A85" s="91"/>
      <c r="B85" s="102" t="s">
        <v>50</v>
      </c>
      <c r="C85" s="27" t="s">
        <v>96</v>
      </c>
      <c r="D85" s="7">
        <v>249</v>
      </c>
      <c r="E85" s="29"/>
      <c r="F85" s="33">
        <f t="shared" si="1"/>
        <v>0</v>
      </c>
    </row>
    <row r="86" spans="1:6" ht="15">
      <c r="A86" s="91"/>
      <c r="B86" s="103"/>
      <c r="C86" s="28"/>
      <c r="D86" s="7">
        <v>141</v>
      </c>
      <c r="E86" s="29"/>
      <c r="F86" s="33">
        <f t="shared" si="1"/>
        <v>0</v>
      </c>
    </row>
    <row r="87" spans="1:6" ht="15">
      <c r="A87" s="91"/>
      <c r="B87" s="24" t="s">
        <v>16</v>
      </c>
      <c r="C87" s="18" t="s">
        <v>63</v>
      </c>
      <c r="D87" s="7">
        <v>60</v>
      </c>
      <c r="E87" s="29"/>
      <c r="F87" s="33">
        <f t="shared" si="1"/>
        <v>0</v>
      </c>
    </row>
    <row r="88" spans="1:6" ht="15">
      <c r="A88" s="91"/>
      <c r="B88" s="59" t="s">
        <v>51</v>
      </c>
      <c r="C88" s="19" t="s">
        <v>63</v>
      </c>
      <c r="D88" s="8">
        <v>6</v>
      </c>
      <c r="E88" s="29"/>
      <c r="F88" s="33">
        <f t="shared" si="1"/>
        <v>0</v>
      </c>
    </row>
    <row r="89" spans="1:6" ht="15.75" thickBot="1">
      <c r="A89" s="92"/>
      <c r="B89" s="63" t="s">
        <v>52</v>
      </c>
      <c r="C89" s="44" t="s">
        <v>63</v>
      </c>
      <c r="D89" s="45">
        <v>18</v>
      </c>
      <c r="E89" s="43"/>
      <c r="F89" s="34">
        <f t="shared" si="1"/>
        <v>0</v>
      </c>
    </row>
    <row r="90" spans="1:6" ht="15">
      <c r="A90" s="95" t="s">
        <v>53</v>
      </c>
      <c r="B90" s="104" t="s">
        <v>54</v>
      </c>
      <c r="C90" s="17"/>
      <c r="D90" s="6">
        <v>480</v>
      </c>
      <c r="E90" s="31"/>
      <c r="F90" s="57">
        <f t="shared" si="1"/>
        <v>0</v>
      </c>
    </row>
    <row r="91" spans="1:6" ht="15">
      <c r="A91" s="95"/>
      <c r="B91" s="105"/>
      <c r="C91" s="16" t="s">
        <v>96</v>
      </c>
      <c r="D91" s="6">
        <v>52.5</v>
      </c>
      <c r="E91" s="29"/>
      <c r="F91" s="33">
        <f t="shared" si="1"/>
        <v>0</v>
      </c>
    </row>
    <row r="92" spans="1:6" ht="15">
      <c r="A92" s="95"/>
      <c r="B92" s="56" t="s">
        <v>42</v>
      </c>
      <c r="C92" s="16" t="s">
        <v>63</v>
      </c>
      <c r="D92" s="6">
        <v>73.5</v>
      </c>
      <c r="E92" s="29"/>
      <c r="F92" s="33">
        <f t="shared" si="1"/>
        <v>0</v>
      </c>
    </row>
    <row r="93" spans="1:6" ht="15">
      <c r="A93" s="96"/>
      <c r="B93" s="24" t="s">
        <v>39</v>
      </c>
      <c r="C93" s="18" t="s">
        <v>96</v>
      </c>
      <c r="D93" s="7">
        <v>108</v>
      </c>
      <c r="E93" s="29"/>
      <c r="F93" s="33">
        <f t="shared" si="1"/>
        <v>0</v>
      </c>
    </row>
    <row r="94" spans="1:6" ht="15">
      <c r="A94" s="96"/>
      <c r="B94" s="24" t="s">
        <v>55</v>
      </c>
      <c r="C94" s="18" t="s">
        <v>64</v>
      </c>
      <c r="D94" s="7">
        <v>24</v>
      </c>
      <c r="E94" s="29"/>
      <c r="F94" s="33">
        <f t="shared" si="1"/>
        <v>0</v>
      </c>
    </row>
    <row r="95" spans="1:6" ht="15.75" thickBot="1">
      <c r="A95" s="97"/>
      <c r="B95" s="59" t="s">
        <v>16</v>
      </c>
      <c r="C95" s="19" t="s">
        <v>96</v>
      </c>
      <c r="D95" s="8">
        <v>72</v>
      </c>
      <c r="E95" s="41"/>
      <c r="F95" s="60">
        <f t="shared" si="1"/>
        <v>0</v>
      </c>
    </row>
    <row r="96" spans="1:6" ht="15">
      <c r="A96" s="90" t="s">
        <v>59</v>
      </c>
      <c r="B96" s="64" t="s">
        <v>38</v>
      </c>
      <c r="C96" s="20" t="s">
        <v>63</v>
      </c>
      <c r="D96" s="9">
        <v>30</v>
      </c>
      <c r="E96" s="42"/>
      <c r="F96" s="32">
        <f t="shared" si="1"/>
        <v>0</v>
      </c>
    </row>
    <row r="97" spans="1:6" ht="15">
      <c r="A97" s="91"/>
      <c r="B97" s="65" t="s">
        <v>16</v>
      </c>
      <c r="C97" s="18" t="s">
        <v>63</v>
      </c>
      <c r="D97" s="7">
        <v>60</v>
      </c>
      <c r="E97" s="29"/>
      <c r="F97" s="33">
        <f t="shared" si="1"/>
        <v>0</v>
      </c>
    </row>
    <row r="98" spans="1:6" ht="15.75" thickBot="1">
      <c r="A98" s="92"/>
      <c r="B98" s="66" t="s">
        <v>39</v>
      </c>
      <c r="C98" s="22" t="s">
        <v>63</v>
      </c>
      <c r="D98" s="10">
        <v>300</v>
      </c>
      <c r="E98" s="43"/>
      <c r="F98" s="34">
        <f t="shared" si="1"/>
        <v>0</v>
      </c>
    </row>
    <row r="99" spans="1:6" ht="15">
      <c r="A99" s="95" t="s">
        <v>60</v>
      </c>
      <c r="B99" s="56" t="s">
        <v>38</v>
      </c>
      <c r="C99" s="16" t="s">
        <v>64</v>
      </c>
      <c r="D99" s="6">
        <v>45</v>
      </c>
      <c r="E99" s="31"/>
      <c r="F99" s="57">
        <f t="shared" si="1"/>
        <v>0</v>
      </c>
    </row>
    <row r="100" spans="1:6" ht="15">
      <c r="A100" s="96"/>
      <c r="B100" s="24" t="s">
        <v>16</v>
      </c>
      <c r="C100" s="18" t="s">
        <v>64</v>
      </c>
      <c r="D100" s="7">
        <v>30</v>
      </c>
      <c r="E100" s="29"/>
      <c r="F100" s="33">
        <f t="shared" si="1"/>
        <v>0</v>
      </c>
    </row>
    <row r="101" spans="1:6" ht="15.75" thickBot="1">
      <c r="A101" s="97"/>
      <c r="B101" s="59" t="s">
        <v>39</v>
      </c>
      <c r="C101" s="19" t="s">
        <v>64</v>
      </c>
      <c r="D101" s="8">
        <v>30</v>
      </c>
      <c r="E101" s="41"/>
      <c r="F101" s="60">
        <f t="shared" si="1"/>
        <v>0</v>
      </c>
    </row>
    <row r="102" spans="1:6" ht="15">
      <c r="A102" s="90" t="s">
        <v>67</v>
      </c>
      <c r="B102" s="23" t="s">
        <v>38</v>
      </c>
      <c r="C102" s="20" t="s">
        <v>63</v>
      </c>
      <c r="D102" s="9">
        <v>75</v>
      </c>
      <c r="E102" s="42"/>
      <c r="F102" s="32">
        <f t="shared" si="1"/>
        <v>0</v>
      </c>
    </row>
    <row r="103" spans="1:6" ht="15">
      <c r="A103" s="91"/>
      <c r="B103" s="24" t="s">
        <v>16</v>
      </c>
      <c r="C103" s="18" t="s">
        <v>63</v>
      </c>
      <c r="D103" s="7">
        <v>45</v>
      </c>
      <c r="E103" s="29"/>
      <c r="F103" s="33">
        <f t="shared" si="1"/>
        <v>0</v>
      </c>
    </row>
    <row r="104" spans="1:6" ht="15.75" thickBot="1">
      <c r="A104" s="92"/>
      <c r="B104" s="25" t="s">
        <v>61</v>
      </c>
      <c r="C104" s="22" t="s">
        <v>63</v>
      </c>
      <c r="D104" s="10">
        <v>24</v>
      </c>
      <c r="E104" s="43"/>
      <c r="F104" s="34">
        <f t="shared" si="1"/>
        <v>0</v>
      </c>
    </row>
    <row r="105" ht="15.75" thickBot="1"/>
    <row r="106" spans="4:9" s="1" customFormat="1" ht="15.75" thickBot="1">
      <c r="D106" s="74" t="s">
        <v>104</v>
      </c>
      <c r="E106" s="75" t="s">
        <v>107</v>
      </c>
      <c r="F106" s="76" t="s">
        <v>105</v>
      </c>
      <c r="I106" s="68"/>
    </row>
    <row r="107" spans="1:6" ht="15.75" thickBot="1">
      <c r="A107" s="98" t="s">
        <v>106</v>
      </c>
      <c r="B107" s="99"/>
      <c r="C107" s="73"/>
      <c r="D107" s="70">
        <v>24</v>
      </c>
      <c r="E107" s="71">
        <v>0</v>
      </c>
      <c r="F107" s="72">
        <f>E107*D107</f>
        <v>0</v>
      </c>
    </row>
    <row r="108" spans="3:9" s="1" customFormat="1" ht="15">
      <c r="C108" s="67"/>
      <c r="D108" s="30"/>
      <c r="I108" s="68"/>
    </row>
    <row r="109" spans="3:9" s="1" customFormat="1" ht="15.75" thickBot="1">
      <c r="C109" s="67"/>
      <c r="D109" s="30"/>
      <c r="I109" s="68"/>
    </row>
    <row r="110" spans="1:7" ht="21.75" thickBot="1">
      <c r="A110" s="85" t="s">
        <v>101</v>
      </c>
      <c r="B110" s="86"/>
      <c r="C110" s="86"/>
      <c r="D110" s="75"/>
      <c r="E110" s="89" t="s">
        <v>102</v>
      </c>
      <c r="F110" s="89">
        <f>SUM(D2:D104)</f>
        <v>12360.000000000002</v>
      </c>
      <c r="G110" s="69"/>
    </row>
    <row r="111" spans="1:6" ht="21.75" thickBot="1">
      <c r="A111" s="77" t="s">
        <v>110</v>
      </c>
      <c r="B111" s="78"/>
      <c r="C111" s="78"/>
      <c r="D111" s="79"/>
      <c r="E111" s="78"/>
      <c r="F111" s="83">
        <f>SUM(F2:F104)+F107</f>
        <v>0</v>
      </c>
    </row>
    <row r="112" spans="1:6" ht="21.75" thickBot="1">
      <c r="A112" s="85" t="s">
        <v>103</v>
      </c>
      <c r="B112" s="86"/>
      <c r="C112" s="86"/>
      <c r="D112" s="75"/>
      <c r="E112" s="88">
        <v>0.21</v>
      </c>
      <c r="F112" s="87">
        <f>F111*E112</f>
        <v>0</v>
      </c>
    </row>
    <row r="113" spans="1:6" ht="21.75" thickBot="1">
      <c r="A113" s="80" t="s">
        <v>108</v>
      </c>
      <c r="B113" s="81"/>
      <c r="C113" s="81"/>
      <c r="D113" s="82"/>
      <c r="E113" s="81"/>
      <c r="F113" s="84">
        <f>F112+F111</f>
        <v>0</v>
      </c>
    </row>
    <row r="115" spans="4:9" s="1" customFormat="1" ht="15.75" thickBot="1">
      <c r="D115" s="30"/>
      <c r="I115" s="68"/>
    </row>
    <row r="116" spans="1:9" s="1" customFormat="1" ht="21.75" thickBot="1">
      <c r="A116" s="85" t="s">
        <v>112</v>
      </c>
      <c r="B116" s="86"/>
      <c r="C116" s="86"/>
      <c r="D116" s="75"/>
      <c r="E116" s="86"/>
      <c r="F116" s="87">
        <f>F111*4</f>
        <v>0</v>
      </c>
      <c r="I116" s="68"/>
    </row>
    <row r="117" spans="1:9" s="1" customFormat="1" ht="21.75" thickBot="1">
      <c r="A117" s="85" t="s">
        <v>111</v>
      </c>
      <c r="B117" s="86"/>
      <c r="C117" s="86"/>
      <c r="D117" s="75"/>
      <c r="E117" s="86"/>
      <c r="F117" s="87">
        <f>F116*21%</f>
        <v>0</v>
      </c>
      <c r="I117" s="68"/>
    </row>
    <row r="118" spans="1:9" s="1" customFormat="1" ht="21.75" thickBot="1">
      <c r="A118" s="85" t="s">
        <v>109</v>
      </c>
      <c r="B118" s="86"/>
      <c r="C118" s="86"/>
      <c r="D118" s="75"/>
      <c r="E118" s="86"/>
      <c r="F118" s="87">
        <f>F117+F116</f>
        <v>0</v>
      </c>
      <c r="I118" s="68"/>
    </row>
  </sheetData>
  <mergeCells count="24">
    <mergeCell ref="A39:A41"/>
    <mergeCell ref="A42:A45"/>
    <mergeCell ref="A99:A101"/>
    <mergeCell ref="A107:B107"/>
    <mergeCell ref="B3:B4"/>
    <mergeCell ref="B9:B10"/>
    <mergeCell ref="B35:B36"/>
    <mergeCell ref="A2:A7"/>
    <mergeCell ref="A8:A17"/>
    <mergeCell ref="A18:A21"/>
    <mergeCell ref="A22:A33"/>
    <mergeCell ref="A34:A38"/>
    <mergeCell ref="B85:B86"/>
    <mergeCell ref="B90:B91"/>
    <mergeCell ref="B53:B54"/>
    <mergeCell ref="A90:A95"/>
    <mergeCell ref="A102:A104"/>
    <mergeCell ref="A83:A89"/>
    <mergeCell ref="A46:A52"/>
    <mergeCell ref="A73:A74"/>
    <mergeCell ref="A96:A98"/>
    <mergeCell ref="A53:A59"/>
    <mergeCell ref="A75:A79"/>
    <mergeCell ref="A80:A82"/>
  </mergeCells>
  <printOptions/>
  <pageMargins left="0.7" right="0.7" top="0.787401575" bottom="0.787401575" header="0.3" footer="0.3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Havlíčková</dc:creator>
  <cp:keywords/>
  <dc:description/>
  <cp:lastModifiedBy>Hofmiler Josef</cp:lastModifiedBy>
  <cp:lastPrinted>2020-06-18T10:39:01Z</cp:lastPrinted>
  <dcterms:created xsi:type="dcterms:W3CDTF">2020-05-25T18:06:02Z</dcterms:created>
  <dcterms:modified xsi:type="dcterms:W3CDTF">2020-06-19T04:56:24Z</dcterms:modified>
  <cp:category/>
  <cp:version/>
  <cp:contentType/>
  <cp:contentStatus/>
</cp:coreProperties>
</file>