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 rozpočet " sheetId="2" r:id="rId2"/>
  </sheets>
  <definedNames/>
  <calcPr fullCalcOnLoad="1"/>
</workbook>
</file>

<file path=xl/sharedStrings.xml><?xml version="1.0" encoding="utf-8"?>
<sst xmlns="http://schemas.openxmlformats.org/spreadsheetml/2006/main" count="127" uniqueCount="98">
  <si>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</si>
  <si>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</si>
  <si>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</si>
  <si>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</si>
  <si>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</si>
  <si>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</si>
  <si>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</si>
  <si>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</si>
  <si>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</si>
  <si>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</si>
  <si>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</si>
  <si>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</si>
  <si>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</si>
  <si>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</si>
  <si>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</si>
  <si>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</si>
  <si>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</si>
  <si>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</si>
  <si>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rozpočet</t>
  </si>
  <si>
    <t xml:space="preserve">Zalévání spár dilatační zálivkou za studena </t>
  </si>
  <si>
    <t xml:space="preserve">Stavba:    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</si>
  <si>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</si>
  <si>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</si>
  <si>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</si>
  <si>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</si>
  <si>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</si>
  <si>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</si>
  <si>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</si>
  <si>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</si>
  <si>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</si>
  <si>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</si>
  <si>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</si>
  <si>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</si>
  <si>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</si>
  <si>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</si>
  <si>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</si>
  <si>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</si>
  <si>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</si>
  <si>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</si>
  <si>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</si>
  <si>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</si>
  <si>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</si>
  <si>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</si>
  <si>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</si>
  <si>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</si>
  <si>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</si>
  <si>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</si>
  <si>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</si>
  <si>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</si>
  <si>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</si>
  <si>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</si>
  <si>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</si>
  <si>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</si>
  <si>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</si>
  <si>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</si>
  <si>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</si>
  <si>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</si>
  <si>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</si>
  <si>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</si>
  <si>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</si>
  <si>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</si>
  <si>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</si>
  <si>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</si>
  <si>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</si>
  <si>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</si>
  <si>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</si>
  <si>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</si>
  <si>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</si>
  <si>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</si>
  <si>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</si>
  <si>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</si>
  <si>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</si>
  <si>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</si>
  <si>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</si>
  <si>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</si>
  <si>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</si>
  <si>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vedoucí PÚ: Vladimír Krejča</t>
  </si>
  <si>
    <t>vedoucí TSÚ: Lenka Chmelová</t>
  </si>
  <si>
    <t>frézování  asfalt. ploch, odvoz do 20km</t>
  </si>
  <si>
    <t>čištění krajnic od nánosu  tl do 100 mm s odvozem na skládku</t>
  </si>
  <si>
    <t>Zpracoval: Bc. Tomáš Karásek</t>
  </si>
  <si>
    <t>ks</t>
  </si>
  <si>
    <t>574A44</t>
  </si>
  <si>
    <t xml:space="preserve">asfalt. beton ACO 11+  50/70 tl. 50 mm,  </t>
  </si>
  <si>
    <t>III/0106 Jenštejn</t>
  </si>
  <si>
    <t xml:space="preserve">Datum: 18.2.2020  </t>
  </si>
  <si>
    <r>
      <rPr>
        <sz val="8"/>
        <color indexed="8"/>
        <rFont val="Arial"/>
        <family val="2"/>
      </rPr>
      <t>III/0106 Jenštejn</t>
    </r>
    <r>
      <rPr>
        <sz val="10"/>
        <color indexed="8"/>
        <rFont val="Arial"/>
        <family val="2"/>
      </rPr>
      <t xml:space="preserve">                       
</t>
    </r>
  </si>
  <si>
    <t>Opravy 2020</t>
  </si>
  <si>
    <t>574D46</t>
  </si>
  <si>
    <t xml:space="preserve">asfalt. beton ACL 16+  , 16S, tl. 50 mm, </t>
  </si>
  <si>
    <t>výšková úprava poklopů (šachty, vpusti )</t>
  </si>
  <si>
    <t>výšková úprava krycích hrnců (vodovod. uzávěry)</t>
  </si>
  <si>
    <t xml:space="preserve">Objekt:    sil.    III/0106  st. 0,000  do  1,364 km  </t>
  </si>
  <si>
    <t xml:space="preserve">VDZ - vodící proužky  V2 -12,5 , přechod pro chodce atd., BARVA  </t>
  </si>
  <si>
    <t xml:space="preserve">VDZ - vodící proužky  V2 -12,5 , přechod pro chodce atd., PLAST, retroreflexní </t>
  </si>
  <si>
    <t>Bc. Tomáš Karásek</t>
  </si>
  <si>
    <t xml:space="preserve">správní cestmistr: </t>
  </si>
  <si>
    <t xml:space="preserve">provozní cestmistr: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</si>
</sst>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9" fontId="18" fillId="34" borderId="20" xfId="0" applyNumberFormat="1" applyFont="1" applyFill="1" applyBorder="1" applyAlignment="1" applyProtection="1">
      <alignment horizontal="center"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0" fontId="14" fillId="0" borderId="23" xfId="0" applyNumberFormat="1" applyFont="1" applyFill="1" applyBorder="1" applyAlignment="1" applyProtection="1">
      <alignment vertical="center"/>
      <protection/>
    </xf>
    <xf numFmtId="0" fontId="14" fillId="0" borderId="24" xfId="0" applyNumberFormat="1" applyFont="1" applyFill="1" applyBorder="1" applyAlignment="1" applyProtection="1">
      <alignment vertical="center"/>
      <protection/>
    </xf>
    <xf numFmtId="4" fontId="20" fillId="34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10" fillId="33" borderId="27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0" fillId="0" borderId="21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2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9" xfId="0" applyNumberFormat="1" applyFont="1" applyBorder="1" applyAlignment="1" applyProtection="1">
      <alignment vertical="top"/>
      <protection/>
    </xf>
    <xf numFmtId="0" fontId="10" fillId="0" borderId="30" xfId="0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4" fontId="9" fillId="0" borderId="31" xfId="0" applyNumberFormat="1" applyFont="1" applyBorder="1" applyAlignment="1" applyProtection="1">
      <alignment vertical="top"/>
      <protection/>
    </xf>
    <xf numFmtId="0" fontId="10" fillId="0" borderId="32" xfId="0" applyFont="1" applyBorder="1" applyAlignment="1" applyProtection="1">
      <alignment vertical="top"/>
      <protection/>
    </xf>
    <xf numFmtId="0" fontId="10" fillId="0" borderId="33" xfId="0" applyFont="1" applyBorder="1" applyAlignment="1" applyProtection="1">
      <alignment vertical="top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1" fontId="10" fillId="0" borderId="35" xfId="0" applyNumberFormat="1" applyFont="1" applyBorder="1" applyAlignment="1" applyProtection="1">
      <alignment horizontal="center" vertical="center" wrapText="1"/>
      <protection/>
    </xf>
    <xf numFmtId="1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" fontId="9" fillId="0" borderId="36" xfId="0" applyNumberFormat="1" applyFont="1" applyBorder="1" applyAlignment="1" applyProtection="1">
      <alignment vertical="top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vertical="top"/>
      <protection/>
    </xf>
    <xf numFmtId="0" fontId="10" fillId="0" borderId="39" xfId="0" applyFont="1" applyBorder="1" applyAlignment="1" applyProtection="1">
      <alignment horizontal="center" vertical="center"/>
      <protection/>
    </xf>
    <xf numFmtId="2" fontId="9" fillId="0" borderId="39" xfId="0" applyNumberFormat="1" applyFont="1" applyBorder="1" applyAlignment="1" applyProtection="1">
      <alignment vertical="top"/>
      <protection/>
    </xf>
    <xf numFmtId="4" fontId="9" fillId="35" borderId="39" xfId="0" applyNumberFormat="1" applyFont="1" applyFill="1" applyBorder="1" applyAlignment="1" applyProtection="1">
      <alignment vertical="top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9" fillId="35" borderId="12" xfId="0" applyNumberFormat="1" applyFont="1" applyFill="1" applyBorder="1" applyAlignment="1" applyProtection="1">
      <alignment vertical="top"/>
      <protection/>
    </xf>
    <xf numFmtId="49" fontId="21" fillId="0" borderId="4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1" xfId="0" applyNumberFormat="1" applyFont="1" applyFill="1" applyBorder="1" applyAlignment="1" applyProtection="1">
      <alignment horizontal="left" vertical="center"/>
      <protection/>
    </xf>
    <xf numFmtId="0" fontId="21" fillId="0" borderId="25" xfId="0" applyNumberFormat="1" applyFont="1" applyFill="1" applyBorder="1" applyAlignment="1" applyProtection="1">
      <alignment horizontal="left" vertical="center"/>
      <protection/>
    </xf>
    <xf numFmtId="49" fontId="21" fillId="36" borderId="42" xfId="0" applyNumberFormat="1" applyFont="1" applyFill="1" applyBorder="1" applyAlignment="1" applyProtection="1">
      <alignment horizontal="center" vertical="center"/>
      <protection/>
    </xf>
    <xf numFmtId="0" fontId="21" fillId="36" borderId="43" xfId="0" applyNumberFormat="1" applyFont="1" applyFill="1" applyBorder="1" applyAlignment="1" applyProtection="1">
      <alignment horizontal="center" vertical="center"/>
      <protection/>
    </xf>
    <xf numFmtId="0" fontId="21" fillId="36" borderId="44" xfId="0" applyNumberFormat="1" applyFont="1" applyFill="1" applyBorder="1" applyAlignment="1" applyProtection="1">
      <alignment horizontal="center" vertical="center"/>
      <protection/>
    </xf>
    <xf numFmtId="0" fontId="21" fillId="36" borderId="45" xfId="0" applyNumberFormat="1" applyFont="1" applyFill="1" applyBorder="1" applyAlignment="1" applyProtection="1">
      <alignment horizontal="center" vertical="center"/>
      <protection/>
    </xf>
    <xf numFmtId="49" fontId="21" fillId="0" borderId="46" xfId="0" applyNumberFormat="1" applyFont="1" applyFill="1" applyBorder="1" applyAlignment="1" applyProtection="1">
      <alignment horizontal="left" vertical="center"/>
      <protection/>
    </xf>
    <xf numFmtId="0" fontId="21" fillId="0" borderId="47" xfId="0" applyNumberFormat="1" applyFont="1" applyFill="1" applyBorder="1" applyAlignment="1" applyProtection="1">
      <alignment horizontal="left" vertical="center"/>
      <protection/>
    </xf>
    <xf numFmtId="0" fontId="21" fillId="0" borderId="38" xfId="0" applyNumberFormat="1" applyFont="1" applyFill="1" applyBorder="1" applyAlignment="1" applyProtection="1">
      <alignment horizontal="left" vertical="center"/>
      <protection/>
    </xf>
    <xf numFmtId="49" fontId="20" fillId="34" borderId="21" xfId="0" applyNumberFormat="1" applyFont="1" applyFill="1" applyBorder="1" applyAlignment="1" applyProtection="1">
      <alignment horizontal="left" vertical="center"/>
      <protection/>
    </xf>
    <xf numFmtId="0" fontId="20" fillId="34" borderId="12" xfId="0" applyNumberFormat="1" applyFont="1" applyFill="1" applyBorder="1" applyAlignment="1" applyProtection="1">
      <alignment horizontal="left" vertical="center"/>
      <protection/>
    </xf>
    <xf numFmtId="49" fontId="20" fillId="34" borderId="12" xfId="0" applyNumberFormat="1" applyFont="1" applyFill="1" applyBorder="1" applyAlignment="1" applyProtection="1">
      <alignment horizontal="left" vertical="center"/>
      <protection/>
    </xf>
    <xf numFmtId="0" fontId="21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25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21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left" vertical="center"/>
      <protection/>
    </xf>
    <xf numFmtId="14" fontId="14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left" vertical="center"/>
      <protection/>
    </xf>
    <xf numFmtId="14" fontId="14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2" xfId="0" applyNumberFormat="1" applyFont="1" applyFill="1" applyBorder="1" applyAlignment="1" applyProtection="1">
      <alignment horizontal="left" vertical="top" wrapText="1"/>
      <protection/>
    </xf>
    <xf numFmtId="0" fontId="14" fillId="0" borderId="44" xfId="0" applyFont="1" applyBorder="1" applyAlignment="1" applyProtection="1">
      <alignment vertical="top" wrapText="1"/>
      <protection/>
    </xf>
    <xf numFmtId="0" fontId="14" fillId="0" borderId="51" xfId="0" applyFont="1" applyBorder="1" applyAlignment="1" applyProtection="1">
      <alignment vertical="top" wrapText="1"/>
      <protection/>
    </xf>
    <xf numFmtId="0" fontId="14" fillId="0" borderId="52" xfId="0" applyFont="1" applyBorder="1" applyAlignment="1" applyProtection="1">
      <alignment vertical="top" wrapText="1"/>
      <protection/>
    </xf>
    <xf numFmtId="49" fontId="16" fillId="0" borderId="42" xfId="0" applyNumberFormat="1" applyFont="1" applyFill="1" applyBorder="1" applyAlignment="1" applyProtection="1">
      <alignment horizontal="center" vertical="center"/>
      <protection/>
    </xf>
    <xf numFmtId="0" fontId="16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2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53" xfId="0" applyNumberFormat="1" applyFont="1" applyFill="1" applyBorder="1" applyAlignment="1" applyProtection="1">
      <alignment horizontal="center" vertical="center" wrapText="1"/>
      <protection/>
    </xf>
    <xf numFmtId="0" fontId="15" fillId="0" borderId="54" xfId="0" applyNumberFormat="1" applyFont="1" applyFill="1" applyBorder="1" applyAlignment="1" applyProtection="1">
      <alignment horizontal="center" vertical="center" wrapText="1"/>
      <protection/>
    </xf>
    <xf numFmtId="0" fontId="15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52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1123950</xdr:colOff>
      <xdr:row>31</xdr:row>
      <xdr:rowOff>304800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81600"/>
          <a:ext cx="2705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32" sqref="K32"/>
    </sheetView>
  </sheetViews>
  <sheetFormatPr defaultColWidth="9.33203125" defaultRowHeight="10.5"/>
  <cols>
    <col min="1" max="1" width="13.5" style="0" customWidth="1"/>
    <col min="2" max="2" width="15.16015625" style="0" customWidth="1"/>
    <col min="3" max="3" width="22.83203125" style="0" customWidth="1"/>
    <col min="4" max="4" width="20.33203125" style="0" customWidth="1"/>
    <col min="5" max="7" width="18" style="0" customWidth="1"/>
    <col min="8" max="8" width="22.33203125" style="0" customWidth="1"/>
    <col min="9" max="9" width="17.33203125" style="0" customWidth="1"/>
  </cols>
  <sheetData>
    <row r="1" spans="1:9" ht="30.75" thickBot="1">
      <c r="A1" s="152" t="s">
        <v>27</v>
      </c>
      <c r="B1" s="153"/>
      <c r="C1" s="153"/>
      <c r="D1" s="153"/>
      <c r="E1" s="153"/>
      <c r="F1" s="153"/>
      <c r="G1" s="153"/>
      <c r="H1" s="153"/>
      <c r="I1" s="153"/>
    </row>
    <row r="2" spans="1:9" ht="10.5">
      <c r="A2" s="154" t="s">
        <v>28</v>
      </c>
      <c r="B2" s="155"/>
      <c r="C2" s="156" t="s">
        <v>84</v>
      </c>
      <c r="D2" s="157"/>
      <c r="E2" s="159" t="s">
        <v>29</v>
      </c>
      <c r="F2" s="160" t="s">
        <v>30</v>
      </c>
      <c r="G2" s="161"/>
      <c r="H2" s="159" t="s">
        <v>31</v>
      </c>
      <c r="I2" s="164"/>
    </row>
    <row r="3" spans="1:9" ht="10.5">
      <c r="A3" s="138"/>
      <c r="B3" s="137"/>
      <c r="C3" s="158"/>
      <c r="D3" s="158"/>
      <c r="E3" s="137"/>
      <c r="F3" s="162"/>
      <c r="G3" s="163"/>
      <c r="H3" s="137"/>
      <c r="I3" s="141"/>
    </row>
    <row r="4" spans="1:9" ht="10.5">
      <c r="A4" s="136" t="s">
        <v>32</v>
      </c>
      <c r="B4" s="137"/>
      <c r="C4" s="148" t="s">
        <v>87</v>
      </c>
      <c r="D4" s="149"/>
      <c r="E4" s="139" t="s">
        <v>33</v>
      </c>
      <c r="F4" s="139"/>
      <c r="G4" s="137"/>
      <c r="H4" s="139" t="s">
        <v>31</v>
      </c>
      <c r="I4" s="143"/>
    </row>
    <row r="5" spans="1:9" ht="10.5">
      <c r="A5" s="138"/>
      <c r="B5" s="137"/>
      <c r="C5" s="150"/>
      <c r="D5" s="151"/>
      <c r="E5" s="137"/>
      <c r="F5" s="137"/>
      <c r="G5" s="137"/>
      <c r="H5" s="137"/>
      <c r="I5" s="141"/>
    </row>
    <row r="6" spans="1:9" ht="10.5">
      <c r="A6" s="136" t="s">
        <v>34</v>
      </c>
      <c r="B6" s="137"/>
      <c r="C6" s="144" t="s">
        <v>86</v>
      </c>
      <c r="D6" s="145"/>
      <c r="E6" s="139" t="s">
        <v>35</v>
      </c>
      <c r="F6" s="139"/>
      <c r="G6" s="137"/>
      <c r="H6" s="139" t="s">
        <v>31</v>
      </c>
      <c r="I6" s="143"/>
    </row>
    <row r="7" spans="1:9" ht="10.5">
      <c r="A7" s="138"/>
      <c r="B7" s="137"/>
      <c r="C7" s="146"/>
      <c r="D7" s="147"/>
      <c r="E7" s="137"/>
      <c r="F7" s="137"/>
      <c r="G7" s="137"/>
      <c r="H7" s="137"/>
      <c r="I7" s="141"/>
    </row>
    <row r="8" spans="1:9" ht="10.5">
      <c r="A8" s="136" t="s">
        <v>36</v>
      </c>
      <c r="B8" s="137"/>
      <c r="C8" s="142"/>
      <c r="D8" s="137"/>
      <c r="E8" s="139" t="s">
        <v>37</v>
      </c>
      <c r="F8" s="137"/>
      <c r="G8" s="137"/>
      <c r="H8" s="139" t="s">
        <v>38</v>
      </c>
      <c r="I8" s="143"/>
    </row>
    <row r="9" spans="1:9" ht="10.5">
      <c r="A9" s="138"/>
      <c r="B9" s="137"/>
      <c r="C9" s="137"/>
      <c r="D9" s="137"/>
      <c r="E9" s="137"/>
      <c r="F9" s="137"/>
      <c r="G9" s="137"/>
      <c r="H9" s="137"/>
      <c r="I9" s="141"/>
    </row>
    <row r="10" spans="1:9" ht="10.5">
      <c r="A10" s="136" t="s">
        <v>39</v>
      </c>
      <c r="B10" s="137"/>
      <c r="C10" s="139"/>
      <c r="D10" s="137"/>
      <c r="E10" s="139" t="s">
        <v>40</v>
      </c>
      <c r="F10" s="139" t="s">
        <v>95</v>
      </c>
      <c r="G10" s="137"/>
      <c r="H10" s="139" t="s">
        <v>41</v>
      </c>
      <c r="I10" s="140"/>
    </row>
    <row r="11" spans="1:9" ht="10.5">
      <c r="A11" s="138"/>
      <c r="B11" s="137"/>
      <c r="C11" s="137"/>
      <c r="D11" s="137"/>
      <c r="E11" s="137"/>
      <c r="F11" s="137"/>
      <c r="G11" s="137"/>
      <c r="H11" s="137"/>
      <c r="I11" s="141"/>
    </row>
    <row r="12" spans="1:9" ht="24" thickBot="1">
      <c r="A12" s="130" t="s">
        <v>42</v>
      </c>
      <c r="B12" s="131"/>
      <c r="C12" s="131"/>
      <c r="D12" s="131"/>
      <c r="E12" s="131"/>
      <c r="F12" s="131"/>
      <c r="G12" s="131"/>
      <c r="H12" s="131"/>
      <c r="I12" s="132"/>
    </row>
    <row r="13" spans="1:9" ht="26.25">
      <c r="A13" s="53" t="s">
        <v>43</v>
      </c>
      <c r="B13" s="133" t="s">
        <v>44</v>
      </c>
      <c r="C13" s="134"/>
      <c r="D13" s="54" t="s">
        <v>45</v>
      </c>
      <c r="E13" s="133" t="s">
        <v>46</v>
      </c>
      <c r="F13" s="134"/>
      <c r="G13" s="54" t="s">
        <v>47</v>
      </c>
      <c r="H13" s="133" t="s">
        <v>48</v>
      </c>
      <c r="I13" s="135"/>
    </row>
    <row r="14" spans="1:9" ht="15.75">
      <c r="A14" s="55" t="s">
        <v>49</v>
      </c>
      <c r="B14" s="56" t="s">
        <v>50</v>
      </c>
      <c r="C14" s="57">
        <v>0</v>
      </c>
      <c r="D14" s="127" t="s">
        <v>51</v>
      </c>
      <c r="E14" s="128"/>
      <c r="F14" s="57">
        <v>0</v>
      </c>
      <c r="G14" s="127" t="s">
        <v>52</v>
      </c>
      <c r="H14" s="128"/>
      <c r="I14" s="58">
        <v>0</v>
      </c>
    </row>
    <row r="15" spans="1:9" ht="15.75">
      <c r="A15" s="55"/>
      <c r="B15" s="56" t="s">
        <v>53</v>
      </c>
      <c r="C15" s="57">
        <v>0</v>
      </c>
      <c r="D15" s="127" t="s">
        <v>54</v>
      </c>
      <c r="E15" s="128"/>
      <c r="F15" s="57">
        <v>0</v>
      </c>
      <c r="G15" s="127" t="s">
        <v>55</v>
      </c>
      <c r="H15" s="128"/>
      <c r="I15" s="58">
        <v>0</v>
      </c>
    </row>
    <row r="16" spans="1:9" ht="15.75">
      <c r="A16" s="55" t="s">
        <v>56</v>
      </c>
      <c r="B16" s="56" t="s">
        <v>50</v>
      </c>
      <c r="C16" s="57">
        <v>0</v>
      </c>
      <c r="D16" s="127" t="s">
        <v>57</v>
      </c>
      <c r="E16" s="128"/>
      <c r="F16" s="57">
        <v>0</v>
      </c>
      <c r="G16" s="127" t="s">
        <v>58</v>
      </c>
      <c r="H16" s="128"/>
      <c r="I16" s="58">
        <v>0</v>
      </c>
    </row>
    <row r="17" spans="1:9" ht="15.75">
      <c r="A17" s="55"/>
      <c r="B17" s="56" t="s">
        <v>53</v>
      </c>
      <c r="C17" s="57">
        <v>0</v>
      </c>
      <c r="D17" s="127"/>
      <c r="E17" s="128"/>
      <c r="F17" s="59"/>
      <c r="G17" s="127" t="s">
        <v>59</v>
      </c>
      <c r="H17" s="128"/>
      <c r="I17" s="58">
        <v>0</v>
      </c>
    </row>
    <row r="18" spans="1:9" ht="15.75">
      <c r="A18" s="55" t="s">
        <v>60</v>
      </c>
      <c r="B18" s="56" t="s">
        <v>50</v>
      </c>
      <c r="C18" s="57">
        <v>0</v>
      </c>
      <c r="D18" s="127"/>
      <c r="E18" s="128"/>
      <c r="F18" s="59"/>
      <c r="G18" s="127" t="s">
        <v>61</v>
      </c>
      <c r="H18" s="128"/>
      <c r="I18" s="58">
        <v>0</v>
      </c>
    </row>
    <row r="19" spans="1:9" ht="15.75">
      <c r="A19" s="55"/>
      <c r="B19" s="56" t="s">
        <v>53</v>
      </c>
      <c r="C19" s="57">
        <v>0</v>
      </c>
      <c r="D19" s="127"/>
      <c r="E19" s="128"/>
      <c r="F19" s="59"/>
      <c r="G19" s="127" t="s">
        <v>62</v>
      </c>
      <c r="H19" s="128"/>
      <c r="I19" s="58">
        <v>0</v>
      </c>
    </row>
    <row r="20" spans="1:9" ht="15.75">
      <c r="A20" s="125" t="s">
        <v>63</v>
      </c>
      <c r="B20" s="126"/>
      <c r="C20" s="57">
        <v>0</v>
      </c>
      <c r="D20" s="127"/>
      <c r="E20" s="128"/>
      <c r="F20" s="59"/>
      <c r="G20" s="127"/>
      <c r="H20" s="128"/>
      <c r="I20" s="60"/>
    </row>
    <row r="21" spans="1:9" ht="15.75">
      <c r="A21" s="125" t="s">
        <v>64</v>
      </c>
      <c r="B21" s="126"/>
      <c r="C21" s="57">
        <v>0</v>
      </c>
      <c r="D21" s="127"/>
      <c r="E21" s="128"/>
      <c r="F21" s="59"/>
      <c r="G21" s="127"/>
      <c r="H21" s="128"/>
      <c r="I21" s="60"/>
    </row>
    <row r="22" spans="1:9" ht="15.75">
      <c r="A22" s="125" t="s">
        <v>65</v>
      </c>
      <c r="B22" s="126"/>
      <c r="C22" s="57">
        <f>SUM(C14:C21)</f>
        <v>0</v>
      </c>
      <c r="D22" s="129" t="s">
        <v>66</v>
      </c>
      <c r="E22" s="126"/>
      <c r="F22" s="57">
        <f>SUM(F14:F21)</f>
        <v>0</v>
      </c>
      <c r="G22" s="129" t="s">
        <v>67</v>
      </c>
      <c r="H22" s="126"/>
      <c r="I22" s="58">
        <f>SUM(I14:I21)</f>
        <v>0</v>
      </c>
    </row>
    <row r="23" spans="1:9" ht="12.75">
      <c r="A23" s="61"/>
      <c r="B23" s="62"/>
      <c r="C23" s="62"/>
      <c r="D23" s="62"/>
      <c r="E23" s="62"/>
      <c r="F23" s="62"/>
      <c r="G23" s="62"/>
      <c r="H23" s="62"/>
      <c r="I23" s="63"/>
    </row>
    <row r="24" spans="1:9" ht="15.75">
      <c r="A24" s="112" t="s">
        <v>68</v>
      </c>
      <c r="B24" s="113"/>
      <c r="C24" s="64">
        <v>0</v>
      </c>
      <c r="D24" s="65"/>
      <c r="E24" s="65"/>
      <c r="F24" s="65"/>
      <c r="G24" s="65"/>
      <c r="H24" s="65"/>
      <c r="I24" s="66"/>
    </row>
    <row r="25" spans="1:9" ht="15.75">
      <c r="A25" s="112" t="s">
        <v>69</v>
      </c>
      <c r="B25" s="113"/>
      <c r="C25" s="64">
        <v>0</v>
      </c>
      <c r="D25" s="114" t="s">
        <v>70</v>
      </c>
      <c r="E25" s="113"/>
      <c r="F25" s="64">
        <f>ROUND(C25*(14/100),2)</f>
        <v>0</v>
      </c>
      <c r="G25" s="114" t="s">
        <v>14</v>
      </c>
      <c r="H25" s="113"/>
      <c r="I25" s="67">
        <f>SUM(C24:C26)</f>
        <v>0</v>
      </c>
    </row>
    <row r="26" spans="1:9" ht="15.75">
      <c r="A26" s="112" t="s">
        <v>71</v>
      </c>
      <c r="B26" s="113"/>
      <c r="C26" s="64">
        <f>C22+F22*I22</f>
        <v>0</v>
      </c>
      <c r="D26" s="114" t="s">
        <v>6</v>
      </c>
      <c r="E26" s="113"/>
      <c r="F26" s="64">
        <f>ROUND(C26*(21/100),2)</f>
        <v>0</v>
      </c>
      <c r="G26" s="114" t="s">
        <v>72</v>
      </c>
      <c r="H26" s="113"/>
      <c r="I26" s="67">
        <f>SUM(F25:F26)+I25</f>
        <v>0</v>
      </c>
    </row>
    <row r="27" spans="1:9" ht="12.75">
      <c r="A27" s="68"/>
      <c r="B27" s="65"/>
      <c r="C27" s="65"/>
      <c r="D27" s="65"/>
      <c r="E27" s="65"/>
      <c r="F27" s="65"/>
      <c r="G27" s="65"/>
      <c r="H27" s="65"/>
      <c r="I27" s="66"/>
    </row>
    <row r="28" spans="1:9" ht="15.75">
      <c r="A28" s="116"/>
      <c r="B28" s="117"/>
      <c r="C28" s="118"/>
      <c r="D28" s="105" t="s">
        <v>73</v>
      </c>
      <c r="E28" s="106"/>
      <c r="F28" s="107"/>
      <c r="G28" s="105" t="s">
        <v>74</v>
      </c>
      <c r="H28" s="106"/>
      <c r="I28" s="108"/>
    </row>
    <row r="29" spans="1:9" ht="15.75">
      <c r="A29" s="119"/>
      <c r="B29" s="120"/>
      <c r="C29" s="121"/>
      <c r="D29" s="101" t="s">
        <v>76</v>
      </c>
      <c r="E29" s="102"/>
      <c r="F29" s="103"/>
      <c r="G29" s="101" t="s">
        <v>97</v>
      </c>
      <c r="H29" s="102"/>
      <c r="I29" s="104"/>
    </row>
    <row r="30" spans="1:9" ht="15.75">
      <c r="A30" s="119"/>
      <c r="B30" s="120"/>
      <c r="C30" s="121"/>
      <c r="D30" s="101" t="s">
        <v>77</v>
      </c>
      <c r="E30" s="102"/>
      <c r="F30" s="103"/>
      <c r="G30" s="101" t="s">
        <v>96</v>
      </c>
      <c r="H30" s="102"/>
      <c r="I30" s="104"/>
    </row>
    <row r="31" spans="1:9" ht="15.75">
      <c r="A31" s="119"/>
      <c r="B31" s="120"/>
      <c r="C31" s="121"/>
      <c r="D31" s="101"/>
      <c r="E31" s="102"/>
      <c r="F31" s="103"/>
      <c r="G31" s="101"/>
      <c r="H31" s="102"/>
      <c r="I31" s="104"/>
    </row>
    <row r="32" spans="1:9" ht="25.5" customHeight="1" thickBot="1">
      <c r="A32" s="122"/>
      <c r="B32" s="123"/>
      <c r="C32" s="124"/>
      <c r="D32" s="109" t="s">
        <v>75</v>
      </c>
      <c r="E32" s="110"/>
      <c r="F32" s="111"/>
      <c r="G32" s="109" t="s">
        <v>75</v>
      </c>
      <c r="H32" s="110"/>
      <c r="I32" s="11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3" sqref="G3"/>
    </sheetView>
  </sheetViews>
  <sheetFormatPr defaultColWidth="9.33203125" defaultRowHeight="10.5"/>
  <cols>
    <col min="1" max="1" width="12.16015625" style="0" customWidth="1"/>
    <col min="2" max="2" width="89.83203125" style="0" customWidth="1"/>
    <col min="4" max="4" width="13.33203125" style="0" customWidth="1"/>
    <col min="5" max="5" width="15.16015625" style="0" customWidth="1"/>
    <col min="6" max="6" width="17.66015625" style="0" customWidth="1"/>
    <col min="7" max="7" width="11.83203125" style="0" customWidth="1"/>
  </cols>
  <sheetData>
    <row r="1" spans="1:8" ht="18">
      <c r="A1" s="165" t="s">
        <v>5</v>
      </c>
      <c r="B1" s="165"/>
      <c r="C1" s="165"/>
      <c r="D1" s="165"/>
      <c r="E1" s="165"/>
      <c r="F1" s="165"/>
      <c r="G1" s="5"/>
      <c r="H1" s="44"/>
    </row>
    <row r="2" spans="1:8" ht="12.75">
      <c r="A2" s="18" t="s">
        <v>20</v>
      </c>
      <c r="B2" s="6" t="s">
        <v>84</v>
      </c>
      <c r="C2" s="19" t="s">
        <v>5</v>
      </c>
      <c r="D2" s="6"/>
      <c r="E2" s="6"/>
      <c r="F2" s="6"/>
      <c r="G2" s="45"/>
      <c r="H2" s="44"/>
    </row>
    <row r="3" spans="1:8" ht="12">
      <c r="A3" s="18" t="s">
        <v>92</v>
      </c>
      <c r="B3" s="6"/>
      <c r="C3" s="6"/>
      <c r="D3" s="6"/>
      <c r="E3" s="13"/>
      <c r="F3" s="6"/>
      <c r="G3" s="45"/>
      <c r="H3" s="44"/>
    </row>
    <row r="4" spans="1:8" ht="12">
      <c r="A4" s="7"/>
      <c r="B4" s="6"/>
      <c r="C4" s="7"/>
      <c r="D4" s="6"/>
      <c r="E4" s="6"/>
      <c r="F4" s="6"/>
      <c r="G4" s="45"/>
      <c r="H4" s="44"/>
    </row>
    <row r="5" spans="1:8" ht="11.25">
      <c r="A5" s="8"/>
      <c r="B5" s="9"/>
      <c r="C5" s="10"/>
      <c r="D5" s="9"/>
      <c r="E5" s="11"/>
      <c r="F5" s="12"/>
      <c r="G5" s="46"/>
      <c r="H5" s="44"/>
    </row>
    <row r="6" spans="1:8" ht="15.75">
      <c r="A6" s="13" t="s">
        <v>16</v>
      </c>
      <c r="B6" s="13"/>
      <c r="C6" s="16"/>
      <c r="D6" s="13"/>
      <c r="E6" s="13"/>
      <c r="F6" s="13"/>
      <c r="G6" s="47"/>
      <c r="H6" s="44"/>
    </row>
    <row r="7" spans="1:8" ht="12.75">
      <c r="A7" s="13" t="s">
        <v>1</v>
      </c>
      <c r="B7" s="13"/>
      <c r="C7" s="16"/>
      <c r="D7" s="13" t="s">
        <v>80</v>
      </c>
      <c r="E7" s="13"/>
      <c r="F7" s="42" t="s">
        <v>5</v>
      </c>
      <c r="G7" s="47"/>
      <c r="H7" s="44"/>
    </row>
    <row r="8" spans="1:8" ht="24">
      <c r="A8" s="13" t="s">
        <v>18</v>
      </c>
      <c r="B8" s="14"/>
      <c r="C8" s="17"/>
      <c r="D8" s="14" t="s">
        <v>85</v>
      </c>
      <c r="E8" s="69" t="s">
        <v>5</v>
      </c>
      <c r="F8" s="43" t="s">
        <v>5</v>
      </c>
      <c r="G8" s="47"/>
      <c r="H8" s="44"/>
    </row>
    <row r="9" spans="1:8" ht="10.5">
      <c r="A9" s="15"/>
      <c r="B9" s="15"/>
      <c r="C9" s="15"/>
      <c r="D9" s="15"/>
      <c r="E9" s="15" t="s">
        <v>5</v>
      </c>
      <c r="F9" s="15"/>
      <c r="G9" s="48"/>
      <c r="H9" s="44"/>
    </row>
    <row r="10" spans="1:8" ht="11.25" thickBot="1">
      <c r="A10" s="1"/>
      <c r="B10" s="2"/>
      <c r="C10" s="2"/>
      <c r="D10" s="2"/>
      <c r="E10" s="3"/>
      <c r="F10" s="4"/>
      <c r="G10" s="49"/>
      <c r="H10" s="50"/>
    </row>
    <row r="11" spans="1:8" ht="15.75" thickBot="1">
      <c r="A11" s="70" t="s">
        <v>7</v>
      </c>
      <c r="B11" s="24" t="s">
        <v>8</v>
      </c>
      <c r="C11" s="26" t="s">
        <v>0</v>
      </c>
      <c r="D11" s="25" t="s">
        <v>9</v>
      </c>
      <c r="E11" s="25" t="s">
        <v>10</v>
      </c>
      <c r="F11" s="27" t="s">
        <v>11</v>
      </c>
      <c r="G11" s="71"/>
      <c r="H11" s="71"/>
    </row>
    <row r="12" spans="1:8" ht="15">
      <c r="A12" s="83" t="s">
        <v>12</v>
      </c>
      <c r="B12" s="81" t="s">
        <v>17</v>
      </c>
      <c r="C12" s="28" t="s">
        <v>13</v>
      </c>
      <c r="D12" s="32">
        <v>1</v>
      </c>
      <c r="E12" s="20"/>
      <c r="F12" s="21">
        <f aca="true" t="shared" si="0" ref="F12:F26">E12*D12</f>
        <v>0</v>
      </c>
      <c r="G12" s="51"/>
      <c r="H12" s="51"/>
    </row>
    <row r="13" spans="1:8" ht="15">
      <c r="A13" s="84">
        <v>113728</v>
      </c>
      <c r="B13" s="82" t="s">
        <v>78</v>
      </c>
      <c r="C13" s="30" t="s">
        <v>21</v>
      </c>
      <c r="D13" s="33">
        <v>982</v>
      </c>
      <c r="E13" s="22"/>
      <c r="F13" s="23">
        <f t="shared" si="0"/>
        <v>0</v>
      </c>
      <c r="G13" s="73" t="s">
        <v>5</v>
      </c>
      <c r="H13" s="74" t="s">
        <v>5</v>
      </c>
    </row>
    <row r="14" spans="1:8" ht="15">
      <c r="A14" s="84">
        <v>93818</v>
      </c>
      <c r="B14" s="82" t="s">
        <v>26</v>
      </c>
      <c r="C14" s="30" t="s">
        <v>2</v>
      </c>
      <c r="D14" s="33">
        <v>9820.8</v>
      </c>
      <c r="E14" s="22"/>
      <c r="F14" s="23">
        <f t="shared" si="0"/>
        <v>0</v>
      </c>
      <c r="G14" s="73"/>
      <c r="H14" s="73"/>
    </row>
    <row r="15" spans="1:8" ht="15">
      <c r="A15" s="90" t="s">
        <v>82</v>
      </c>
      <c r="B15" s="89" t="s">
        <v>83</v>
      </c>
      <c r="C15" s="30" t="s">
        <v>2</v>
      </c>
      <c r="D15" s="86">
        <v>9820.8</v>
      </c>
      <c r="E15" s="88"/>
      <c r="F15" s="87">
        <f t="shared" si="0"/>
        <v>0</v>
      </c>
      <c r="G15" s="73"/>
      <c r="H15" s="73"/>
    </row>
    <row r="16" spans="1:8" ht="15">
      <c r="A16" s="91" t="s">
        <v>88</v>
      </c>
      <c r="B16" s="92" t="s">
        <v>89</v>
      </c>
      <c r="C16" s="30" t="s">
        <v>2</v>
      </c>
      <c r="D16" s="33">
        <v>9820.8</v>
      </c>
      <c r="E16" s="22"/>
      <c r="F16" s="23">
        <f t="shared" si="0"/>
        <v>0</v>
      </c>
      <c r="G16" s="73"/>
      <c r="H16" s="73"/>
    </row>
    <row r="17" spans="1:8" ht="15">
      <c r="A17" s="84">
        <v>572223</v>
      </c>
      <c r="B17" s="82" t="s">
        <v>22</v>
      </c>
      <c r="C17" s="30" t="s">
        <v>2</v>
      </c>
      <c r="D17" s="33">
        <v>19641.6</v>
      </c>
      <c r="E17" s="22"/>
      <c r="F17" s="23">
        <f t="shared" si="0"/>
        <v>0</v>
      </c>
      <c r="G17" s="73"/>
      <c r="H17" s="73"/>
    </row>
    <row r="18" spans="1:8" ht="15">
      <c r="A18" s="85">
        <v>113761</v>
      </c>
      <c r="B18" s="82" t="s">
        <v>25</v>
      </c>
      <c r="C18" s="30" t="s">
        <v>4</v>
      </c>
      <c r="D18" s="33">
        <v>1390</v>
      </c>
      <c r="E18" s="22"/>
      <c r="F18" s="23">
        <f t="shared" si="0"/>
        <v>0</v>
      </c>
      <c r="G18" s="73"/>
      <c r="H18" s="73"/>
    </row>
    <row r="19" spans="1:8" ht="15">
      <c r="A19" s="85">
        <v>931312</v>
      </c>
      <c r="B19" s="82" t="s">
        <v>19</v>
      </c>
      <c r="C19" s="30" t="s">
        <v>4</v>
      </c>
      <c r="D19" s="33">
        <v>1390</v>
      </c>
      <c r="E19" s="22"/>
      <c r="F19" s="23">
        <f t="shared" si="0"/>
        <v>0</v>
      </c>
      <c r="G19" s="73"/>
      <c r="H19" s="73"/>
    </row>
    <row r="20" spans="1:8" ht="15">
      <c r="A20" s="85">
        <v>89923</v>
      </c>
      <c r="B20" s="82" t="s">
        <v>91</v>
      </c>
      <c r="C20" s="30" t="s">
        <v>81</v>
      </c>
      <c r="D20" s="33">
        <v>14</v>
      </c>
      <c r="E20" s="22"/>
      <c r="F20" s="23">
        <f t="shared" si="0"/>
        <v>0</v>
      </c>
      <c r="G20" s="73"/>
      <c r="H20" s="73"/>
    </row>
    <row r="21" spans="1:8" ht="15">
      <c r="A21" s="84">
        <v>89921</v>
      </c>
      <c r="B21" s="82" t="s">
        <v>90</v>
      </c>
      <c r="C21" s="30" t="s">
        <v>81</v>
      </c>
      <c r="D21" s="33">
        <v>24</v>
      </c>
      <c r="E21" s="22"/>
      <c r="F21" s="23">
        <f t="shared" si="0"/>
        <v>0</v>
      </c>
      <c r="G21" s="73"/>
      <c r="H21" s="73"/>
    </row>
    <row r="22" spans="1:8" ht="15">
      <c r="A22" s="84">
        <v>12922</v>
      </c>
      <c r="B22" s="82" t="s">
        <v>79</v>
      </c>
      <c r="C22" s="30" t="s">
        <v>2</v>
      </c>
      <c r="D22" s="33">
        <v>600</v>
      </c>
      <c r="E22" s="31"/>
      <c r="F22" s="23">
        <f t="shared" si="0"/>
        <v>0</v>
      </c>
      <c r="G22" s="73"/>
      <c r="H22" s="73"/>
    </row>
    <row r="23" spans="1:8" ht="15">
      <c r="A23" s="84">
        <v>56962</v>
      </c>
      <c r="B23" s="82" t="s">
        <v>23</v>
      </c>
      <c r="C23" s="30" t="s">
        <v>2</v>
      </c>
      <c r="D23" s="33">
        <v>600</v>
      </c>
      <c r="E23" s="31"/>
      <c r="F23" s="23">
        <f t="shared" si="0"/>
        <v>0</v>
      </c>
      <c r="G23" s="73"/>
      <c r="H23" s="73"/>
    </row>
    <row r="24" spans="1:8" ht="15">
      <c r="A24" s="84">
        <v>15112</v>
      </c>
      <c r="B24" s="82" t="s">
        <v>24</v>
      </c>
      <c r="C24" s="30" t="s">
        <v>3</v>
      </c>
      <c r="D24" s="33">
        <v>120</v>
      </c>
      <c r="E24" s="31"/>
      <c r="F24" s="23">
        <f t="shared" si="0"/>
        <v>0</v>
      </c>
      <c r="G24" s="75"/>
      <c r="H24" s="75"/>
    </row>
    <row r="25" spans="1:8" ht="15">
      <c r="A25" s="99">
        <v>915111</v>
      </c>
      <c r="B25" s="29" t="s">
        <v>93</v>
      </c>
      <c r="C25" s="30" t="s">
        <v>2</v>
      </c>
      <c r="D25" s="33">
        <v>360</v>
      </c>
      <c r="E25" s="100"/>
      <c r="F25" s="93">
        <f>E25*D25</f>
        <v>0</v>
      </c>
      <c r="G25" s="75"/>
      <c r="H25" s="75"/>
    </row>
    <row r="26" spans="1:8" ht="15.75" thickBot="1">
      <c r="A26" s="94">
        <v>915211</v>
      </c>
      <c r="B26" s="95" t="s">
        <v>94</v>
      </c>
      <c r="C26" s="96" t="s">
        <v>2</v>
      </c>
      <c r="D26" s="97">
        <v>360</v>
      </c>
      <c r="E26" s="98"/>
      <c r="F26" s="41">
        <f t="shared" si="0"/>
        <v>0</v>
      </c>
      <c r="G26" s="73"/>
      <c r="H26" s="73"/>
    </row>
    <row r="27" spans="1:8" ht="15">
      <c r="A27" s="77"/>
      <c r="B27" s="78" t="s">
        <v>14</v>
      </c>
      <c r="C27" s="39"/>
      <c r="D27" s="39"/>
      <c r="E27" s="40" t="s">
        <v>5</v>
      </c>
      <c r="F27" s="52">
        <f>SUM(F12:F26)</f>
        <v>0</v>
      </c>
      <c r="G27" s="51"/>
      <c r="H27" s="51"/>
    </row>
    <row r="28" spans="1:8" ht="15">
      <c r="A28" s="79"/>
      <c r="B28" s="72" t="s">
        <v>6</v>
      </c>
      <c r="C28" s="29"/>
      <c r="D28" s="29"/>
      <c r="E28" s="34" t="s">
        <v>5</v>
      </c>
      <c r="F28" s="35">
        <f>F27*0.21</f>
        <v>0</v>
      </c>
      <c r="G28" s="51"/>
      <c r="H28" s="51"/>
    </row>
    <row r="29" spans="1:8" ht="15.75" thickBot="1">
      <c r="A29" s="80"/>
      <c r="B29" s="76" t="s">
        <v>15</v>
      </c>
      <c r="C29" s="36"/>
      <c r="D29" s="36"/>
      <c r="E29" s="37" t="s">
        <v>5</v>
      </c>
      <c r="F29" s="38">
        <f>F28+F27</f>
        <v>0</v>
      </c>
      <c r="G29" s="51"/>
      <c r="H29" s="51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JUDr. Hana Němečková</cp:lastModifiedBy>
  <cp:lastPrinted>2019-01-30T07:52:42Z</cp:lastPrinted>
  <dcterms:created xsi:type="dcterms:W3CDTF">2014-05-16T09:31:30Z</dcterms:created>
  <dcterms:modified xsi:type="dcterms:W3CDTF">2020-07-07T13:55:14Z</dcterms:modified>
  <cp:category/>
  <cp:version/>
  <cp:contentType/>
  <cp:contentStatus/>
</cp:coreProperties>
</file>