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Krycí list rozpočtu" sheetId="1" r:id="rId1"/>
    <sheet name="rozpočet" sheetId="2" r:id="rId2"/>
  </sheets>
  <definedNames>
    <definedName name="_xlnm.Print_Area" localSheetId="1">'rozpočet'!$A$4:$F$30</definedName>
  </definedNames>
  <calcPr fullCalcOnLoad="1"/>
</workbook>
</file>

<file path=xl/sharedStrings.xml><?xml version="1.0" encoding="utf-8"?>
<sst xmlns="http://schemas.openxmlformats.org/spreadsheetml/2006/main" count="126" uniqueCount="98">
  <si>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</si>
  <si>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</si>
  <si>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</si>
  <si>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</si>
  <si>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</si>
  <si>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</si>
  <si>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</si>
  <si>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</si>
  <si>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</si>
  <si>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</si>
  <si>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</si>
  <si>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</si>
  <si>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</si>
  <si>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</si>
  <si>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</si>
  <si>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</si>
  <si>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</si>
  <si>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</si>
  <si>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</si>
  <si>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</si>
  <si>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</si>
  <si>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</si>
  <si>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</si>
  <si>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</si>
  <si>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</si>
  <si>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</si>
  <si>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</si>
  <si>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</si>
  <si>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</si>
  <si>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</si>
  <si>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</si>
  <si>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</si>
  <si>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</si>
  <si>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</si>
  <si>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</si>
  <si>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</si>
  <si>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</si>
  <si>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</si>
  <si>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</si>
  <si>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</si>
  <si>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</si>
  <si>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</si>
  <si>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</si>
  <si>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</si>
  <si>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</si>
  <si>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</si>
  <si>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</si>
  <si>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</si>
  <si>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</si>
  <si>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</si>
  <si>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</si>
  <si>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</si>
  <si>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</si>
  <si>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</si>
  <si>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</si>
  <si>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</si>
  <si>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</si>
  <si>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</si>
  <si>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</si>
  <si>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</si>
  <si>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</si>
  <si>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</si>
  <si>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</si>
  <si>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</si>
  <si>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</si>
  <si>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</si>
  <si>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574A44</t>
  </si>
  <si>
    <t>spojovací postřik ze sil. emulze do 1,0kg/m2</t>
  </si>
  <si>
    <t xml:space="preserve">řezání asfaltového krytu vozovek do 50mm </t>
  </si>
  <si>
    <t>574C06</t>
  </si>
  <si>
    <t>II/273 mezi Mělníkem a Chloumkem</t>
  </si>
  <si>
    <t>Objekt:    sil.  II/273                   km  0,900  -  1,985</t>
  </si>
  <si>
    <t>KSÚS Středočeského kraje příspěvková organizace</t>
  </si>
  <si>
    <t>00066001/CZ00066001</t>
  </si>
  <si>
    <t xml:space="preserve">Schválil </t>
  </si>
  <si>
    <t>Zpracoval</t>
  </si>
  <si>
    <t>vedoucí PÚ: Vladimír  Krejča</t>
  </si>
  <si>
    <t>vedoucí TSÚ:Lenka  Chmelová</t>
  </si>
  <si>
    <t>HLOUBENÍ JAM ZAPAŽ I NEPAŽ TŘ. I, ODVOZ DO 20KM</t>
  </si>
  <si>
    <t xml:space="preserve"> ZÁSYP JAM A RÝH Z NAKUPOVANÝCH MATERIÁLŮ </t>
  </si>
  <si>
    <t>014102</t>
  </si>
  <si>
    <t xml:space="preserve">poplatek za skládku </t>
  </si>
  <si>
    <t>t</t>
  </si>
  <si>
    <t>574E46</t>
  </si>
  <si>
    <t>ALTOVÝ BETON PRO PODKLADNÍ VRSTVY ACP 16+, 16S TL. 50MM</t>
  </si>
  <si>
    <t xml:space="preserve">ASFALTOVÝ BETON PRO LOŽNÍ VRSTVY ACL 16+, 16S </t>
  </si>
  <si>
    <t>ASFALTOVÝ BETON PRO OBRUSNÉ VRSTVY ACO 11+, 11S TL. 50MM</t>
  </si>
  <si>
    <t>frézování drážky o průměru do 100 mm2</t>
  </si>
  <si>
    <t>těsnění dilat.spar asfalt.zálivkou o průměru do 100 mm2</t>
  </si>
  <si>
    <t>ZPEVNĚNÍ KRAJNIC Z RECYKLOVANÉHO MATERIÁLU TL DO 100MM</t>
  </si>
  <si>
    <t>VDZ barva hladká, dodávka a pokládka</t>
  </si>
  <si>
    <t>Zpracoval:   Milan Šimůnek</t>
  </si>
  <si>
    <t>Opravy 2020</t>
  </si>
  <si>
    <t>Milan Šimůnek</t>
  </si>
  <si>
    <t>frézování zpevněných asfalt. ploch, odvoz do 8km</t>
  </si>
  <si>
    <t>čištění vozovek samosběr</t>
  </si>
  <si>
    <t xml:space="preserve">provozní cestmistr: </t>
  </si>
  <si>
    <t>správní cestmistr: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</si>
</sst>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vertical="top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4" fontId="23" fillId="0" borderId="12" xfId="0" applyNumberFormat="1" applyFont="1" applyFill="1" applyBorder="1" applyAlignment="1" applyProtection="1">
      <alignment vertical="top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vertical="top" wrapText="1"/>
      <protection/>
    </xf>
    <xf numFmtId="4" fontId="23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vertical="top"/>
      <protection/>
    </xf>
    <xf numFmtId="0" fontId="22" fillId="0" borderId="12" xfId="0" applyFont="1" applyBorder="1" applyAlignment="1" applyProtection="1">
      <alignment horizontal="center" vertical="center"/>
      <protection/>
    </xf>
    <xf numFmtId="4" fontId="10" fillId="0" borderId="29" xfId="0" applyNumberFormat="1" applyFont="1" applyBorder="1" applyAlignment="1" applyProtection="1">
      <alignment vertical="top"/>
      <protection/>
    </xf>
    <xf numFmtId="0" fontId="22" fillId="0" borderId="20" xfId="0" applyFont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2" fontId="9" fillId="0" borderId="12" xfId="0" applyNumberFormat="1" applyFont="1" applyBorder="1" applyAlignment="1" applyProtection="1">
      <alignment horizontal="right" vertical="center"/>
      <protection/>
    </xf>
    <xf numFmtId="2" fontId="9" fillId="0" borderId="12" xfId="0" applyNumberFormat="1" applyFont="1" applyFill="1" applyBorder="1" applyAlignment="1" applyProtection="1">
      <alignment horizontal="right" vertical="center"/>
      <protection/>
    </xf>
    <xf numFmtId="2" fontId="9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0" fontId="21" fillId="0" borderId="35" xfId="0" applyNumberFormat="1" applyFont="1" applyFill="1" applyBorder="1" applyAlignment="1" applyProtection="1">
      <alignment horizontal="left" vertical="center"/>
      <protection/>
    </xf>
    <xf numFmtId="0" fontId="21" fillId="0" borderId="36" xfId="0" applyNumberFormat="1" applyFont="1" applyFill="1" applyBorder="1" applyAlignment="1" applyProtection="1">
      <alignment horizontal="left" vertical="center"/>
      <protection/>
    </xf>
    <xf numFmtId="49" fontId="21" fillId="0" borderId="37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8" xfId="0" applyNumberFormat="1" applyFont="1" applyFill="1" applyBorder="1" applyAlignment="1" applyProtection="1">
      <alignment horizontal="left" vertical="center"/>
      <protection/>
    </xf>
    <xf numFmtId="0" fontId="21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49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21" fillId="35" borderId="39" xfId="0" applyNumberFormat="1" applyFont="1" applyFill="1" applyBorder="1" applyAlignment="1" applyProtection="1">
      <alignment horizontal="center" vertical="center"/>
      <protection/>
    </xf>
    <xf numFmtId="0" fontId="21" fillId="35" borderId="42" xfId="0" applyNumberFormat="1" applyFont="1" applyFill="1" applyBorder="1" applyAlignment="1" applyProtection="1">
      <alignment horizontal="center" vertical="center"/>
      <protection/>
    </xf>
    <xf numFmtId="0" fontId="21" fillId="35" borderId="40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21" fillId="35" borderId="45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95250</xdr:rowOff>
    </xdr:from>
    <xdr:to>
      <xdr:col>2</xdr:col>
      <xdr:colOff>1323975</xdr:colOff>
      <xdr:row>32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197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K29" sqref="K29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7.75" customHeight="1" thickBot="1">
      <c r="A1" s="111" t="s">
        <v>18</v>
      </c>
      <c r="B1" s="112"/>
      <c r="C1" s="112"/>
      <c r="D1" s="112"/>
      <c r="E1" s="112"/>
      <c r="F1" s="112"/>
      <c r="G1" s="112"/>
      <c r="H1" s="112"/>
      <c r="I1" s="112"/>
    </row>
    <row r="2" spans="1:9" ht="12.75" customHeight="1" hidden="1" thickBot="1">
      <c r="A2" s="111"/>
      <c r="B2" s="112"/>
      <c r="C2" s="112"/>
      <c r="D2" s="112"/>
      <c r="E2" s="112"/>
      <c r="F2" s="112"/>
      <c r="G2" s="112"/>
      <c r="H2" s="112"/>
      <c r="I2" s="112"/>
    </row>
    <row r="3" spans="1:10" ht="12.75" customHeight="1">
      <c r="A3" s="118" t="s">
        <v>19</v>
      </c>
      <c r="B3" s="119"/>
      <c r="C3" s="121" t="s">
        <v>70</v>
      </c>
      <c r="D3" s="121"/>
      <c r="E3" s="113" t="s">
        <v>20</v>
      </c>
      <c r="F3" s="123" t="s">
        <v>72</v>
      </c>
      <c r="G3" s="124"/>
      <c r="H3" s="113" t="s">
        <v>21</v>
      </c>
      <c r="I3" s="115" t="s">
        <v>73</v>
      </c>
      <c r="J3" s="46"/>
    </row>
    <row r="4" spans="1:10" ht="12.75" customHeight="1">
      <c r="A4" s="120"/>
      <c r="B4" s="114"/>
      <c r="C4" s="122"/>
      <c r="D4" s="122"/>
      <c r="E4" s="114"/>
      <c r="F4" s="125"/>
      <c r="G4" s="126"/>
      <c r="H4" s="114"/>
      <c r="I4" s="116"/>
      <c r="J4" s="46"/>
    </row>
    <row r="5" spans="1:10" ht="12.75" customHeight="1">
      <c r="A5" s="127" t="s">
        <v>22</v>
      </c>
      <c r="B5" s="114"/>
      <c r="C5" s="148" t="s">
        <v>92</v>
      </c>
      <c r="D5" s="149"/>
      <c r="E5" s="117" t="s">
        <v>23</v>
      </c>
      <c r="F5" s="117"/>
      <c r="G5" s="114"/>
      <c r="H5" s="117" t="s">
        <v>21</v>
      </c>
      <c r="I5" s="129"/>
      <c r="J5" s="46"/>
    </row>
    <row r="6" spans="1:10" ht="12.75" customHeight="1">
      <c r="A6" s="120"/>
      <c r="B6" s="114"/>
      <c r="C6" s="150"/>
      <c r="D6" s="151"/>
      <c r="E6" s="114"/>
      <c r="F6" s="114"/>
      <c r="G6" s="114"/>
      <c r="H6" s="114"/>
      <c r="I6" s="116"/>
      <c r="J6" s="46"/>
    </row>
    <row r="7" spans="1:10" ht="12.75" customHeight="1">
      <c r="A7" s="127" t="s">
        <v>24</v>
      </c>
      <c r="B7" s="114"/>
      <c r="C7" s="144" t="s">
        <v>70</v>
      </c>
      <c r="D7" s="145"/>
      <c r="E7" s="117" t="s">
        <v>25</v>
      </c>
      <c r="F7" s="117"/>
      <c r="G7" s="114"/>
      <c r="H7" s="117" t="s">
        <v>21</v>
      </c>
      <c r="I7" s="129"/>
      <c r="J7" s="46"/>
    </row>
    <row r="8" spans="1:10" ht="12.75">
      <c r="A8" s="120"/>
      <c r="B8" s="114"/>
      <c r="C8" s="146"/>
      <c r="D8" s="147"/>
      <c r="E8" s="114"/>
      <c r="F8" s="114"/>
      <c r="G8" s="114"/>
      <c r="H8" s="114"/>
      <c r="I8" s="116"/>
      <c r="J8" s="46"/>
    </row>
    <row r="9" spans="1:10" ht="12.75">
      <c r="A9" s="127" t="s">
        <v>26</v>
      </c>
      <c r="B9" s="114"/>
      <c r="C9" s="128"/>
      <c r="D9" s="114"/>
      <c r="E9" s="117" t="s">
        <v>27</v>
      </c>
      <c r="F9" s="114"/>
      <c r="G9" s="114"/>
      <c r="H9" s="117" t="s">
        <v>28</v>
      </c>
      <c r="I9" s="129"/>
      <c r="J9" s="46"/>
    </row>
    <row r="10" spans="1:10" ht="12.75">
      <c r="A10" s="120"/>
      <c r="B10" s="114"/>
      <c r="C10" s="114"/>
      <c r="D10" s="114"/>
      <c r="E10" s="114"/>
      <c r="F10" s="114"/>
      <c r="G10" s="114"/>
      <c r="H10" s="114"/>
      <c r="I10" s="116"/>
      <c r="J10" s="46"/>
    </row>
    <row r="11" spans="1:10" ht="12.75">
      <c r="A11" s="127" t="s">
        <v>29</v>
      </c>
      <c r="B11" s="114"/>
      <c r="C11" s="117"/>
      <c r="D11" s="114"/>
      <c r="E11" s="117" t="s">
        <v>30</v>
      </c>
      <c r="F11" s="117" t="s">
        <v>93</v>
      </c>
      <c r="G11" s="114"/>
      <c r="H11" s="117" t="s">
        <v>31</v>
      </c>
      <c r="I11" s="152"/>
      <c r="J11" s="46"/>
    </row>
    <row r="12" spans="1:10" ht="23.25" customHeight="1">
      <c r="A12" s="120"/>
      <c r="B12" s="114"/>
      <c r="C12" s="114"/>
      <c r="D12" s="114"/>
      <c r="E12" s="114"/>
      <c r="F12" s="114"/>
      <c r="G12" s="114"/>
      <c r="H12" s="114"/>
      <c r="I12" s="116"/>
      <c r="J12" s="46"/>
    </row>
    <row r="13" spans="1:9" ht="26.25" customHeight="1" thickBot="1">
      <c r="A13" s="153" t="s">
        <v>32</v>
      </c>
      <c r="B13" s="154"/>
      <c r="C13" s="154"/>
      <c r="D13" s="154"/>
      <c r="E13" s="154"/>
      <c r="F13" s="154"/>
      <c r="G13" s="154"/>
      <c r="H13" s="154"/>
      <c r="I13" s="155"/>
    </row>
    <row r="14" spans="1:10" ht="15" customHeight="1">
      <c r="A14" s="47" t="s">
        <v>33</v>
      </c>
      <c r="B14" s="156" t="s">
        <v>34</v>
      </c>
      <c r="C14" s="157"/>
      <c r="D14" s="48" t="s">
        <v>35</v>
      </c>
      <c r="E14" s="156" t="s">
        <v>36</v>
      </c>
      <c r="F14" s="157"/>
      <c r="G14" s="48" t="s">
        <v>37</v>
      </c>
      <c r="H14" s="156" t="s">
        <v>38</v>
      </c>
      <c r="I14" s="158"/>
      <c r="J14" s="46"/>
    </row>
    <row r="15" spans="1:11" ht="15" customHeight="1">
      <c r="A15" s="49" t="s">
        <v>39</v>
      </c>
      <c r="B15" s="50" t="s">
        <v>40</v>
      </c>
      <c r="C15" s="51">
        <f>rozpočet!F27</f>
        <v>0</v>
      </c>
      <c r="D15" s="130" t="s">
        <v>41</v>
      </c>
      <c r="E15" s="131"/>
      <c r="F15" s="51">
        <v>0</v>
      </c>
      <c r="G15" s="130" t="s">
        <v>42</v>
      </c>
      <c r="H15" s="131"/>
      <c r="I15" s="52">
        <v>0</v>
      </c>
      <c r="J15" s="46"/>
      <c r="K15" s="53"/>
    </row>
    <row r="16" spans="1:10" ht="15" customHeight="1">
      <c r="A16" s="49"/>
      <c r="B16" s="50" t="s">
        <v>43</v>
      </c>
      <c r="C16" s="51">
        <v>0</v>
      </c>
      <c r="D16" s="130" t="s">
        <v>44</v>
      </c>
      <c r="E16" s="131"/>
      <c r="F16" s="51">
        <v>0</v>
      </c>
      <c r="G16" s="130" t="s">
        <v>45</v>
      </c>
      <c r="H16" s="131"/>
      <c r="I16" s="52">
        <v>0</v>
      </c>
      <c r="J16" s="46"/>
    </row>
    <row r="17" spans="1:10" ht="15" customHeight="1">
      <c r="A17" s="49" t="s">
        <v>46</v>
      </c>
      <c r="B17" s="50" t="s">
        <v>40</v>
      </c>
      <c r="C17" s="51">
        <v>0</v>
      </c>
      <c r="D17" s="130" t="s">
        <v>47</v>
      </c>
      <c r="E17" s="131"/>
      <c r="F17" s="51">
        <v>0</v>
      </c>
      <c r="G17" s="130" t="s">
        <v>48</v>
      </c>
      <c r="H17" s="131"/>
      <c r="I17" s="52">
        <v>0</v>
      </c>
      <c r="J17" s="46"/>
    </row>
    <row r="18" spans="1:10" ht="15" customHeight="1">
      <c r="A18" s="49"/>
      <c r="B18" s="50" t="s">
        <v>43</v>
      </c>
      <c r="C18" s="51">
        <v>0</v>
      </c>
      <c r="D18" s="130"/>
      <c r="E18" s="131"/>
      <c r="F18" s="54"/>
      <c r="G18" s="130" t="s">
        <v>49</v>
      </c>
      <c r="H18" s="131"/>
      <c r="I18" s="52">
        <v>0</v>
      </c>
      <c r="J18" s="46"/>
    </row>
    <row r="19" spans="1:10" ht="15" customHeight="1">
      <c r="A19" s="49" t="s">
        <v>50</v>
      </c>
      <c r="B19" s="50" t="s">
        <v>40</v>
      </c>
      <c r="C19" s="51">
        <v>0</v>
      </c>
      <c r="D19" s="130"/>
      <c r="E19" s="131"/>
      <c r="F19" s="54"/>
      <c r="G19" s="130" t="s">
        <v>51</v>
      </c>
      <c r="H19" s="131"/>
      <c r="I19" s="52">
        <v>0</v>
      </c>
      <c r="J19" s="46"/>
    </row>
    <row r="20" spans="1:10" ht="15" customHeight="1">
      <c r="A20" s="49"/>
      <c r="B20" s="50" t="s">
        <v>43</v>
      </c>
      <c r="C20" s="51">
        <v>0</v>
      </c>
      <c r="D20" s="130"/>
      <c r="E20" s="131"/>
      <c r="F20" s="54"/>
      <c r="G20" s="130" t="s">
        <v>52</v>
      </c>
      <c r="H20" s="131"/>
      <c r="I20" s="52">
        <v>0</v>
      </c>
      <c r="J20" s="46"/>
    </row>
    <row r="21" spans="1:10" ht="15" customHeight="1">
      <c r="A21" s="135" t="s">
        <v>53</v>
      </c>
      <c r="B21" s="136"/>
      <c r="C21" s="51">
        <v>0</v>
      </c>
      <c r="D21" s="130"/>
      <c r="E21" s="131"/>
      <c r="F21" s="54"/>
      <c r="G21" s="130"/>
      <c r="H21" s="131"/>
      <c r="I21" s="55"/>
      <c r="J21" s="46"/>
    </row>
    <row r="22" spans="1:10" ht="16.5" customHeight="1">
      <c r="A22" s="135" t="s">
        <v>54</v>
      </c>
      <c r="B22" s="136"/>
      <c r="C22" s="51">
        <v>0</v>
      </c>
      <c r="D22" s="130"/>
      <c r="E22" s="131"/>
      <c r="F22" s="54"/>
      <c r="G22" s="130"/>
      <c r="H22" s="131"/>
      <c r="I22" s="55"/>
      <c r="J22" s="46"/>
    </row>
    <row r="23" spans="1:10" ht="15.75">
      <c r="A23" s="135" t="s">
        <v>55</v>
      </c>
      <c r="B23" s="136"/>
      <c r="C23" s="51">
        <f>SUM(C15:C22)</f>
        <v>0</v>
      </c>
      <c r="D23" s="171" t="s">
        <v>56</v>
      </c>
      <c r="E23" s="136"/>
      <c r="F23" s="51">
        <f>SUM(F15:F22)</f>
        <v>0</v>
      </c>
      <c r="G23" s="171" t="s">
        <v>57</v>
      </c>
      <c r="H23" s="136"/>
      <c r="I23" s="52">
        <f>SUM(I15:I22)</f>
        <v>0</v>
      </c>
      <c r="J23" s="46"/>
    </row>
    <row r="24" spans="1:9" ht="15" customHeight="1">
      <c r="A24" s="56"/>
      <c r="B24" s="57"/>
      <c r="C24" s="57"/>
      <c r="D24" s="57"/>
      <c r="E24" s="57"/>
      <c r="F24" s="57"/>
      <c r="G24" s="57"/>
      <c r="H24" s="57"/>
      <c r="I24" s="58"/>
    </row>
    <row r="25" spans="1:9" ht="15" customHeight="1">
      <c r="A25" s="132" t="s">
        <v>58</v>
      </c>
      <c r="B25" s="133"/>
      <c r="C25" s="59">
        <v>0</v>
      </c>
      <c r="D25" s="46"/>
      <c r="E25" s="46"/>
      <c r="F25" s="46"/>
      <c r="G25" s="46"/>
      <c r="H25" s="46"/>
      <c r="I25" s="60"/>
    </row>
    <row r="26" spans="1:10" ht="15" customHeight="1">
      <c r="A26" s="132" t="s">
        <v>59</v>
      </c>
      <c r="B26" s="133"/>
      <c r="C26" s="59">
        <v>0</v>
      </c>
      <c r="D26" s="134" t="s">
        <v>60</v>
      </c>
      <c r="E26" s="133"/>
      <c r="F26" s="59">
        <f>ROUND(C26*(14/100),2)</f>
        <v>0</v>
      </c>
      <c r="G26" s="134" t="s">
        <v>13</v>
      </c>
      <c r="H26" s="133"/>
      <c r="I26" s="61">
        <f>SUM(C25:C27)</f>
        <v>0</v>
      </c>
      <c r="J26" s="46"/>
    </row>
    <row r="27" spans="1:10" ht="15.75">
      <c r="A27" s="132" t="s">
        <v>61</v>
      </c>
      <c r="B27" s="133"/>
      <c r="C27" s="59">
        <f>C23+F23*I23</f>
        <v>0</v>
      </c>
      <c r="D27" s="134" t="s">
        <v>5</v>
      </c>
      <c r="E27" s="133"/>
      <c r="F27" s="59">
        <f>ROUND(C27*(21/100),2)</f>
        <v>0</v>
      </c>
      <c r="G27" s="134" t="s">
        <v>62</v>
      </c>
      <c r="H27" s="133"/>
      <c r="I27" s="61">
        <f>SUM(F26:F27)+I26</f>
        <v>0</v>
      </c>
      <c r="J27" s="46"/>
    </row>
    <row r="28" spans="1:9" ht="14.25" customHeight="1">
      <c r="A28" s="62"/>
      <c r="B28" s="46"/>
      <c r="C28" s="46"/>
      <c r="D28" s="46"/>
      <c r="E28" s="46"/>
      <c r="F28" s="46"/>
      <c r="G28" s="46"/>
      <c r="H28" s="46"/>
      <c r="I28" s="60"/>
    </row>
    <row r="29" spans="1:10" ht="14.25" customHeight="1">
      <c r="A29" s="159"/>
      <c r="B29" s="160"/>
      <c r="C29" s="161"/>
      <c r="D29" s="168" t="s">
        <v>74</v>
      </c>
      <c r="E29" s="169"/>
      <c r="F29" s="170"/>
      <c r="G29" s="168" t="s">
        <v>75</v>
      </c>
      <c r="H29" s="169"/>
      <c r="I29" s="172"/>
      <c r="J29" s="46"/>
    </row>
    <row r="30" spans="1:10" ht="14.25" customHeight="1">
      <c r="A30" s="162"/>
      <c r="B30" s="163"/>
      <c r="C30" s="164"/>
      <c r="D30" s="140" t="s">
        <v>76</v>
      </c>
      <c r="E30" s="141"/>
      <c r="F30" s="142"/>
      <c r="G30" s="140" t="s">
        <v>96</v>
      </c>
      <c r="H30" s="141"/>
      <c r="I30" s="143"/>
      <c r="J30" s="46"/>
    </row>
    <row r="31" spans="1:10" ht="14.25" customHeight="1">
      <c r="A31" s="162"/>
      <c r="B31" s="163"/>
      <c r="C31" s="164"/>
      <c r="D31" s="140" t="s">
        <v>77</v>
      </c>
      <c r="E31" s="141"/>
      <c r="F31" s="142"/>
      <c r="G31" s="140" t="s">
        <v>97</v>
      </c>
      <c r="H31" s="141"/>
      <c r="I31" s="143"/>
      <c r="J31" s="46"/>
    </row>
    <row r="32" spans="1:10" ht="14.25" customHeight="1">
      <c r="A32" s="162"/>
      <c r="B32" s="163"/>
      <c r="C32" s="164"/>
      <c r="D32" s="140"/>
      <c r="E32" s="141"/>
      <c r="F32" s="142"/>
      <c r="G32" s="140"/>
      <c r="H32" s="141"/>
      <c r="I32" s="143"/>
      <c r="J32" s="46"/>
    </row>
    <row r="33" spans="1:10" ht="16.5" thickBot="1">
      <c r="A33" s="165"/>
      <c r="B33" s="166"/>
      <c r="C33" s="167"/>
      <c r="D33" s="137" t="s">
        <v>63</v>
      </c>
      <c r="E33" s="138"/>
      <c r="F33" s="173"/>
      <c r="G33" s="137" t="s">
        <v>63</v>
      </c>
      <c r="H33" s="138"/>
      <c r="I33" s="139"/>
      <c r="J33" s="46"/>
    </row>
    <row r="34" spans="1:9" ht="12.75">
      <c r="A34" s="46"/>
      <c r="B34" s="46"/>
      <c r="C34" s="46"/>
      <c r="D34" s="46"/>
      <c r="E34" s="46"/>
      <c r="F34" s="46"/>
      <c r="G34" s="46"/>
      <c r="H34" s="46"/>
      <c r="I34" s="46"/>
    </row>
  </sheetData>
  <sheetProtection/>
  <mergeCells count="75">
    <mergeCell ref="A29:C33"/>
    <mergeCell ref="D29:F29"/>
    <mergeCell ref="A23:B23"/>
    <mergeCell ref="D23:E23"/>
    <mergeCell ref="G23:H23"/>
    <mergeCell ref="A27:B27"/>
    <mergeCell ref="D27:E27"/>
    <mergeCell ref="G27:H27"/>
    <mergeCell ref="G29:I29"/>
    <mergeCell ref="D33:F33"/>
    <mergeCell ref="H11:H12"/>
    <mergeCell ref="I11:I12"/>
    <mergeCell ref="A13:I13"/>
    <mergeCell ref="B14:C14"/>
    <mergeCell ref="E14:F14"/>
    <mergeCell ref="H14:I14"/>
    <mergeCell ref="A11:B12"/>
    <mergeCell ref="C11:D12"/>
    <mergeCell ref="E11:E12"/>
    <mergeCell ref="F11:G12"/>
    <mergeCell ref="H5:H6"/>
    <mergeCell ref="I5:I6"/>
    <mergeCell ref="A7:B8"/>
    <mergeCell ref="C7:D8"/>
    <mergeCell ref="E7:E8"/>
    <mergeCell ref="F7:G8"/>
    <mergeCell ref="H7:H8"/>
    <mergeCell ref="I7:I8"/>
    <mergeCell ref="A5:B6"/>
    <mergeCell ref="C5:D6"/>
    <mergeCell ref="G33:I33"/>
    <mergeCell ref="D32:F32"/>
    <mergeCell ref="G32:I32"/>
    <mergeCell ref="D30:F30"/>
    <mergeCell ref="G30:I30"/>
    <mergeCell ref="D31:F31"/>
    <mergeCell ref="G31:I31"/>
    <mergeCell ref="A25:B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A9:B10"/>
    <mergeCell ref="C9:D10"/>
    <mergeCell ref="E9:E10"/>
    <mergeCell ref="F9:G10"/>
    <mergeCell ref="H9:H10"/>
    <mergeCell ref="I9:I10"/>
    <mergeCell ref="A1:I1"/>
    <mergeCell ref="A2:I2"/>
    <mergeCell ref="H3:H4"/>
    <mergeCell ref="I3:I4"/>
    <mergeCell ref="E5:E6"/>
    <mergeCell ref="F5:G6"/>
    <mergeCell ref="A3:B4"/>
    <mergeCell ref="C3:D4"/>
    <mergeCell ref="E3:E4"/>
    <mergeCell ref="F3:G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23" sqref="B2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1" customWidth="1"/>
    <col min="8" max="8" width="10.5" style="8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74" t="s">
        <v>4</v>
      </c>
      <c r="B1" s="174"/>
      <c r="C1" s="174"/>
      <c r="D1" s="174"/>
      <c r="E1" s="174"/>
      <c r="F1" s="174"/>
      <c r="H1" s="76"/>
    </row>
    <row r="2" spans="1:8" s="6" customFormat="1" ht="12.75" customHeight="1">
      <c r="A2" s="20" t="s">
        <v>70</v>
      </c>
      <c r="B2" s="7"/>
      <c r="C2" s="21" t="s">
        <v>4</v>
      </c>
      <c r="D2" s="7"/>
      <c r="E2" s="7"/>
      <c r="F2" s="7"/>
      <c r="G2" s="77"/>
      <c r="H2" s="76"/>
    </row>
    <row r="3" spans="1:8" s="6" customFormat="1" ht="12.75" customHeight="1">
      <c r="A3" s="20" t="s">
        <v>71</v>
      </c>
      <c r="B3" s="7"/>
      <c r="C3" s="7"/>
      <c r="D3" s="7"/>
      <c r="E3" s="14"/>
      <c r="F3" s="7"/>
      <c r="G3" s="77"/>
      <c r="H3" s="76"/>
    </row>
    <row r="4" spans="1:8" s="6" customFormat="1" ht="13.5" customHeight="1">
      <c r="A4" s="8"/>
      <c r="B4" s="7"/>
      <c r="C4" s="8"/>
      <c r="D4" s="7"/>
      <c r="E4" s="7"/>
      <c r="F4" s="7"/>
      <c r="G4" s="77"/>
      <c r="H4" s="76"/>
    </row>
    <row r="5" spans="1:8" s="6" customFormat="1" ht="1.5" customHeight="1">
      <c r="A5" s="9"/>
      <c r="B5" s="10"/>
      <c r="C5" s="11"/>
      <c r="D5" s="10"/>
      <c r="E5" s="12"/>
      <c r="F5" s="13"/>
      <c r="G5" s="78"/>
      <c r="H5" s="76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79"/>
      <c r="H6" s="76"/>
    </row>
    <row r="7" spans="1:8" s="6" customFormat="1" ht="12.75" customHeight="1">
      <c r="A7" s="14" t="s">
        <v>1</v>
      </c>
      <c r="B7" s="14"/>
      <c r="C7" s="18"/>
      <c r="D7" s="14" t="s">
        <v>91</v>
      </c>
      <c r="E7" s="14"/>
      <c r="F7" s="74" t="s">
        <v>4</v>
      </c>
      <c r="G7" s="79"/>
      <c r="H7" s="76"/>
    </row>
    <row r="8" spans="1:8" s="6" customFormat="1" ht="12.75" customHeight="1">
      <c r="A8" s="14" t="s">
        <v>64</v>
      </c>
      <c r="B8" s="15"/>
      <c r="C8" s="19"/>
      <c r="D8" s="87">
        <v>43965</v>
      </c>
      <c r="E8" s="16" t="s">
        <v>4</v>
      </c>
      <c r="F8" s="75" t="s">
        <v>4</v>
      </c>
      <c r="G8" s="79"/>
      <c r="H8" s="76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80"/>
      <c r="H9" s="76"/>
    </row>
    <row r="10" ht="24" customHeight="1" thickBot="1"/>
    <row r="11" spans="1:10" s="22" customFormat="1" ht="15.75" thickBot="1">
      <c r="A11" s="27" t="s">
        <v>6</v>
      </c>
      <c r="B11" s="28" t="s">
        <v>7</v>
      </c>
      <c r="C11" s="29" t="s">
        <v>0</v>
      </c>
      <c r="D11" s="28" t="s">
        <v>8</v>
      </c>
      <c r="E11" s="28" t="s">
        <v>9</v>
      </c>
      <c r="F11" s="30" t="s">
        <v>10</v>
      </c>
      <c r="G11" s="88"/>
      <c r="H11" s="88"/>
      <c r="I11" s="86"/>
      <c r="J11" s="86"/>
    </row>
    <row r="12" spans="1:10" s="22" customFormat="1" ht="15">
      <c r="A12" s="31" t="s">
        <v>11</v>
      </c>
      <c r="B12" s="32" t="s">
        <v>16</v>
      </c>
      <c r="C12" s="33" t="s">
        <v>12</v>
      </c>
      <c r="D12" s="106">
        <v>1</v>
      </c>
      <c r="E12" s="23"/>
      <c r="F12" s="24">
        <f aca="true" t="shared" si="0" ref="F12:F26">E12*D12</f>
        <v>0</v>
      </c>
      <c r="G12" s="84"/>
      <c r="H12" s="84"/>
      <c r="I12" s="85"/>
      <c r="J12" s="86"/>
    </row>
    <row r="13" spans="1:10" s="22" customFormat="1" ht="15">
      <c r="A13" s="34">
        <v>113725</v>
      </c>
      <c r="B13" s="35" t="s">
        <v>94</v>
      </c>
      <c r="C13" s="36" t="s">
        <v>65</v>
      </c>
      <c r="D13" s="107">
        <v>283</v>
      </c>
      <c r="E13" s="25"/>
      <c r="F13" s="26">
        <f t="shared" si="0"/>
        <v>0</v>
      </c>
      <c r="G13" s="89"/>
      <c r="H13" s="90"/>
      <c r="I13" s="91"/>
      <c r="J13" s="92"/>
    </row>
    <row r="14" spans="1:10" s="22" customFormat="1" ht="15">
      <c r="A14" s="34">
        <v>93818</v>
      </c>
      <c r="B14" s="110" t="s">
        <v>95</v>
      </c>
      <c r="C14" s="36" t="s">
        <v>2</v>
      </c>
      <c r="D14" s="107">
        <v>7052</v>
      </c>
      <c r="E14" s="25"/>
      <c r="F14" s="26">
        <f t="shared" si="0"/>
        <v>0</v>
      </c>
      <c r="G14" s="89"/>
      <c r="H14" s="90"/>
      <c r="I14" s="91"/>
      <c r="J14" s="92"/>
    </row>
    <row r="15" spans="1:10" s="22" customFormat="1" ht="15">
      <c r="A15" s="34">
        <v>919111</v>
      </c>
      <c r="B15" s="35" t="s">
        <v>68</v>
      </c>
      <c r="C15" s="36" t="s">
        <v>17</v>
      </c>
      <c r="D15" s="107">
        <v>1100</v>
      </c>
      <c r="E15" s="25"/>
      <c r="F15" s="26">
        <f t="shared" si="0"/>
        <v>0</v>
      </c>
      <c r="G15" s="89"/>
      <c r="H15" s="89"/>
      <c r="I15" s="91"/>
      <c r="J15" s="92"/>
    </row>
    <row r="16" spans="1:10" s="22" customFormat="1" ht="15">
      <c r="A16" s="34" t="s">
        <v>69</v>
      </c>
      <c r="B16" s="35" t="s">
        <v>85</v>
      </c>
      <c r="C16" s="36" t="s">
        <v>65</v>
      </c>
      <c r="D16" s="107">
        <v>424</v>
      </c>
      <c r="E16" s="25"/>
      <c r="F16" s="26">
        <f t="shared" si="0"/>
        <v>0</v>
      </c>
      <c r="G16" s="89"/>
      <c r="H16" s="89"/>
      <c r="I16" s="91"/>
      <c r="J16" s="92"/>
    </row>
    <row r="17" spans="1:10" s="22" customFormat="1" ht="15">
      <c r="A17" s="34">
        <v>572223</v>
      </c>
      <c r="B17" s="35" t="s">
        <v>67</v>
      </c>
      <c r="C17" s="36" t="s">
        <v>2</v>
      </c>
      <c r="D17" s="107">
        <v>7052</v>
      </c>
      <c r="E17" s="25"/>
      <c r="F17" s="26">
        <f t="shared" si="0"/>
        <v>0</v>
      </c>
      <c r="G17" s="89"/>
      <c r="H17" s="89"/>
      <c r="I17" s="91"/>
      <c r="J17" s="92"/>
    </row>
    <row r="18" spans="1:10" s="66" customFormat="1" ht="15">
      <c r="A18" s="67" t="s">
        <v>66</v>
      </c>
      <c r="B18" s="63" t="s">
        <v>86</v>
      </c>
      <c r="C18" s="36" t="s">
        <v>2</v>
      </c>
      <c r="D18" s="107">
        <v>7052</v>
      </c>
      <c r="E18" s="64"/>
      <c r="F18" s="65">
        <f t="shared" si="0"/>
        <v>0</v>
      </c>
      <c r="G18" s="89"/>
      <c r="H18" s="89"/>
      <c r="I18" s="91"/>
      <c r="J18" s="92"/>
    </row>
    <row r="19" spans="1:10" s="66" customFormat="1" ht="15">
      <c r="A19" s="93">
        <v>131738</v>
      </c>
      <c r="B19" s="94" t="s">
        <v>78</v>
      </c>
      <c r="C19" s="95" t="s">
        <v>65</v>
      </c>
      <c r="D19" s="108">
        <v>650</v>
      </c>
      <c r="E19" s="96"/>
      <c r="F19" s="65">
        <f t="shared" si="0"/>
        <v>0</v>
      </c>
      <c r="G19" s="89"/>
      <c r="H19" s="89"/>
      <c r="I19" s="91"/>
      <c r="J19" s="92"/>
    </row>
    <row r="20" spans="1:10" s="66" customFormat="1" ht="15">
      <c r="A20" s="93">
        <v>17481</v>
      </c>
      <c r="B20" s="94" t="s">
        <v>79</v>
      </c>
      <c r="C20" s="95" t="s">
        <v>65</v>
      </c>
      <c r="D20" s="108">
        <v>650</v>
      </c>
      <c r="E20" s="96"/>
      <c r="F20" s="65">
        <f t="shared" si="0"/>
        <v>0</v>
      </c>
      <c r="G20" s="89"/>
      <c r="H20" s="89"/>
      <c r="I20" s="91"/>
      <c r="J20" s="92"/>
    </row>
    <row r="21" spans="1:10" s="66" customFormat="1" ht="15">
      <c r="A21" s="97" t="s">
        <v>80</v>
      </c>
      <c r="B21" s="98" t="s">
        <v>81</v>
      </c>
      <c r="C21" s="95" t="s">
        <v>82</v>
      </c>
      <c r="D21" s="108">
        <v>320</v>
      </c>
      <c r="E21" s="99"/>
      <c r="F21" s="65">
        <f t="shared" si="0"/>
        <v>0</v>
      </c>
      <c r="G21" s="89"/>
      <c r="H21" s="89"/>
      <c r="I21" s="91"/>
      <c r="J21" s="92"/>
    </row>
    <row r="22" spans="1:10" s="22" customFormat="1" ht="21" customHeight="1">
      <c r="A22" s="97" t="s">
        <v>83</v>
      </c>
      <c r="B22" s="98" t="s">
        <v>84</v>
      </c>
      <c r="C22" s="95" t="s">
        <v>2</v>
      </c>
      <c r="D22" s="108">
        <v>1302</v>
      </c>
      <c r="E22" s="99"/>
      <c r="F22" s="65">
        <f t="shared" si="0"/>
        <v>0</v>
      </c>
      <c r="G22" s="89"/>
      <c r="H22" s="89"/>
      <c r="I22" s="91"/>
      <c r="J22" s="92"/>
    </row>
    <row r="23" spans="1:10" s="22" customFormat="1" ht="15">
      <c r="A23" s="34">
        <v>113761</v>
      </c>
      <c r="B23" s="35" t="s">
        <v>87</v>
      </c>
      <c r="C23" s="36" t="s">
        <v>3</v>
      </c>
      <c r="D23" s="107">
        <v>1105</v>
      </c>
      <c r="E23" s="25"/>
      <c r="F23" s="26">
        <f t="shared" si="0"/>
        <v>0</v>
      </c>
      <c r="G23" s="89"/>
      <c r="H23" s="89"/>
      <c r="I23" s="91"/>
      <c r="J23" s="92"/>
    </row>
    <row r="24" spans="1:10" s="22" customFormat="1" ht="15">
      <c r="A24" s="100">
        <v>931311</v>
      </c>
      <c r="B24" s="101" t="s">
        <v>88</v>
      </c>
      <c r="C24" s="102" t="s">
        <v>3</v>
      </c>
      <c r="D24" s="107">
        <v>1105</v>
      </c>
      <c r="E24" s="25"/>
      <c r="F24" s="26">
        <f t="shared" si="0"/>
        <v>0</v>
      </c>
      <c r="G24" s="89"/>
      <c r="H24" s="89"/>
      <c r="I24" s="91"/>
      <c r="J24" s="92"/>
    </row>
    <row r="25" spans="1:10" s="22" customFormat="1" ht="15">
      <c r="A25" s="34">
        <v>56962</v>
      </c>
      <c r="B25" s="35" t="s">
        <v>89</v>
      </c>
      <c r="C25" s="36" t="s">
        <v>2</v>
      </c>
      <c r="D25" s="107">
        <v>1085</v>
      </c>
      <c r="E25" s="37"/>
      <c r="F25" s="26">
        <f t="shared" si="0"/>
        <v>0</v>
      </c>
      <c r="G25" s="89"/>
      <c r="H25" s="89"/>
      <c r="I25" s="91"/>
      <c r="J25" s="92"/>
    </row>
    <row r="26" spans="1:10" s="22" customFormat="1" ht="15.75" thickBot="1">
      <c r="A26" s="71">
        <v>915111</v>
      </c>
      <c r="B26" s="104" t="s">
        <v>90</v>
      </c>
      <c r="C26" s="72" t="s">
        <v>2</v>
      </c>
      <c r="D26" s="109">
        <v>407</v>
      </c>
      <c r="E26" s="105"/>
      <c r="F26" s="73">
        <f t="shared" si="0"/>
        <v>0</v>
      </c>
      <c r="G26" s="84"/>
      <c r="H26" s="84"/>
      <c r="I26" s="85"/>
      <c r="J26" s="86"/>
    </row>
    <row r="27" spans="1:10" s="22" customFormat="1" ht="15">
      <c r="A27" s="68"/>
      <c r="B27" s="69" t="s">
        <v>13</v>
      </c>
      <c r="C27" s="69"/>
      <c r="D27" s="69"/>
      <c r="E27" s="70" t="s">
        <v>4</v>
      </c>
      <c r="F27" s="103">
        <f>SUM(F12:F26)</f>
        <v>0</v>
      </c>
      <c r="G27" s="84"/>
      <c r="H27" s="84"/>
      <c r="I27" s="85"/>
      <c r="J27" s="86"/>
    </row>
    <row r="28" spans="1:10" s="22" customFormat="1" ht="15">
      <c r="A28" s="38"/>
      <c r="B28" s="35" t="s">
        <v>5</v>
      </c>
      <c r="C28" s="35"/>
      <c r="D28" s="35"/>
      <c r="E28" s="39" t="s">
        <v>4</v>
      </c>
      <c r="F28" s="40">
        <f>F27*0.21</f>
        <v>0</v>
      </c>
      <c r="G28" s="84"/>
      <c r="H28" s="84"/>
      <c r="I28" s="85"/>
      <c r="J28" s="86"/>
    </row>
    <row r="29" spans="1:10" s="22" customFormat="1" ht="15.75" thickBot="1">
      <c r="A29" s="41"/>
      <c r="B29" s="42" t="s">
        <v>14</v>
      </c>
      <c r="C29" s="42"/>
      <c r="D29" s="42"/>
      <c r="E29" s="43" t="s">
        <v>4</v>
      </c>
      <c r="F29" s="44">
        <f>F28+F27</f>
        <v>0</v>
      </c>
      <c r="G29" s="84"/>
      <c r="H29" s="84"/>
      <c r="I29" s="85"/>
      <c r="J29" s="86"/>
    </row>
    <row r="30" spans="7:10" ht="24" customHeight="1">
      <c r="G30" s="84"/>
      <c r="H30" s="84"/>
      <c r="I30" s="85"/>
      <c r="J30" s="86"/>
    </row>
    <row r="31" spans="7:10" ht="12" customHeight="1">
      <c r="G31" s="84"/>
      <c r="H31" s="84"/>
      <c r="I31" s="85"/>
      <c r="J31" s="86"/>
    </row>
    <row r="32" spans="7:10" ht="12" customHeight="1">
      <c r="G32" s="84"/>
      <c r="H32" s="84"/>
      <c r="I32" s="85"/>
      <c r="J32" s="86"/>
    </row>
    <row r="33" spans="7:10" ht="12" customHeight="1">
      <c r="G33" s="83"/>
      <c r="H33" s="83"/>
      <c r="I33" s="22"/>
      <c r="J33" s="22"/>
    </row>
    <row r="34" spans="7:10" ht="12" customHeight="1">
      <c r="G34" s="83"/>
      <c r="H34" s="83"/>
      <c r="I34" s="22"/>
      <c r="J34" s="22"/>
    </row>
    <row r="35" spans="7:10" ht="12" customHeight="1">
      <c r="G35" s="83"/>
      <c r="H35" s="83"/>
      <c r="I35" s="22"/>
      <c r="J3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JUDr. Hana Němečková</cp:lastModifiedBy>
  <cp:lastPrinted>2019-07-25T06:44:08Z</cp:lastPrinted>
  <dcterms:created xsi:type="dcterms:W3CDTF">2014-05-16T09:31:30Z</dcterms:created>
  <dcterms:modified xsi:type="dcterms:W3CDTF">2020-07-07T13:20:55Z</dcterms:modified>
  <cp:category/>
  <cp:version/>
  <cp:contentType/>
  <cp:contentStatus/>
</cp:coreProperties>
</file>