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0" yWindow="1140" windowWidth="26070" windowHeight="13470" activeTab="0"/>
  </bookViews>
  <sheets>
    <sheet name="Přezletice" sheetId="15" r:id="rId1"/>
  </sheets>
  <definedNames>
    <definedName name="_xlnm.Print_Area" localSheetId="0">'Přezletice'!$A$1:$J$89</definedName>
    <definedName name="_xlnm.Print_Area">#REF!</definedName>
    <definedName name="_xlnm.Print_Titles">#REF!</definedName>
    <definedName name="VV">#REF!</definedName>
  </definedNames>
  <calcPr calcId="181029"/>
  <extLst/>
</workbook>
</file>

<file path=xl/sharedStrings.xml><?xml version="1.0" encoding="utf-8"?>
<sst xmlns="http://schemas.openxmlformats.org/spreadsheetml/2006/main" count="185" uniqueCount="99">
  <si>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</si>
  <si>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</si>
  <si>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</si>
  <si>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</si>
  <si>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</si>
  <si>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</si>
  <si>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</si>
  <si>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</si>
  <si>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</si>
  <si>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</si>
  <si>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</si>
  <si>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</si>
  <si>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</si>
  <si>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</si>
  <si>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</si>
  <si>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</si>
  <si>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</si>
  <si>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</si>
  <si>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</si>
  <si>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</si>
  <si>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</si>
  <si>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</si>
  <si>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</si>
  <si>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</si>
  <si>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</si>
  <si>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</si>
  <si>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</si>
  <si>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</si>
  <si>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</si>
  <si>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</si>
  <si>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</si>
  <si>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</si>
  <si>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</si>
  <si>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</si>
  <si>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cena celkem bez DPH</t>
  </si>
  <si>
    <t xml:space="preserve">R E K A P I T U L A C E </t>
  </si>
  <si>
    <t>počet</t>
  </si>
  <si>
    <r>
      <t>A-</t>
    </r>
    <r>
      <rPr>
        <sz val="9"/>
        <rFont val="Arial CE"/>
        <family val="2"/>
      </rPr>
      <t xml:space="preserve"> VRTNÉ PRÁCE </t>
    </r>
  </si>
  <si>
    <r>
      <t>B-</t>
    </r>
    <r>
      <rPr>
        <sz val="9"/>
        <rFont val="Arial CE"/>
        <family val="2"/>
      </rPr>
      <t xml:space="preserve"> SOUVISEJÍCÍ PRÁCE </t>
    </r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</si>
  <si>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</si>
  <si>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</si>
  <si>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</si>
  <si>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dílčí mezisoučet - pol. 4.</t>
  </si>
  <si>
    <t>VÝKAZ VÝMĚR</t>
  </si>
  <si>
    <t>Vyhodnocení geotechnických vlastností zemin a hornin</t>
  </si>
  <si>
    <t>m.j.</t>
  </si>
  <si>
    <t>Provozní pažení a odpažení vrtů</t>
  </si>
  <si>
    <t>Likvidace vrtů hutněným záhozem</t>
  </si>
  <si>
    <t>prac.</t>
  </si>
  <si>
    <t>LABORATORNÍ PRÁCE</t>
  </si>
  <si>
    <t>Zpracování dat, vypracování závěrečné zprávy</t>
  </si>
  <si>
    <t>Odběr vzorků  zemin / hornin - porušené - třída 3B</t>
  </si>
  <si>
    <t>Odběr vzorků  zemin / hornin - technologické - třída 3B</t>
  </si>
  <si>
    <t>Doprava měřící aparatury a měřičské skupiny</t>
  </si>
  <si>
    <t>Skartace vrtného jádra</t>
  </si>
  <si>
    <t>Doprava vrtné a doprovodné techniky</t>
  </si>
  <si>
    <t>Měření kapesním penetrometrem</t>
  </si>
  <si>
    <t>HYDROGEOLOGICKÉ PRÁCE</t>
  </si>
  <si>
    <t>Pasportizace - záměr hladin ve studních a vrtech po dobu realizace průzkumu</t>
  </si>
  <si>
    <t>Rekognoskace terénu</t>
  </si>
  <si>
    <t>Dopravní náklady</t>
  </si>
  <si>
    <t>Sled a řízení prací, hydrogeologická dokumentace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</si>
  <si>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</si>
  <si>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</si>
  <si>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</si>
  <si>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</si>
  <si>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</si>
  <si>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Geologická dokumentace průzkumných sond</t>
  </si>
  <si>
    <t>Geologická dokumentace přirozených odkryvů a skalních výchozů</t>
  </si>
  <si>
    <t>Inženýrskogeologické a hydrogeologické zhodnocení zájmového území</t>
  </si>
  <si>
    <t>Geotechnické výpočty - násypy, zářezy, přechodové oblasti (stabilita, sedání)</t>
  </si>
  <si>
    <t>Hydrogeologický monitoring - denní měření hladin</t>
  </si>
  <si>
    <t>DPH</t>
  </si>
  <si>
    <t>Celkem bez DPH</t>
  </si>
  <si>
    <t>Celkem:</t>
  </si>
  <si>
    <t>Včetně DPH</t>
  </si>
  <si>
    <t>Celkem včetně DPH</t>
  </si>
  <si>
    <t>Příprava sondážního pracoviště pro vrty vrtané TK</t>
  </si>
  <si>
    <r>
      <t>C-</t>
    </r>
    <r>
      <rPr>
        <sz val="9"/>
        <rFont val="Arial CE"/>
        <family val="2"/>
      </rPr>
      <t xml:space="preserve"> ODBĚR VZORKŮ</t>
    </r>
  </si>
  <si>
    <t>1.3.</t>
  </si>
  <si>
    <t>Odběr vzorků  zemin / hornin - neporušené -  třída 1 (2) A - vtlačným břitovým odběrákem</t>
  </si>
  <si>
    <t>Rešerše archivních podkladů</t>
  </si>
  <si>
    <t>Vypracování realizační dokumentace průzkumu</t>
  </si>
  <si>
    <t>základ</t>
  </si>
  <si>
    <t>Zkoušky vzorků 1 (2) A (neporušených vzorků) - stanovení bobtnacího tlaku / prosedavosti</t>
  </si>
  <si>
    <t>Technologické rozbory (PS + CBR + CBRsat + IBI)</t>
  </si>
  <si>
    <t>Zpracování souhrnné zprávy o laboratorních zkouškách</t>
  </si>
  <si>
    <t>Jádrové vrty vrtané TK v hloubkovém intervalu 0,0 - 10,0 m</t>
  </si>
  <si>
    <t>kpl</t>
  </si>
  <si>
    <t>Zajištění vstupu na pozemky</t>
  </si>
  <si>
    <t>Škody na pozemcích (odhad nákladů celkem)*)</t>
  </si>
  <si>
    <t>Vybudování přístupových cest, zajištění dopravních omezení a pronájmu dopravního značení *)</t>
  </si>
  <si>
    <t xml:space="preserve"> </t>
  </si>
  <si>
    <t>Modře doplní dodavatel</t>
  </si>
  <si>
    <t>jedn.cena</t>
  </si>
  <si>
    <t>Příloha  č. 4</t>
  </si>
  <si>
    <t>kpl.</t>
  </si>
  <si>
    <r>
      <t>Celkem (</t>
    </r>
    <r>
      <rPr>
        <i/>
        <sz val="9"/>
        <color rgb="FF00B0F0"/>
        <rFont val="Arial CE"/>
        <family val="2"/>
      </rPr>
      <t>xx</t>
    </r>
    <r>
      <rPr>
        <i/>
        <sz val="9"/>
        <rFont val="Arial CE"/>
        <family val="2"/>
      </rPr>
      <t xml:space="preserve"> % ze základu položek 1-5)</t>
    </r>
  </si>
  <si>
    <t>Vsakovací zkouška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</si>
</sst>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#,##0\ &quot;Kč&quot;"/>
  </numFmts>
  <fonts count="24">
    <font>
      <sz val="10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b/>
      <sz val="10"/>
      <name val="Times New Roman CE"/>
      <family val="2"/>
    </font>
    <font>
      <sz val="8"/>
      <name val="Arial CE"/>
      <family val="2"/>
    </font>
    <font>
      <sz val="8"/>
      <name val="Arial"/>
      <family val="2"/>
    </font>
    <font>
      <sz val="11"/>
      <name val="Times New Roman"/>
      <family val="1"/>
    </font>
    <font>
      <sz val="9"/>
      <color indexed="10"/>
      <name val="Arial CE"/>
      <family val="2"/>
    </font>
    <font>
      <sz val="8"/>
      <name val="Times New Roman"/>
      <family val="1"/>
    </font>
    <font>
      <i/>
      <sz val="9"/>
      <color rgb="FF00B0F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thin"/>
      <bottom style="double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1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Border="1" applyAlignment="1">
      <alignment horizontal="left"/>
    </xf>
    <xf numFmtId="0" fontId="9" fillId="0" borderId="0" xfId="0" applyFont="1" applyFill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1" xfId="0" applyFont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14" fillId="0" borderId="3" xfId="0" applyFont="1" applyBorder="1" applyAlignment="1" quotePrefix="1">
      <alignment horizontal="right"/>
    </xf>
    <xf numFmtId="0" fontId="14" fillId="0" borderId="3" xfId="0" applyFont="1" applyBorder="1"/>
    <xf numFmtId="3" fontId="14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0" xfId="0" applyFill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5" xfId="0" applyFont="1" applyBorder="1" applyAlignment="1" quotePrefix="1">
      <alignment horizontal="left"/>
    </xf>
    <xf numFmtId="0" fontId="12" fillId="0" borderId="6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left"/>
    </xf>
    <xf numFmtId="0" fontId="12" fillId="0" borderId="6" xfId="0" applyFont="1" applyBorder="1"/>
    <xf numFmtId="0" fontId="7" fillId="0" borderId="6" xfId="0" applyFont="1" applyBorder="1"/>
    <xf numFmtId="164" fontId="12" fillId="0" borderId="7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64" fontId="12" fillId="0" borderId="9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/>
    <xf numFmtId="0" fontId="12" fillId="0" borderId="1" xfId="0" applyFont="1" applyBorder="1" applyAlignment="1" quotePrefix="1">
      <alignment horizontal="right"/>
    </xf>
    <xf numFmtId="0" fontId="16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8" fillId="0" borderId="0" xfId="0" applyFont="1" applyBorder="1"/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17" fillId="0" borderId="0" xfId="0" applyFont="1"/>
    <xf numFmtId="0" fontId="12" fillId="0" borderId="1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4" fillId="0" borderId="0" xfId="0" applyFont="1" applyBorder="1"/>
    <xf numFmtId="0" fontId="19" fillId="0" borderId="0" xfId="0" applyFont="1" applyBorder="1"/>
    <xf numFmtId="0" fontId="20" fillId="0" borderId="0" xfId="0" applyFont="1" applyAlignment="1">
      <alignment horizontal="justify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justify"/>
    </xf>
    <xf numFmtId="49" fontId="2" fillId="0" borderId="1" xfId="0" applyNumberFormat="1" applyFont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164" fontId="12" fillId="0" borderId="7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2" xfId="0" applyFont="1" applyBorder="1"/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/>
    <xf numFmtId="3" fontId="9" fillId="0" borderId="13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17" xfId="0" applyFont="1" applyBorder="1" applyAlignment="1" quotePrefix="1">
      <alignment horizontal="right"/>
    </xf>
    <xf numFmtId="0" fontId="1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/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12" fillId="0" borderId="24" xfId="0" applyFont="1" applyBorder="1"/>
    <xf numFmtId="165" fontId="12" fillId="0" borderId="2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7" fillId="0" borderId="25" xfId="0" applyFont="1" applyBorder="1"/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right" vertical="top"/>
    </xf>
    <xf numFmtId="0" fontId="3" fillId="0" borderId="0" xfId="20" applyFont="1" applyBorder="1" applyAlignment="1">
      <alignment horizontal="center"/>
      <protection/>
    </xf>
    <xf numFmtId="0" fontId="15" fillId="0" borderId="0" xfId="0" applyFont="1" applyBorder="1" applyAlignment="1">
      <alignment horizontal="left"/>
    </xf>
    <xf numFmtId="1" fontId="9" fillId="0" borderId="26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3" fontId="13" fillId="0" borderId="27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1" fontId="10" fillId="0" borderId="0" xfId="0" applyNumberFormat="1" applyFont="1"/>
    <xf numFmtId="0" fontId="20" fillId="0" borderId="0" xfId="0" applyFont="1" applyAlignment="1">
      <alignment horizontal="right"/>
    </xf>
    <xf numFmtId="0" fontId="7" fillId="0" borderId="14" xfId="0" applyFont="1" applyBorder="1"/>
    <xf numFmtId="0" fontId="12" fillId="0" borderId="12" xfId="0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right"/>
    </xf>
    <xf numFmtId="3" fontId="13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 applyAlignment="1">
      <alignment horizontal="right"/>
    </xf>
    <xf numFmtId="166" fontId="4" fillId="0" borderId="32" xfId="22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3" fontId="0" fillId="0" borderId="13" xfId="0" applyNumberFormat="1" applyFill="1" applyBorder="1"/>
    <xf numFmtId="3" fontId="0" fillId="0" borderId="9" xfId="0" applyNumberFormat="1" applyFill="1" applyBorder="1"/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right"/>
    </xf>
    <xf numFmtId="3" fontId="12" fillId="0" borderId="4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0" fontId="9" fillId="3" borderId="28" xfId="0" applyFont="1" applyFill="1" applyBorder="1" applyAlignment="1">
      <alignment horizontal="right"/>
    </xf>
    <xf numFmtId="166" fontId="4" fillId="0" borderId="33" xfId="22" applyNumberFormat="1" applyFont="1" applyFill="1" applyBorder="1" applyAlignment="1">
      <alignment horizontal="right"/>
      <protection/>
    </xf>
    <xf numFmtId="3" fontId="3" fillId="3" borderId="11" xfId="20" applyNumberFormat="1" applyFont="1" applyFill="1" applyBorder="1" applyAlignment="1">
      <alignment horizontal="right"/>
      <protection/>
    </xf>
    <xf numFmtId="0" fontId="3" fillId="0" borderId="11" xfId="20" applyFont="1" applyBorder="1" applyAlignment="1">
      <alignment horizontal="center"/>
      <protection/>
    </xf>
    <xf numFmtId="3" fontId="3" fillId="0" borderId="11" xfId="20" applyNumberFormat="1" applyFont="1" applyFill="1" applyBorder="1" applyAlignment="1">
      <alignment horizontal="right"/>
      <protection/>
    </xf>
    <xf numFmtId="0" fontId="3" fillId="0" borderId="11" xfId="20" applyFont="1" applyFill="1" applyBorder="1" applyAlignment="1">
      <alignment horizontal="center"/>
      <protection/>
    </xf>
    <xf numFmtId="3" fontId="3" fillId="3" borderId="28" xfId="20" applyNumberFormat="1" applyFont="1" applyFill="1" applyBorder="1" applyAlignment="1">
      <alignment horizontal="right"/>
      <protection/>
    </xf>
    <xf numFmtId="1" fontId="4" fillId="0" borderId="11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 quotePrefix="1">
      <alignment horizontal="right"/>
    </xf>
    <xf numFmtId="0" fontId="3" fillId="0" borderId="27" xfId="0" applyFont="1" applyBorder="1"/>
    <xf numFmtId="1" fontId="4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3" fillId="3" borderId="11" xfId="0" applyNumberFormat="1" applyFont="1" applyFill="1" applyBorder="1"/>
    <xf numFmtId="3" fontId="3" fillId="0" borderId="11" xfId="0" applyNumberFormat="1" applyFont="1" applyBorder="1"/>
    <xf numFmtId="3" fontId="3" fillId="0" borderId="27" xfId="0" applyNumberFormat="1" applyFont="1" applyBorder="1"/>
    <xf numFmtId="3" fontId="3" fillId="3" borderId="28" xfId="0" applyNumberFormat="1" applyFont="1" applyFill="1" applyBorder="1"/>
    <xf numFmtId="0" fontId="3" fillId="0" borderId="0" xfId="20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7" fillId="4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  <cellStyle name="Styl 1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0"/>
  <sheetViews>
    <sheetView tabSelected="1" view="pageBreakPreview" zoomScaleSheetLayoutView="100" workbookViewId="0" topLeftCell="A73">
      <selection activeCell="J89" sqref="J89"/>
    </sheetView>
  </sheetViews>
  <sheetFormatPr defaultColWidth="9.33203125" defaultRowHeight="12.75"/>
  <cols>
    <col min="1" max="1" width="5.66015625" style="39" customWidth="1"/>
    <col min="2" max="2" width="5" style="154" customWidth="1"/>
    <col min="3" max="3" width="22.66015625" style="34" customWidth="1"/>
    <col min="4" max="4" width="15.16015625" style="34" customWidth="1"/>
    <col min="5" max="5" width="13.33203125" style="34" customWidth="1"/>
    <col min="6" max="6" width="46.83203125" style="34" customWidth="1"/>
    <col min="7" max="7" width="8.5" style="78" customWidth="1"/>
    <col min="8" max="8" width="13.16015625" style="154" customWidth="1"/>
    <col min="9" max="9" width="13.33203125" style="103" customWidth="1"/>
    <col min="10" max="10" width="16.83203125" style="38" customWidth="1"/>
    <col min="12" max="12" width="19.5" style="0" customWidth="1"/>
  </cols>
  <sheetData>
    <row r="1" spans="1:10" ht="12.75">
      <c r="A1" s="89" t="s">
        <v>92</v>
      </c>
      <c r="B1" s="51"/>
      <c r="C1" s="44"/>
      <c r="D1" s="205" t="s">
        <v>93</v>
      </c>
      <c r="E1" s="205"/>
      <c r="F1" s="209"/>
      <c r="G1" s="209"/>
      <c r="H1" s="90"/>
      <c r="I1" s="102"/>
      <c r="J1" s="91" t="s">
        <v>95</v>
      </c>
    </row>
    <row r="2" spans="1:10" ht="12.75">
      <c r="A2" s="206" t="s">
        <v>43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0" ht="13.5" thickBot="1">
      <c r="A3" s="64"/>
      <c r="G3" s="79"/>
      <c r="I3" s="107"/>
      <c r="J3" s="92"/>
    </row>
    <row r="4" spans="1:10" ht="12.75">
      <c r="A4" s="40" t="s">
        <v>0</v>
      </c>
      <c r="B4" s="41"/>
      <c r="C4" s="42" t="s">
        <v>1</v>
      </c>
      <c r="D4" s="43"/>
      <c r="E4" s="43"/>
      <c r="F4" s="43"/>
      <c r="G4" s="95" t="s">
        <v>36</v>
      </c>
      <c r="H4" s="159"/>
      <c r="I4" s="169"/>
      <c r="J4" s="45" t="s">
        <v>3</v>
      </c>
    </row>
    <row r="5" spans="1:10" ht="12" customHeight="1" thickBot="1">
      <c r="A5" s="46"/>
      <c r="B5" s="47"/>
      <c r="C5" s="48"/>
      <c r="D5" s="48"/>
      <c r="E5" s="48"/>
      <c r="F5" s="48"/>
      <c r="G5" s="96" t="s">
        <v>45</v>
      </c>
      <c r="H5" s="160" t="s">
        <v>2</v>
      </c>
      <c r="I5" s="170" t="s">
        <v>94</v>
      </c>
      <c r="J5" s="49" t="s">
        <v>4</v>
      </c>
    </row>
    <row r="6" spans="1:10" ht="6" customHeight="1">
      <c r="A6" s="50"/>
      <c r="B6" s="51"/>
      <c r="C6" s="44"/>
      <c r="D6" s="44"/>
      <c r="E6" s="44"/>
      <c r="F6" s="44"/>
      <c r="G6" s="97"/>
      <c r="H6" s="161"/>
      <c r="I6" s="171"/>
      <c r="J6" s="52"/>
    </row>
    <row r="7" spans="1:10" s="55" customFormat="1" ht="15.75" customHeight="1">
      <c r="A7" s="13" t="s">
        <v>5</v>
      </c>
      <c r="B7" s="53"/>
      <c r="C7" s="54" t="s">
        <v>6</v>
      </c>
      <c r="D7" s="14"/>
      <c r="E7" s="34"/>
      <c r="F7" s="34"/>
      <c r="G7" s="98"/>
      <c r="H7" s="162"/>
      <c r="I7" s="172"/>
      <c r="J7" s="109"/>
    </row>
    <row r="8" spans="1:10" s="33" customFormat="1" ht="12" customHeight="1">
      <c r="A8" s="16" t="s">
        <v>7</v>
      </c>
      <c r="B8" s="56"/>
      <c r="C8" s="11" t="s">
        <v>37</v>
      </c>
      <c r="D8" s="57"/>
      <c r="E8" s="58"/>
      <c r="F8" s="18"/>
      <c r="G8" s="80"/>
      <c r="H8" s="163"/>
      <c r="I8" s="101"/>
      <c r="J8" s="109"/>
    </row>
    <row r="9" spans="1:13" s="33" customFormat="1" ht="12" customHeight="1">
      <c r="A9" s="139" t="s">
        <v>7</v>
      </c>
      <c r="B9" s="140">
        <v>1</v>
      </c>
      <c r="C9" s="148" t="s">
        <v>87</v>
      </c>
      <c r="D9" s="149"/>
      <c r="E9" s="149"/>
      <c r="F9" s="149"/>
      <c r="G9" s="147">
        <v>95</v>
      </c>
      <c r="H9" s="164" t="s">
        <v>8</v>
      </c>
      <c r="I9" s="199"/>
      <c r="J9" s="141">
        <f>G9*I9</f>
        <v>0</v>
      </c>
      <c r="M9" s="157"/>
    </row>
    <row r="10" spans="1:10" s="33" customFormat="1" ht="12" customHeight="1">
      <c r="A10" s="59" t="s">
        <v>9</v>
      </c>
      <c r="B10" s="20"/>
      <c r="C10" s="11" t="s">
        <v>38</v>
      </c>
      <c r="D10" s="60"/>
      <c r="E10" s="61"/>
      <c r="F10" s="60"/>
      <c r="G10" s="81"/>
      <c r="H10" s="165"/>
      <c r="I10" s="200"/>
      <c r="J10" s="141">
        <f aca="true" t="shared" si="0" ref="J10:J24">G10*I10</f>
        <v>0</v>
      </c>
    </row>
    <row r="11" spans="1:10" s="33" customFormat="1" ht="12" customHeight="1">
      <c r="A11" s="59" t="s">
        <v>9</v>
      </c>
      <c r="B11" s="20">
        <v>1</v>
      </c>
      <c r="C11" s="17" t="s">
        <v>77</v>
      </c>
      <c r="D11" s="18"/>
      <c r="E11" s="18"/>
      <c r="F11" s="18"/>
      <c r="G11" s="81">
        <v>22</v>
      </c>
      <c r="H11" s="165" t="s">
        <v>48</v>
      </c>
      <c r="I11" s="199"/>
      <c r="J11" s="141">
        <f t="shared" si="0"/>
        <v>0</v>
      </c>
    </row>
    <row r="12" spans="1:10" s="33" customFormat="1" ht="12" customHeight="1">
      <c r="A12" s="59" t="s">
        <v>9</v>
      </c>
      <c r="B12" s="20">
        <v>2</v>
      </c>
      <c r="C12" s="68" t="s">
        <v>91</v>
      </c>
      <c r="D12" s="152"/>
      <c r="E12" s="152"/>
      <c r="F12" s="152"/>
      <c r="G12" s="81">
        <v>1</v>
      </c>
      <c r="H12" s="166" t="s">
        <v>88</v>
      </c>
      <c r="I12" s="199"/>
      <c r="J12" s="141">
        <f t="shared" si="0"/>
        <v>0</v>
      </c>
    </row>
    <row r="13" spans="1:10" s="33" customFormat="1" ht="12">
      <c r="A13" s="59" t="s">
        <v>9</v>
      </c>
      <c r="B13" s="20">
        <v>3</v>
      </c>
      <c r="C13" s="22" t="s">
        <v>46</v>
      </c>
      <c r="D13" s="18"/>
      <c r="E13" s="18"/>
      <c r="F13" s="18"/>
      <c r="G13" s="81">
        <v>40</v>
      </c>
      <c r="H13" s="165" t="s">
        <v>8</v>
      </c>
      <c r="I13" s="199"/>
      <c r="J13" s="141">
        <f t="shared" si="0"/>
        <v>0</v>
      </c>
    </row>
    <row r="14" spans="1:10" ht="12.75">
      <c r="A14" s="59" t="s">
        <v>9</v>
      </c>
      <c r="B14" s="20">
        <v>4</v>
      </c>
      <c r="C14" s="17" t="s">
        <v>47</v>
      </c>
      <c r="D14" s="18"/>
      <c r="E14" s="18"/>
      <c r="F14" s="18"/>
      <c r="G14" s="81">
        <v>95</v>
      </c>
      <c r="H14" s="165" t="s">
        <v>27</v>
      </c>
      <c r="I14" s="199"/>
      <c r="J14" s="141">
        <f t="shared" si="0"/>
        <v>0</v>
      </c>
    </row>
    <row r="15" spans="1:10" ht="12.75">
      <c r="A15" s="59" t="s">
        <v>9</v>
      </c>
      <c r="B15" s="20">
        <v>5</v>
      </c>
      <c r="C15" s="17" t="s">
        <v>54</v>
      </c>
      <c r="D15" s="18"/>
      <c r="E15" s="18"/>
      <c r="F15" s="18"/>
      <c r="G15" s="81">
        <v>95</v>
      </c>
      <c r="H15" s="165" t="s">
        <v>27</v>
      </c>
      <c r="I15" s="199"/>
      <c r="J15" s="141">
        <f t="shared" si="0"/>
        <v>0</v>
      </c>
    </row>
    <row r="16" spans="1:10" s="55" customFormat="1" ht="13.9" customHeight="1">
      <c r="A16" s="59" t="s">
        <v>9</v>
      </c>
      <c r="B16" s="20">
        <v>6</v>
      </c>
      <c r="C16" s="17" t="s">
        <v>55</v>
      </c>
      <c r="D16" s="18"/>
      <c r="E16" s="18"/>
      <c r="F16" s="18"/>
      <c r="G16" s="186"/>
      <c r="H16" s="166" t="s">
        <v>10</v>
      </c>
      <c r="I16" s="199"/>
      <c r="J16" s="141">
        <f t="shared" si="0"/>
        <v>0</v>
      </c>
    </row>
    <row r="17" spans="1:10" s="55" customFormat="1" ht="13.9" customHeight="1">
      <c r="A17" s="59" t="s">
        <v>9</v>
      </c>
      <c r="B17" s="20">
        <v>7</v>
      </c>
      <c r="C17" s="17" t="s">
        <v>90</v>
      </c>
      <c r="D17" s="151"/>
      <c r="E17" s="151"/>
      <c r="F17" s="151"/>
      <c r="G17" s="81">
        <v>1</v>
      </c>
      <c r="H17" s="166" t="s">
        <v>88</v>
      </c>
      <c r="I17" s="199"/>
      <c r="J17" s="141">
        <f t="shared" si="0"/>
        <v>0</v>
      </c>
    </row>
    <row r="18" spans="1:10" s="55" customFormat="1" ht="13.9" customHeight="1">
      <c r="A18" s="59" t="s">
        <v>79</v>
      </c>
      <c r="B18" s="7"/>
      <c r="C18" s="11" t="s">
        <v>78</v>
      </c>
      <c r="D18" s="14"/>
      <c r="E18" s="14"/>
      <c r="F18" s="14"/>
      <c r="G18" s="194"/>
      <c r="H18" s="165"/>
      <c r="I18" s="200"/>
      <c r="J18" s="141">
        <f t="shared" si="0"/>
        <v>0</v>
      </c>
    </row>
    <row r="19" spans="1:10" s="55" customFormat="1" ht="13.9" customHeight="1">
      <c r="A19" s="59" t="s">
        <v>79</v>
      </c>
      <c r="B19" s="20">
        <v>1</v>
      </c>
      <c r="C19" s="22" t="s">
        <v>51</v>
      </c>
      <c r="D19" s="21"/>
      <c r="E19" s="21"/>
      <c r="F19" s="65"/>
      <c r="G19" s="81">
        <v>24</v>
      </c>
      <c r="H19" s="166" t="s">
        <v>23</v>
      </c>
      <c r="I19" s="199"/>
      <c r="J19" s="141">
        <f t="shared" si="0"/>
        <v>0</v>
      </c>
    </row>
    <row r="20" spans="1:10" s="55" customFormat="1" ht="13.9" customHeight="1">
      <c r="A20" s="59" t="s">
        <v>79</v>
      </c>
      <c r="B20" s="20">
        <v>2</v>
      </c>
      <c r="C20" s="3" t="s">
        <v>52</v>
      </c>
      <c r="D20" s="75"/>
      <c r="E20" s="75"/>
      <c r="F20" s="76"/>
      <c r="G20" s="81">
        <v>3</v>
      </c>
      <c r="H20" s="166" t="s">
        <v>23</v>
      </c>
      <c r="I20" s="199"/>
      <c r="J20" s="141">
        <f t="shared" si="0"/>
        <v>0</v>
      </c>
    </row>
    <row r="21" spans="1:10" s="55" customFormat="1" ht="13.9" customHeight="1">
      <c r="A21" s="59" t="s">
        <v>79</v>
      </c>
      <c r="B21" s="20">
        <v>3</v>
      </c>
      <c r="C21" s="22" t="s">
        <v>80</v>
      </c>
      <c r="D21" s="21"/>
      <c r="E21" s="21"/>
      <c r="F21" s="65"/>
      <c r="G21" s="81">
        <v>4</v>
      </c>
      <c r="H21" s="166" t="s">
        <v>23</v>
      </c>
      <c r="I21" s="199"/>
      <c r="J21" s="141">
        <f t="shared" si="0"/>
        <v>0</v>
      </c>
    </row>
    <row r="22" spans="1:10" s="55" customFormat="1" ht="13.9" customHeight="1">
      <c r="A22" s="59" t="s">
        <v>79</v>
      </c>
      <c r="B22" s="20">
        <v>4</v>
      </c>
      <c r="C22" s="2" t="s">
        <v>62</v>
      </c>
      <c r="D22" s="75"/>
      <c r="E22" s="75"/>
      <c r="F22" s="76"/>
      <c r="G22" s="186"/>
      <c r="H22" s="166" t="s">
        <v>10</v>
      </c>
      <c r="I22" s="199"/>
      <c r="J22" s="141">
        <f t="shared" si="0"/>
        <v>0</v>
      </c>
    </row>
    <row r="23" spans="1:10" s="33" customFormat="1" ht="13.5" thickBot="1">
      <c r="A23" s="23"/>
      <c r="B23" s="154"/>
      <c r="C23" s="25" t="s">
        <v>11</v>
      </c>
      <c r="D23" s="26" t="s">
        <v>12</v>
      </c>
      <c r="E23" s="27"/>
      <c r="F23" s="28"/>
      <c r="G23" s="195"/>
      <c r="H23" s="196"/>
      <c r="I23" s="201"/>
      <c r="J23" s="176">
        <f>SUM(J9:J22)</f>
        <v>0</v>
      </c>
    </row>
    <row r="24" spans="1:10" s="33" customFormat="1" ht="25.15" customHeight="1" thickTop="1">
      <c r="A24" s="62" t="s">
        <v>13</v>
      </c>
      <c r="B24" s="63"/>
      <c r="C24" s="54" t="s">
        <v>14</v>
      </c>
      <c r="D24" s="14"/>
      <c r="E24" s="14"/>
      <c r="F24" s="14"/>
      <c r="G24" s="194"/>
      <c r="H24" s="165"/>
      <c r="I24" s="200"/>
      <c r="J24" s="141">
        <f t="shared" si="0"/>
        <v>0</v>
      </c>
    </row>
    <row r="25" spans="1:10" s="10" customFormat="1" ht="12">
      <c r="A25" s="16" t="s">
        <v>13</v>
      </c>
      <c r="B25" s="20">
        <v>1</v>
      </c>
      <c r="C25" s="17" t="s">
        <v>56</v>
      </c>
      <c r="D25" s="9"/>
      <c r="E25" s="9"/>
      <c r="F25" s="9"/>
      <c r="G25" s="81">
        <v>30</v>
      </c>
      <c r="H25" s="166" t="s">
        <v>27</v>
      </c>
      <c r="I25" s="199"/>
      <c r="J25" s="141">
        <f aca="true" t="shared" si="1" ref="J25:J46">G25*I25</f>
        <v>0</v>
      </c>
    </row>
    <row r="26" spans="1:10" s="55" customFormat="1" ht="13.15" customHeight="1">
      <c r="A26" s="6" t="s">
        <v>13</v>
      </c>
      <c r="B26" s="20">
        <v>2</v>
      </c>
      <c r="C26" s="22" t="s">
        <v>39</v>
      </c>
      <c r="D26" s="22"/>
      <c r="E26" s="18"/>
      <c r="F26" s="18"/>
      <c r="G26" s="186"/>
      <c r="H26" s="166" t="s">
        <v>16</v>
      </c>
      <c r="I26" s="199"/>
      <c r="J26" s="141">
        <f t="shared" si="1"/>
        <v>0</v>
      </c>
    </row>
    <row r="27" spans="1:10" s="33" customFormat="1" ht="12.6" customHeight="1" thickBot="1">
      <c r="A27" s="23"/>
      <c r="B27" s="154"/>
      <c r="C27" s="25" t="s">
        <v>17</v>
      </c>
      <c r="D27" s="26" t="s">
        <v>12</v>
      </c>
      <c r="E27" s="27"/>
      <c r="F27" s="28"/>
      <c r="G27" s="195"/>
      <c r="H27" s="196"/>
      <c r="I27" s="201"/>
      <c r="J27" s="176">
        <f>SUM(J24:J26)</f>
        <v>0</v>
      </c>
    </row>
    <row r="28" spans="1:10" s="33" customFormat="1" ht="26.25" customHeight="1" thickTop="1">
      <c r="A28" s="88" t="s">
        <v>18</v>
      </c>
      <c r="B28" s="7"/>
      <c r="C28" s="42" t="s">
        <v>49</v>
      </c>
      <c r="D28" s="43"/>
      <c r="E28" s="43"/>
      <c r="F28" s="43"/>
      <c r="G28" s="197"/>
      <c r="H28" s="198"/>
      <c r="I28" s="200"/>
      <c r="J28" s="141"/>
    </row>
    <row r="29" spans="1:10" s="67" customFormat="1" ht="12.6" customHeight="1">
      <c r="A29" s="115" t="s">
        <v>18</v>
      </c>
      <c r="B29" s="32">
        <v>1</v>
      </c>
      <c r="C29" s="68" t="s">
        <v>63</v>
      </c>
      <c r="D29" s="12"/>
      <c r="E29" s="12"/>
      <c r="F29" s="12"/>
      <c r="G29" s="81">
        <v>27</v>
      </c>
      <c r="H29" s="166" t="s">
        <v>15</v>
      </c>
      <c r="I29" s="199"/>
      <c r="J29" s="141">
        <f t="shared" si="1"/>
        <v>0</v>
      </c>
    </row>
    <row r="30" spans="1:10" s="67" customFormat="1" ht="12.6" customHeight="1">
      <c r="A30" s="115" t="s">
        <v>18</v>
      </c>
      <c r="B30" s="32">
        <v>2</v>
      </c>
      <c r="C30" s="68" t="s">
        <v>64</v>
      </c>
      <c r="D30" s="12"/>
      <c r="E30" s="12"/>
      <c r="F30" s="12"/>
      <c r="G30" s="81">
        <v>4</v>
      </c>
      <c r="H30" s="166" t="s">
        <v>15</v>
      </c>
      <c r="I30" s="199"/>
      <c r="J30" s="141">
        <f t="shared" si="1"/>
        <v>0</v>
      </c>
    </row>
    <row r="31" spans="1:10" s="67" customFormat="1" ht="12.6" customHeight="1">
      <c r="A31" s="115" t="s">
        <v>18</v>
      </c>
      <c r="B31" s="32">
        <v>3</v>
      </c>
      <c r="C31" s="68" t="s">
        <v>65</v>
      </c>
      <c r="D31" s="12"/>
      <c r="E31" s="12"/>
      <c r="F31" s="12"/>
      <c r="G31" s="81">
        <v>2</v>
      </c>
      <c r="H31" s="166" t="s">
        <v>15</v>
      </c>
      <c r="I31" s="199"/>
      <c r="J31" s="141">
        <f t="shared" si="1"/>
        <v>0</v>
      </c>
    </row>
    <row r="32" spans="1:10" s="67" customFormat="1" ht="12.6" customHeight="1">
      <c r="A32" s="115" t="s">
        <v>18</v>
      </c>
      <c r="B32" s="32">
        <v>4</v>
      </c>
      <c r="C32" s="68" t="s">
        <v>84</v>
      </c>
      <c r="D32" s="12"/>
      <c r="E32" s="12"/>
      <c r="F32" s="12"/>
      <c r="G32" s="81">
        <v>4</v>
      </c>
      <c r="H32" s="166" t="s">
        <v>15</v>
      </c>
      <c r="I32" s="199"/>
      <c r="J32" s="141">
        <f t="shared" si="1"/>
        <v>0</v>
      </c>
    </row>
    <row r="33" spans="1:10" s="67" customFormat="1" ht="12.6" customHeight="1">
      <c r="A33" s="115" t="s">
        <v>18</v>
      </c>
      <c r="B33" s="32">
        <v>5</v>
      </c>
      <c r="C33" s="68" t="s">
        <v>66</v>
      </c>
      <c r="D33" s="12"/>
      <c r="E33" s="12"/>
      <c r="F33" s="12"/>
      <c r="G33" s="81">
        <v>2</v>
      </c>
      <c r="H33" s="166" t="s">
        <v>15</v>
      </c>
      <c r="I33" s="199"/>
      <c r="J33" s="141">
        <f t="shared" si="1"/>
        <v>0</v>
      </c>
    </row>
    <row r="34" spans="1:10" s="67" customFormat="1" ht="12.6" customHeight="1">
      <c r="A34" s="115" t="s">
        <v>18</v>
      </c>
      <c r="B34" s="32">
        <v>6</v>
      </c>
      <c r="C34" s="68" t="s">
        <v>85</v>
      </c>
      <c r="D34" s="12"/>
      <c r="E34" s="12"/>
      <c r="F34" s="12"/>
      <c r="G34" s="81">
        <v>3</v>
      </c>
      <c r="H34" s="166" t="s">
        <v>15</v>
      </c>
      <c r="I34" s="199"/>
      <c r="J34" s="141">
        <f t="shared" si="1"/>
        <v>0</v>
      </c>
    </row>
    <row r="35" spans="1:10" s="67" customFormat="1" ht="12.6" customHeight="1">
      <c r="A35" s="115" t="s">
        <v>18</v>
      </c>
      <c r="B35" s="32">
        <v>7</v>
      </c>
      <c r="C35" s="68" t="s">
        <v>86</v>
      </c>
      <c r="D35" s="12"/>
      <c r="E35" s="12"/>
      <c r="F35" s="12"/>
      <c r="G35" s="186"/>
      <c r="H35" s="166" t="s">
        <v>16</v>
      </c>
      <c r="I35" s="199"/>
      <c r="J35" s="141">
        <f t="shared" si="1"/>
        <v>0</v>
      </c>
    </row>
    <row r="36" spans="1:10" s="33" customFormat="1" ht="12.6" customHeight="1" thickBot="1">
      <c r="A36" s="64"/>
      <c r="B36" s="154"/>
      <c r="C36" s="25" t="s">
        <v>25</v>
      </c>
      <c r="D36" s="26" t="s">
        <v>12</v>
      </c>
      <c r="E36" s="27"/>
      <c r="F36" s="28"/>
      <c r="G36" s="195"/>
      <c r="H36" s="196"/>
      <c r="I36" s="201"/>
      <c r="J36" s="176">
        <f>SUM(J28:J35)</f>
        <v>0</v>
      </c>
    </row>
    <row r="37" spans="1:10" s="33" customFormat="1" ht="25.15" customHeight="1" thickTop="1">
      <c r="A37" s="88" t="s">
        <v>26</v>
      </c>
      <c r="B37" s="63"/>
      <c r="C37" s="15" t="s">
        <v>19</v>
      </c>
      <c r="D37" s="14"/>
      <c r="E37" s="14"/>
      <c r="F37" s="14"/>
      <c r="G37" s="194"/>
      <c r="H37" s="165"/>
      <c r="I37" s="200"/>
      <c r="J37" s="141"/>
    </row>
    <row r="38" spans="1:10" s="33" customFormat="1" ht="12">
      <c r="A38" s="16" t="s">
        <v>26</v>
      </c>
      <c r="B38" s="5">
        <v>1</v>
      </c>
      <c r="C38" s="2" t="s">
        <v>20</v>
      </c>
      <c r="D38" s="4"/>
      <c r="E38" s="4"/>
      <c r="F38" s="4"/>
      <c r="G38" s="81">
        <v>22</v>
      </c>
      <c r="H38" s="165" t="s">
        <v>23</v>
      </c>
      <c r="I38" s="199"/>
      <c r="J38" s="141">
        <f t="shared" si="1"/>
        <v>0</v>
      </c>
    </row>
    <row r="39" spans="1:10" s="33" customFormat="1" ht="12">
      <c r="A39" s="16" t="s">
        <v>26</v>
      </c>
      <c r="B39" s="5">
        <v>2</v>
      </c>
      <c r="C39" s="3" t="s">
        <v>21</v>
      </c>
      <c r="D39" s="4"/>
      <c r="E39" s="4"/>
      <c r="F39" s="4"/>
      <c r="G39" s="81">
        <v>22</v>
      </c>
      <c r="H39" s="165" t="s">
        <v>23</v>
      </c>
      <c r="I39" s="199"/>
      <c r="J39" s="141">
        <f t="shared" si="1"/>
        <v>0</v>
      </c>
    </row>
    <row r="40" spans="1:10" s="33" customFormat="1" ht="12">
      <c r="A40" s="16" t="s">
        <v>26</v>
      </c>
      <c r="B40" s="5">
        <v>3</v>
      </c>
      <c r="C40" s="3" t="s">
        <v>22</v>
      </c>
      <c r="D40" s="4"/>
      <c r="E40" s="4"/>
      <c r="F40" s="4"/>
      <c r="G40" s="81">
        <v>5</v>
      </c>
      <c r="H40" s="166" t="s">
        <v>23</v>
      </c>
      <c r="I40" s="199"/>
      <c r="J40" s="141">
        <f t="shared" si="1"/>
        <v>0</v>
      </c>
    </row>
    <row r="41" spans="1:10" ht="12.75">
      <c r="A41" s="16" t="s">
        <v>26</v>
      </c>
      <c r="B41" s="5">
        <v>4</v>
      </c>
      <c r="C41" s="116" t="s">
        <v>53</v>
      </c>
      <c r="D41" s="8"/>
      <c r="E41" s="8"/>
      <c r="F41" s="8"/>
      <c r="G41" s="186"/>
      <c r="H41" s="166" t="s">
        <v>10</v>
      </c>
      <c r="I41" s="199"/>
      <c r="J41" s="141">
        <f t="shared" si="1"/>
        <v>0</v>
      </c>
    </row>
    <row r="42" spans="1:10" ht="12.75">
      <c r="A42" s="16" t="s">
        <v>26</v>
      </c>
      <c r="B42" s="5">
        <v>5</v>
      </c>
      <c r="C42" s="116" t="s">
        <v>24</v>
      </c>
      <c r="D42" s="8"/>
      <c r="E42" s="8"/>
      <c r="F42" s="8"/>
      <c r="G42" s="81">
        <v>1</v>
      </c>
      <c r="H42" s="166" t="s">
        <v>96</v>
      </c>
      <c r="I42" s="199"/>
      <c r="J42" s="141">
        <f t="shared" si="1"/>
        <v>0</v>
      </c>
    </row>
    <row r="43" spans="1:10" ht="12.75">
      <c r="A43" s="16" t="s">
        <v>26</v>
      </c>
      <c r="B43" s="5">
        <v>6</v>
      </c>
      <c r="C43" s="116" t="s">
        <v>89</v>
      </c>
      <c r="D43" s="8"/>
      <c r="E43" s="8"/>
      <c r="F43" s="8"/>
      <c r="G43" s="81">
        <v>1</v>
      </c>
      <c r="H43" s="166" t="s">
        <v>96</v>
      </c>
      <c r="I43" s="199"/>
      <c r="J43" s="141">
        <f t="shared" si="1"/>
        <v>0</v>
      </c>
    </row>
    <row r="44" spans="1:10" s="33" customFormat="1" ht="13.5" thickBot="1">
      <c r="A44" s="23"/>
      <c r="B44" s="154"/>
      <c r="C44" s="25" t="s">
        <v>42</v>
      </c>
      <c r="D44" s="26" t="s">
        <v>12</v>
      </c>
      <c r="E44" s="27"/>
      <c r="F44" s="28"/>
      <c r="G44" s="195"/>
      <c r="H44" s="196"/>
      <c r="I44" s="201"/>
      <c r="J44" s="176">
        <f>SUM(J37:J43)</f>
        <v>0</v>
      </c>
    </row>
    <row r="45" spans="1:10" s="33" customFormat="1" ht="23.45" customHeight="1" thickTop="1">
      <c r="A45" s="88" t="s">
        <v>28</v>
      </c>
      <c r="B45" s="7"/>
      <c r="C45" s="15" t="s">
        <v>57</v>
      </c>
      <c r="D45" s="14"/>
      <c r="E45" s="14"/>
      <c r="F45" s="14"/>
      <c r="G45" s="194"/>
      <c r="H45" s="165"/>
      <c r="I45" s="200"/>
      <c r="J45" s="141">
        <f t="shared" si="1"/>
        <v>0</v>
      </c>
    </row>
    <row r="46" spans="1:10" s="33" customFormat="1" ht="12.75" customHeight="1">
      <c r="A46" s="6" t="s">
        <v>28</v>
      </c>
      <c r="B46" s="142">
        <v>1</v>
      </c>
      <c r="C46" s="212" t="s">
        <v>81</v>
      </c>
      <c r="D46" s="213"/>
      <c r="E46" s="213"/>
      <c r="F46" s="213"/>
      <c r="G46" s="189"/>
      <c r="H46" s="190" t="s">
        <v>16</v>
      </c>
      <c r="I46" s="199"/>
      <c r="J46" s="141">
        <f t="shared" si="1"/>
        <v>0</v>
      </c>
    </row>
    <row r="47" spans="1:10" s="33" customFormat="1" ht="12.75" customHeight="1">
      <c r="A47" s="6" t="s">
        <v>28</v>
      </c>
      <c r="B47" s="142">
        <v>2</v>
      </c>
      <c r="C47" s="210" t="s">
        <v>59</v>
      </c>
      <c r="D47" s="211"/>
      <c r="E47" s="211"/>
      <c r="F47" s="211"/>
      <c r="G47" s="189"/>
      <c r="H47" s="190" t="s">
        <v>16</v>
      </c>
      <c r="I47" s="199"/>
      <c r="J47" s="141">
        <f aca="true" t="shared" si="2" ref="J47:J67">G47*I47</f>
        <v>0</v>
      </c>
    </row>
    <row r="48" spans="1:10" s="33" customFormat="1" ht="12.75" customHeight="1">
      <c r="A48" s="6" t="s">
        <v>28</v>
      </c>
      <c r="B48" s="142">
        <v>3</v>
      </c>
      <c r="C48" s="178" t="s">
        <v>61</v>
      </c>
      <c r="D48" s="179"/>
      <c r="E48" s="179"/>
      <c r="F48" s="179"/>
      <c r="G48" s="189"/>
      <c r="H48" s="190" t="s">
        <v>16</v>
      </c>
      <c r="I48" s="199"/>
      <c r="J48" s="141">
        <f t="shared" si="2"/>
        <v>0</v>
      </c>
    </row>
    <row r="49" spans="1:10" s="33" customFormat="1" ht="12">
      <c r="A49" s="6" t="s">
        <v>28</v>
      </c>
      <c r="B49" s="142">
        <v>4</v>
      </c>
      <c r="C49" s="210" t="s">
        <v>58</v>
      </c>
      <c r="D49" s="211"/>
      <c r="E49" s="211"/>
      <c r="F49" s="211"/>
      <c r="G49" s="191">
        <v>5</v>
      </c>
      <c r="H49" s="192" t="s">
        <v>23</v>
      </c>
      <c r="I49" s="199"/>
      <c r="J49" s="141">
        <f t="shared" si="2"/>
        <v>0</v>
      </c>
    </row>
    <row r="50" spans="1:10" s="33" customFormat="1" ht="12">
      <c r="A50" s="6" t="s">
        <v>28</v>
      </c>
      <c r="B50" s="142">
        <v>5</v>
      </c>
      <c r="C50" s="203" t="s">
        <v>98</v>
      </c>
      <c r="D50" s="204"/>
      <c r="E50" s="204"/>
      <c r="F50" s="204"/>
      <c r="G50" s="191">
        <v>1</v>
      </c>
      <c r="H50" s="192" t="s">
        <v>23</v>
      </c>
      <c r="I50" s="199"/>
      <c r="J50" s="141">
        <f t="shared" si="2"/>
        <v>0</v>
      </c>
    </row>
    <row r="51" spans="1:10" s="33" customFormat="1" ht="12">
      <c r="A51" s="6" t="s">
        <v>28</v>
      </c>
      <c r="B51" s="142">
        <v>6</v>
      </c>
      <c r="C51" s="210" t="s">
        <v>60</v>
      </c>
      <c r="D51" s="211"/>
      <c r="E51" s="211"/>
      <c r="F51" s="211"/>
      <c r="G51" s="189"/>
      <c r="H51" s="166" t="s">
        <v>10</v>
      </c>
      <c r="I51" s="199"/>
      <c r="J51" s="141">
        <f t="shared" si="2"/>
        <v>0</v>
      </c>
    </row>
    <row r="52" spans="1:10" ht="12.75">
      <c r="A52" s="6" t="s">
        <v>28</v>
      </c>
      <c r="B52" s="142">
        <v>7</v>
      </c>
      <c r="C52" s="210" t="s">
        <v>50</v>
      </c>
      <c r="D52" s="211"/>
      <c r="E52" s="211"/>
      <c r="F52" s="211"/>
      <c r="G52" s="193"/>
      <c r="H52" s="167" t="s">
        <v>16</v>
      </c>
      <c r="I52" s="202"/>
      <c r="J52" s="173">
        <f t="shared" si="2"/>
        <v>0</v>
      </c>
    </row>
    <row r="53" spans="1:10" s="33" customFormat="1" ht="13.5" thickBot="1">
      <c r="A53" s="64"/>
      <c r="B53" s="154"/>
      <c r="C53" s="25" t="s">
        <v>29</v>
      </c>
      <c r="D53" s="26" t="s">
        <v>12</v>
      </c>
      <c r="E53" s="27"/>
      <c r="F53" s="28"/>
      <c r="G53" s="114"/>
      <c r="H53" s="168"/>
      <c r="I53" s="168"/>
      <c r="J53" s="176">
        <f>SUM(J46:J52)</f>
        <v>0</v>
      </c>
    </row>
    <row r="54" spans="1:10" s="33" customFormat="1" ht="22.9" customHeight="1" thickTop="1">
      <c r="A54" s="88" t="s">
        <v>30</v>
      </c>
      <c r="B54" s="7"/>
      <c r="C54" s="15" t="s">
        <v>31</v>
      </c>
      <c r="D54" s="14"/>
      <c r="E54" s="14"/>
      <c r="F54" s="94"/>
      <c r="G54" s="80"/>
      <c r="H54" s="93"/>
      <c r="I54" s="100"/>
      <c r="J54" s="141">
        <f t="shared" si="2"/>
        <v>0</v>
      </c>
    </row>
    <row r="55" spans="1:10" s="33" customFormat="1" ht="12.75">
      <c r="A55" s="16" t="s">
        <v>30</v>
      </c>
      <c r="B55" s="20">
        <v>1</v>
      </c>
      <c r="C55" s="66" t="s">
        <v>41</v>
      </c>
      <c r="D55" s="18"/>
      <c r="E55" s="18"/>
      <c r="F55" s="19"/>
      <c r="G55" s="80"/>
      <c r="H55" s="20"/>
      <c r="I55" s="100"/>
      <c r="J55" s="141">
        <f t="shared" si="2"/>
        <v>0</v>
      </c>
    </row>
    <row r="56" spans="1:10" s="33" customFormat="1" ht="12.75">
      <c r="A56" s="16" t="s">
        <v>30</v>
      </c>
      <c r="B56" s="20">
        <v>2</v>
      </c>
      <c r="C56" s="68" t="s">
        <v>82</v>
      </c>
      <c r="D56" s="18"/>
      <c r="E56" s="18"/>
      <c r="F56" s="18"/>
      <c r="G56" s="80"/>
      <c r="H56" s="20"/>
      <c r="I56" s="100"/>
      <c r="J56" s="141">
        <f t="shared" si="2"/>
        <v>0</v>
      </c>
    </row>
    <row r="57" spans="1:10" s="33" customFormat="1" ht="12.75">
      <c r="A57" s="16" t="s">
        <v>30</v>
      </c>
      <c r="B57" s="20">
        <v>3</v>
      </c>
      <c r="C57" s="68" t="s">
        <v>59</v>
      </c>
      <c r="D57" s="18"/>
      <c r="E57" s="18"/>
      <c r="F57" s="18"/>
      <c r="G57" s="80"/>
      <c r="H57" s="20"/>
      <c r="I57" s="100"/>
      <c r="J57" s="141">
        <f t="shared" si="2"/>
        <v>0</v>
      </c>
    </row>
    <row r="58" spans="1:10" s="33" customFormat="1" ht="12.75">
      <c r="A58" s="16" t="s">
        <v>30</v>
      </c>
      <c r="B58" s="20">
        <v>4</v>
      </c>
      <c r="C58" s="22" t="s">
        <v>32</v>
      </c>
      <c r="D58" s="18"/>
      <c r="E58" s="18"/>
      <c r="F58" s="18"/>
      <c r="G58" s="80"/>
      <c r="H58" s="20"/>
      <c r="I58" s="100"/>
      <c r="J58" s="141">
        <f t="shared" si="2"/>
        <v>0</v>
      </c>
    </row>
    <row r="59" spans="1:10" s="33" customFormat="1" ht="12.75">
      <c r="A59" s="16" t="s">
        <v>30</v>
      </c>
      <c r="B59" s="20">
        <v>5</v>
      </c>
      <c r="C59" s="22" t="s">
        <v>67</v>
      </c>
      <c r="D59" s="18"/>
      <c r="E59" s="18"/>
      <c r="F59" s="18"/>
      <c r="G59" s="80"/>
      <c r="H59" s="20"/>
      <c r="I59" s="100"/>
      <c r="J59" s="141">
        <f t="shared" si="2"/>
        <v>0</v>
      </c>
    </row>
    <row r="60" spans="1:10" s="33" customFormat="1" ht="12.75">
      <c r="A60" s="16" t="s">
        <v>30</v>
      </c>
      <c r="B60" s="20">
        <v>6</v>
      </c>
      <c r="C60" s="17" t="s">
        <v>68</v>
      </c>
      <c r="D60" s="18"/>
      <c r="E60" s="18"/>
      <c r="F60" s="18"/>
      <c r="G60" s="80"/>
      <c r="H60" s="20"/>
      <c r="I60" s="100"/>
      <c r="J60" s="141">
        <f t="shared" si="2"/>
        <v>0</v>
      </c>
    </row>
    <row r="61" spans="1:10" s="33" customFormat="1" ht="12.75">
      <c r="A61" s="16" t="s">
        <v>30</v>
      </c>
      <c r="B61" s="20">
        <v>7</v>
      </c>
      <c r="C61" s="68" t="s">
        <v>69</v>
      </c>
      <c r="D61" s="18"/>
      <c r="E61" s="18"/>
      <c r="F61" s="18"/>
      <c r="G61" s="80"/>
      <c r="H61" s="20"/>
      <c r="I61" s="100"/>
      <c r="J61" s="141">
        <f t="shared" si="2"/>
        <v>0</v>
      </c>
    </row>
    <row r="62" spans="1:10" s="33" customFormat="1" ht="12.75">
      <c r="A62" s="16" t="s">
        <v>30</v>
      </c>
      <c r="B62" s="20">
        <v>8</v>
      </c>
      <c r="C62" s="68" t="s">
        <v>44</v>
      </c>
      <c r="D62" s="18"/>
      <c r="E62" s="18"/>
      <c r="F62" s="18"/>
      <c r="G62" s="80"/>
      <c r="H62" s="20"/>
      <c r="I62" s="100"/>
      <c r="J62" s="141">
        <f t="shared" si="2"/>
        <v>0</v>
      </c>
    </row>
    <row r="63" spans="1:10" s="33" customFormat="1" ht="12.75">
      <c r="A63" s="16" t="s">
        <v>30</v>
      </c>
      <c r="B63" s="20">
        <v>9</v>
      </c>
      <c r="C63" s="68" t="s">
        <v>70</v>
      </c>
      <c r="D63" s="18"/>
      <c r="E63" s="18"/>
      <c r="F63" s="18"/>
      <c r="G63" s="80"/>
      <c r="H63" s="20"/>
      <c r="I63" s="100"/>
      <c r="J63" s="141">
        <f t="shared" si="2"/>
        <v>0</v>
      </c>
    </row>
    <row r="64" spans="1:10" s="33" customFormat="1" ht="12.75">
      <c r="A64" s="16" t="s">
        <v>30</v>
      </c>
      <c r="B64" s="20">
        <v>10</v>
      </c>
      <c r="C64" s="68" t="s">
        <v>71</v>
      </c>
      <c r="D64" s="18"/>
      <c r="E64" s="18"/>
      <c r="F64" s="18"/>
      <c r="G64" s="80"/>
      <c r="H64" s="20"/>
      <c r="I64" s="100"/>
      <c r="J64" s="141">
        <f t="shared" si="2"/>
        <v>0</v>
      </c>
    </row>
    <row r="65" spans="1:10" s="33" customFormat="1" ht="12.75">
      <c r="A65" s="16" t="s">
        <v>30</v>
      </c>
      <c r="B65" s="20">
        <v>11</v>
      </c>
      <c r="C65" s="17" t="s">
        <v>60</v>
      </c>
      <c r="D65" s="18"/>
      <c r="E65" s="18"/>
      <c r="F65" s="18"/>
      <c r="G65" s="80"/>
      <c r="H65" s="20"/>
      <c r="I65" s="100"/>
      <c r="J65" s="141">
        <f t="shared" si="2"/>
        <v>0</v>
      </c>
    </row>
    <row r="66" spans="1:10" s="33" customFormat="1" ht="12.75">
      <c r="A66" s="16" t="s">
        <v>30</v>
      </c>
      <c r="B66" s="20">
        <v>12</v>
      </c>
      <c r="C66" s="22" t="s">
        <v>40</v>
      </c>
      <c r="D66" s="18"/>
      <c r="E66" s="18"/>
      <c r="F66" s="18"/>
      <c r="G66" s="144"/>
      <c r="H66" s="145"/>
      <c r="I66" s="100"/>
      <c r="J66" s="141">
        <f t="shared" si="2"/>
        <v>0</v>
      </c>
    </row>
    <row r="67" spans="1:10" s="33" customFormat="1" ht="12.75">
      <c r="A67" s="16"/>
      <c r="B67" s="20"/>
      <c r="C67" s="143" t="s">
        <v>97</v>
      </c>
      <c r="D67" s="18"/>
      <c r="E67" s="18"/>
      <c r="F67" s="18"/>
      <c r="G67" s="187"/>
      <c r="H67" s="146" t="s">
        <v>83</v>
      </c>
      <c r="I67" s="156">
        <f>SUM(J23,J27,J36,J44,J53)</f>
        <v>0</v>
      </c>
      <c r="J67" s="141">
        <f t="shared" si="2"/>
        <v>0</v>
      </c>
    </row>
    <row r="68" spans="1:10" ht="12" customHeight="1" thickBot="1">
      <c r="A68" s="23"/>
      <c r="C68" s="25" t="s">
        <v>33</v>
      </c>
      <c r="D68" s="26" t="s">
        <v>12</v>
      </c>
      <c r="E68" s="27"/>
      <c r="F68" s="28"/>
      <c r="G68" s="131"/>
      <c r="H68" s="132"/>
      <c r="I68" s="155"/>
      <c r="J68" s="176">
        <f>SUM(J67)</f>
        <v>0</v>
      </c>
    </row>
    <row r="69" spans="1:10" s="72" customFormat="1" ht="12" customHeight="1" thickTop="1">
      <c r="A69" s="64"/>
      <c r="B69" s="154"/>
      <c r="C69" s="70"/>
      <c r="D69" s="29"/>
      <c r="E69" s="30"/>
      <c r="F69" s="31"/>
      <c r="G69" s="82"/>
      <c r="H69" s="1"/>
      <c r="I69" s="99"/>
      <c r="J69" s="174"/>
    </row>
    <row r="70" spans="1:10" s="72" customFormat="1" ht="12" customHeight="1" thickBot="1">
      <c r="A70" s="71"/>
      <c r="B70" s="36"/>
      <c r="C70" s="35"/>
      <c r="D70" s="35"/>
      <c r="E70" s="35"/>
      <c r="F70" s="35"/>
      <c r="G70" s="83"/>
      <c r="H70" s="36"/>
      <c r="I70" s="104"/>
      <c r="J70" s="175"/>
    </row>
    <row r="71" spans="1:10" s="72" customFormat="1" ht="13.5" thickBot="1">
      <c r="A71" s="133"/>
      <c r="B71" s="134"/>
      <c r="C71" s="135" t="s">
        <v>34</v>
      </c>
      <c r="D71" s="135"/>
      <c r="E71" s="135"/>
      <c r="F71" s="135"/>
      <c r="G71" s="136"/>
      <c r="H71" s="134"/>
      <c r="I71" s="137"/>
      <c r="J71" s="188">
        <f>SUM(J23,J27,J36,J44,J53,J68)</f>
        <v>0</v>
      </c>
    </row>
    <row r="72" spans="1:10" ht="12.75">
      <c r="A72" s="64"/>
      <c r="G72" s="79"/>
      <c r="J72" s="180"/>
    </row>
    <row r="73" spans="1:10" ht="13.5" thickBot="1">
      <c r="A73" s="71"/>
      <c r="B73" s="36"/>
      <c r="C73" s="35"/>
      <c r="D73" s="35"/>
      <c r="E73" s="35"/>
      <c r="F73" s="35"/>
      <c r="G73" s="85"/>
      <c r="H73" s="36"/>
      <c r="I73" s="105"/>
      <c r="J73" s="181"/>
    </row>
    <row r="74" spans="1:10" ht="12.75">
      <c r="A74" s="50"/>
      <c r="B74" s="51"/>
      <c r="C74" s="44"/>
      <c r="D74" s="44"/>
      <c r="E74" s="44"/>
      <c r="F74" s="44"/>
      <c r="G74" s="84"/>
      <c r="H74" s="51"/>
      <c r="I74" s="102"/>
      <c r="J74" s="110"/>
    </row>
    <row r="75" spans="1:10" ht="12.75">
      <c r="A75" s="73" t="s">
        <v>35</v>
      </c>
      <c r="G75" s="79"/>
      <c r="J75" s="111"/>
    </row>
    <row r="76" spans="1:10" s="55" customFormat="1" ht="13.5" thickBot="1">
      <c r="A76" s="71"/>
      <c r="B76" s="36"/>
      <c r="C76" s="35"/>
      <c r="D76" s="35"/>
      <c r="E76" s="35"/>
      <c r="F76" s="35"/>
      <c r="G76" s="85"/>
      <c r="H76" s="36"/>
      <c r="I76" s="105"/>
      <c r="J76" s="112"/>
    </row>
    <row r="77" spans="1:10" s="55" customFormat="1" ht="12.75">
      <c r="A77" s="50"/>
      <c r="B77" s="51"/>
      <c r="C77" s="44"/>
      <c r="D77" s="44"/>
      <c r="E77" s="44"/>
      <c r="F77" s="44"/>
      <c r="G77" s="127" t="s">
        <v>73</v>
      </c>
      <c r="H77" s="128"/>
      <c r="I77" s="129"/>
      <c r="J77" s="130" t="s">
        <v>75</v>
      </c>
    </row>
    <row r="78" spans="1:10" s="55" customFormat="1" ht="12.75">
      <c r="A78" s="64" t="s">
        <v>5</v>
      </c>
      <c r="B78" s="63"/>
      <c r="C78" s="69" t="str">
        <f>C7</f>
        <v xml:space="preserve">VRTÁNÍ  A  ODKRYVNÉ  PRÁCE </v>
      </c>
      <c r="D78" s="34"/>
      <c r="E78" s="34"/>
      <c r="F78" s="34"/>
      <c r="G78" s="117"/>
      <c r="H78" s="117">
        <f>J23</f>
        <v>0</v>
      </c>
      <c r="I78" s="117"/>
      <c r="J78" s="111">
        <f aca="true" t="shared" si="3" ref="J78:J83">SUM(H78:H78)</f>
        <v>0</v>
      </c>
    </row>
    <row r="79" spans="1:10" s="55" customFormat="1" ht="12.75">
      <c r="A79" s="23" t="s">
        <v>13</v>
      </c>
      <c r="B79" s="63"/>
      <c r="C79" s="69" t="str">
        <f>C24</f>
        <v xml:space="preserve">POLNÍ ZKOUŠKY </v>
      </c>
      <c r="D79" s="34"/>
      <c r="E79" s="34"/>
      <c r="F79" s="34"/>
      <c r="G79" s="117"/>
      <c r="H79" s="117">
        <f>J27</f>
        <v>0</v>
      </c>
      <c r="I79" s="117"/>
      <c r="J79" s="111">
        <f t="shared" si="3"/>
        <v>0</v>
      </c>
    </row>
    <row r="80" spans="1:10" s="55" customFormat="1" ht="12.75">
      <c r="A80" s="64" t="s">
        <v>18</v>
      </c>
      <c r="B80" s="63"/>
      <c r="C80" s="69" t="str">
        <f>C28</f>
        <v>LABORATORNÍ PRÁCE</v>
      </c>
      <c r="D80" s="34"/>
      <c r="E80" s="34"/>
      <c r="F80" s="34"/>
      <c r="G80" s="117"/>
      <c r="H80" s="117">
        <f>J36</f>
        <v>0</v>
      </c>
      <c r="I80" s="117"/>
      <c r="J80" s="111">
        <f t="shared" si="3"/>
        <v>0</v>
      </c>
    </row>
    <row r="81" spans="1:10" s="55" customFormat="1" ht="12.75">
      <c r="A81" s="23" t="s">
        <v>26</v>
      </c>
      <c r="B81" s="63"/>
      <c r="C81" s="69" t="str">
        <f>C37</f>
        <v>GEODETICKÉ PRÁCE</v>
      </c>
      <c r="D81" s="34"/>
      <c r="E81" s="34"/>
      <c r="F81" s="34"/>
      <c r="G81" s="117"/>
      <c r="H81" s="117">
        <f>J44</f>
        <v>0</v>
      </c>
      <c r="I81" s="117"/>
      <c r="J81" s="111">
        <f t="shared" si="3"/>
        <v>0</v>
      </c>
    </row>
    <row r="82" spans="1:10" s="55" customFormat="1" ht="12.75">
      <c r="A82" s="64" t="s">
        <v>28</v>
      </c>
      <c r="B82" s="63"/>
      <c r="C82" s="24" t="str">
        <f>C45</f>
        <v>HYDROGEOLOGICKÉ PRÁCE</v>
      </c>
      <c r="D82" s="34"/>
      <c r="E82" s="34"/>
      <c r="F82" s="34"/>
      <c r="G82" s="117"/>
      <c r="H82" s="117">
        <f>J53</f>
        <v>0</v>
      </c>
      <c r="I82" s="117"/>
      <c r="J82" s="111">
        <f t="shared" si="3"/>
        <v>0</v>
      </c>
    </row>
    <row r="83" spans="1:10" ht="12.75">
      <c r="A83" s="118" t="s">
        <v>30</v>
      </c>
      <c r="B83" s="119"/>
      <c r="C83" s="120" t="str">
        <f>C54</f>
        <v>VÝKONY GEOLOGICKÉ SLUŽBY</v>
      </c>
      <c r="D83" s="121"/>
      <c r="E83" s="121"/>
      <c r="F83" s="121"/>
      <c r="G83" s="122"/>
      <c r="H83" s="122">
        <f>J68</f>
        <v>0</v>
      </c>
      <c r="I83" s="122"/>
      <c r="J83" s="123">
        <f t="shared" si="3"/>
        <v>0</v>
      </c>
    </row>
    <row r="84" spans="1:10" ht="12.75">
      <c r="A84" s="64"/>
      <c r="B84" s="63"/>
      <c r="C84" s="24"/>
      <c r="G84" s="177" t="s">
        <v>74</v>
      </c>
      <c r="H84" s="124">
        <f>SUM(H78:H83)</f>
        <v>0</v>
      </c>
      <c r="I84" s="125"/>
      <c r="J84" s="126">
        <f>SUM(J78:J83)</f>
        <v>0</v>
      </c>
    </row>
    <row r="85" spans="1:10" ht="12.75">
      <c r="A85" s="64"/>
      <c r="G85" s="79"/>
      <c r="J85" s="111"/>
    </row>
    <row r="86" spans="1:10" ht="12.75">
      <c r="A86" s="64"/>
      <c r="F86" s="138"/>
      <c r="G86" s="86"/>
      <c r="H86" s="74" t="s">
        <v>73</v>
      </c>
      <c r="I86" s="106"/>
      <c r="J86" s="113">
        <f>SUM(H78:H83)</f>
        <v>0</v>
      </c>
    </row>
    <row r="87" spans="1:10" ht="12.75">
      <c r="A87" s="64"/>
      <c r="C87" s="34" t="s">
        <v>92</v>
      </c>
      <c r="F87" s="138"/>
      <c r="G87" s="79"/>
      <c r="H87" s="39" t="s">
        <v>72</v>
      </c>
      <c r="J87" s="113">
        <f>J86*0.21</f>
        <v>0</v>
      </c>
    </row>
    <row r="88" spans="1:10" ht="12.75">
      <c r="A88" s="64"/>
      <c r="F88" s="138"/>
      <c r="G88" s="86"/>
      <c r="H88" s="74" t="s">
        <v>76</v>
      </c>
      <c r="I88" s="106"/>
      <c r="J88" s="113">
        <f>J86+J87</f>
        <v>0</v>
      </c>
    </row>
    <row r="89" spans="1:10" ht="13.5" thickBot="1">
      <c r="A89" s="71"/>
      <c r="B89" s="36"/>
      <c r="C89" s="35"/>
      <c r="D89" s="35"/>
      <c r="E89" s="35"/>
      <c r="F89" s="35"/>
      <c r="G89" s="182"/>
      <c r="H89" s="183"/>
      <c r="I89" s="184"/>
      <c r="J89" s="185"/>
    </row>
    <row r="90" ht="12.75">
      <c r="G90" s="79"/>
    </row>
    <row r="91" spans="1:13" s="38" customFormat="1" ht="12.75">
      <c r="A91" s="39"/>
      <c r="B91" s="154"/>
      <c r="C91" s="34"/>
      <c r="D91" s="34"/>
      <c r="E91" s="34"/>
      <c r="F91" s="34"/>
      <c r="G91" s="79"/>
      <c r="H91" s="154"/>
      <c r="I91" s="103"/>
      <c r="K91"/>
      <c r="L91"/>
      <c r="M91"/>
    </row>
    <row r="92" spans="1:13" s="38" customFormat="1" ht="12.75">
      <c r="A92" s="39"/>
      <c r="B92" s="154"/>
      <c r="C92" s="34"/>
      <c r="D92" s="34"/>
      <c r="E92" s="34"/>
      <c r="F92" s="34"/>
      <c r="G92" s="79"/>
      <c r="H92" s="154"/>
      <c r="I92" s="103"/>
      <c r="K92"/>
      <c r="L92"/>
      <c r="M92"/>
    </row>
    <row r="93" spans="1:13" s="38" customFormat="1" ht="12.75">
      <c r="A93" s="39"/>
      <c r="B93" s="154"/>
      <c r="C93" s="34"/>
      <c r="D93" s="34"/>
      <c r="E93" s="34"/>
      <c r="F93" s="34"/>
      <c r="G93" s="79"/>
      <c r="H93" s="154"/>
      <c r="I93" s="103"/>
      <c r="K93"/>
      <c r="L93"/>
      <c r="M93"/>
    </row>
    <row r="94" spans="1:13" s="38" customFormat="1" ht="12.75">
      <c r="A94" s="39"/>
      <c r="B94" s="154"/>
      <c r="C94" s="34"/>
      <c r="D94" s="34"/>
      <c r="E94" s="34"/>
      <c r="F94" s="34"/>
      <c r="G94" s="79"/>
      <c r="H94" s="154"/>
      <c r="I94" s="103"/>
      <c r="K94"/>
      <c r="L94"/>
      <c r="M94"/>
    </row>
    <row r="95" spans="1:13" s="38" customFormat="1" ht="12.75">
      <c r="A95" s="39"/>
      <c r="B95" s="154"/>
      <c r="C95" s="34"/>
      <c r="D95" s="34"/>
      <c r="E95" s="34"/>
      <c r="F95" s="34"/>
      <c r="G95" s="79"/>
      <c r="H95" s="154"/>
      <c r="I95" s="103"/>
      <c r="K95"/>
      <c r="L95"/>
      <c r="M95"/>
    </row>
    <row r="96" spans="1:13" s="38" customFormat="1" ht="12.75">
      <c r="A96" s="39"/>
      <c r="B96" s="154"/>
      <c r="C96" s="34"/>
      <c r="D96" s="34"/>
      <c r="E96" s="34"/>
      <c r="F96" s="34"/>
      <c r="G96" s="79"/>
      <c r="H96" s="154"/>
      <c r="I96" s="103"/>
      <c r="K96"/>
      <c r="L96"/>
      <c r="M96"/>
    </row>
    <row r="97" spans="1:13" s="38" customFormat="1" ht="15">
      <c r="A97" s="39"/>
      <c r="B97" s="154"/>
      <c r="C97" s="77"/>
      <c r="D97" s="150"/>
      <c r="E97" s="150"/>
      <c r="F97" s="150"/>
      <c r="G97" s="37"/>
      <c r="H97"/>
      <c r="I97" s="108"/>
      <c r="K97"/>
      <c r="L97"/>
      <c r="M97"/>
    </row>
    <row r="98" spans="1:13" s="38" customFormat="1" ht="15">
      <c r="A98" s="39"/>
      <c r="B98" s="154"/>
      <c r="C98" s="158"/>
      <c r="D98" s="150"/>
      <c r="E98" s="150"/>
      <c r="F98" s="150"/>
      <c r="G98" s="87"/>
      <c r="H98" s="158"/>
      <c r="I98" s="153"/>
      <c r="K98"/>
      <c r="L98"/>
      <c r="M98"/>
    </row>
    <row r="99" spans="1:13" s="38" customFormat="1" ht="15">
      <c r="A99" s="39"/>
      <c r="B99" s="154"/>
      <c r="C99" s="158"/>
      <c r="D99" s="150"/>
      <c r="E99" s="150"/>
      <c r="F99" s="150"/>
      <c r="G99" s="37"/>
      <c r="H99" s="158"/>
      <c r="I99" s="158"/>
      <c r="K99"/>
      <c r="L99"/>
      <c r="M99"/>
    </row>
    <row r="100" spans="1:13" s="38" customFormat="1" ht="12.75">
      <c r="A100" s="39"/>
      <c r="B100" s="154"/>
      <c r="C100" s="34"/>
      <c r="D100" s="34"/>
      <c r="E100" s="34"/>
      <c r="F100" s="34"/>
      <c r="G100" s="79"/>
      <c r="H100" s="154"/>
      <c r="I100" s="103"/>
      <c r="K100"/>
      <c r="L100"/>
      <c r="M100"/>
    </row>
    <row r="101" spans="1:13" s="38" customFormat="1" ht="12.75">
      <c r="A101" s="39"/>
      <c r="B101" s="154"/>
      <c r="C101" s="34"/>
      <c r="D101" s="34"/>
      <c r="E101" s="34"/>
      <c r="F101" s="34"/>
      <c r="G101" s="79"/>
      <c r="H101" s="154"/>
      <c r="I101" s="103"/>
      <c r="K101"/>
      <c r="L101"/>
      <c r="M101"/>
    </row>
    <row r="102" spans="1:13" s="38" customFormat="1" ht="12.75">
      <c r="A102" s="39"/>
      <c r="B102" s="154"/>
      <c r="C102" s="34"/>
      <c r="D102" s="34"/>
      <c r="E102" s="34"/>
      <c r="F102" s="34"/>
      <c r="G102" s="79"/>
      <c r="H102" s="154"/>
      <c r="I102" s="103"/>
      <c r="K102"/>
      <c r="L102"/>
      <c r="M102"/>
    </row>
    <row r="103" spans="1:13" s="38" customFormat="1" ht="12.75">
      <c r="A103" s="39"/>
      <c r="B103" s="154"/>
      <c r="C103" s="34"/>
      <c r="D103" s="34"/>
      <c r="E103" s="34"/>
      <c r="F103" s="34"/>
      <c r="G103" s="79"/>
      <c r="H103" s="154"/>
      <c r="I103" s="103"/>
      <c r="K103"/>
      <c r="L103"/>
      <c r="M103"/>
    </row>
    <row r="104" spans="1:13" s="38" customFormat="1" ht="12.75">
      <c r="A104" s="39"/>
      <c r="B104" s="154"/>
      <c r="C104" s="34"/>
      <c r="D104" s="34"/>
      <c r="E104" s="34"/>
      <c r="F104" s="34"/>
      <c r="G104" s="79"/>
      <c r="H104" s="154"/>
      <c r="I104" s="103"/>
      <c r="K104"/>
      <c r="L104"/>
      <c r="M104"/>
    </row>
    <row r="105" spans="1:13" s="38" customFormat="1" ht="12.75">
      <c r="A105" s="39"/>
      <c r="B105" s="154"/>
      <c r="C105" s="34"/>
      <c r="D105" s="34"/>
      <c r="E105" s="34"/>
      <c r="F105" s="34"/>
      <c r="G105" s="79"/>
      <c r="H105" s="154"/>
      <c r="I105" s="103"/>
      <c r="K105"/>
      <c r="L105"/>
      <c r="M105"/>
    </row>
    <row r="106" spans="1:13" s="38" customFormat="1" ht="12.75">
      <c r="A106" s="39"/>
      <c r="B106" s="154"/>
      <c r="C106" s="34"/>
      <c r="D106" s="34"/>
      <c r="E106" s="34"/>
      <c r="F106" s="34"/>
      <c r="G106" s="79"/>
      <c r="H106" s="154"/>
      <c r="I106" s="103"/>
      <c r="K106"/>
      <c r="L106"/>
      <c r="M106"/>
    </row>
    <row r="107" spans="1:13" s="154" customFormat="1" ht="12.75">
      <c r="A107" s="39"/>
      <c r="C107" s="34"/>
      <c r="D107" s="34"/>
      <c r="E107" s="34"/>
      <c r="F107" s="34"/>
      <c r="G107" s="79"/>
      <c r="I107" s="103"/>
      <c r="J107" s="38"/>
      <c r="K107"/>
      <c r="L107"/>
      <c r="M107"/>
    </row>
    <row r="108" spans="1:13" s="154" customFormat="1" ht="12.75">
      <c r="A108" s="39"/>
      <c r="C108" s="34"/>
      <c r="D108" s="34"/>
      <c r="E108" s="34"/>
      <c r="F108" s="34"/>
      <c r="G108" s="79"/>
      <c r="I108" s="103"/>
      <c r="J108" s="38"/>
      <c r="K108"/>
      <c r="L108"/>
      <c r="M108"/>
    </row>
    <row r="109" spans="1:13" s="154" customFormat="1" ht="12.75">
      <c r="A109" s="39"/>
      <c r="C109" s="34"/>
      <c r="D109" s="34"/>
      <c r="E109" s="34"/>
      <c r="F109" s="34"/>
      <c r="G109" s="79"/>
      <c r="I109" s="103"/>
      <c r="J109" s="38"/>
      <c r="K109"/>
      <c r="L109"/>
      <c r="M109"/>
    </row>
    <row r="110" spans="1:13" s="154" customFormat="1" ht="12.75">
      <c r="A110" s="39"/>
      <c r="C110" s="34"/>
      <c r="D110" s="34"/>
      <c r="E110" s="34"/>
      <c r="F110" s="34"/>
      <c r="G110" s="79"/>
      <c r="I110" s="103"/>
      <c r="J110" s="38"/>
      <c r="K110"/>
      <c r="L110"/>
      <c r="M110"/>
    </row>
    <row r="111" spans="1:13" s="154" customFormat="1" ht="12.75">
      <c r="A111" s="39"/>
      <c r="C111" s="34"/>
      <c r="D111" s="34"/>
      <c r="E111" s="34"/>
      <c r="F111" s="34"/>
      <c r="G111" s="79"/>
      <c r="I111" s="103"/>
      <c r="J111" s="38"/>
      <c r="K111"/>
      <c r="L111"/>
      <c r="M111"/>
    </row>
    <row r="112" spans="1:13" s="154" customFormat="1" ht="12.75">
      <c r="A112" s="39"/>
      <c r="C112" s="34"/>
      <c r="D112" s="34"/>
      <c r="E112" s="34"/>
      <c r="F112" s="34"/>
      <c r="G112" s="79"/>
      <c r="I112" s="103"/>
      <c r="J112" s="38"/>
      <c r="K112"/>
      <c r="L112"/>
      <c r="M112"/>
    </row>
    <row r="113" spans="1:13" s="154" customFormat="1" ht="12.75">
      <c r="A113" s="39"/>
      <c r="C113" s="34"/>
      <c r="D113" s="34"/>
      <c r="E113" s="34"/>
      <c r="F113" s="34"/>
      <c r="G113" s="79"/>
      <c r="I113" s="103"/>
      <c r="J113" s="38"/>
      <c r="K113"/>
      <c r="L113"/>
      <c r="M113"/>
    </row>
    <row r="114" spans="1:13" s="154" customFormat="1" ht="12.75">
      <c r="A114" s="39"/>
      <c r="C114" s="34"/>
      <c r="D114" s="34"/>
      <c r="E114" s="34"/>
      <c r="F114" s="34"/>
      <c r="G114" s="79"/>
      <c r="I114" s="103"/>
      <c r="J114" s="38"/>
      <c r="K114"/>
      <c r="L114"/>
      <c r="M114"/>
    </row>
    <row r="115" spans="1:13" s="154" customFormat="1" ht="12.75">
      <c r="A115" s="39"/>
      <c r="C115" s="34"/>
      <c r="D115" s="34"/>
      <c r="E115" s="34"/>
      <c r="F115" s="34"/>
      <c r="G115" s="79"/>
      <c r="I115" s="103"/>
      <c r="J115" s="38"/>
      <c r="K115"/>
      <c r="L115"/>
      <c r="M115"/>
    </row>
    <row r="116" spans="1:13" s="154" customFormat="1" ht="12.75">
      <c r="A116" s="39"/>
      <c r="C116" s="34"/>
      <c r="D116" s="34"/>
      <c r="E116" s="34"/>
      <c r="F116" s="34"/>
      <c r="G116" s="79"/>
      <c r="I116" s="103"/>
      <c r="J116" s="38"/>
      <c r="K116"/>
      <c r="L116"/>
      <c r="M116"/>
    </row>
    <row r="117" spans="1:13" s="154" customFormat="1" ht="12.75">
      <c r="A117" s="39"/>
      <c r="C117" s="34"/>
      <c r="D117" s="34"/>
      <c r="E117" s="34"/>
      <c r="F117" s="34"/>
      <c r="G117" s="79"/>
      <c r="I117" s="103"/>
      <c r="J117" s="38"/>
      <c r="K117"/>
      <c r="L117"/>
      <c r="M117"/>
    </row>
    <row r="118" spans="1:13" s="154" customFormat="1" ht="12.75">
      <c r="A118" s="39"/>
      <c r="C118" s="34"/>
      <c r="D118" s="34"/>
      <c r="E118" s="34"/>
      <c r="F118" s="34"/>
      <c r="G118" s="79"/>
      <c r="I118" s="103"/>
      <c r="J118" s="38"/>
      <c r="K118"/>
      <c r="L118"/>
      <c r="M118"/>
    </row>
    <row r="119" spans="1:13" s="154" customFormat="1" ht="12.75">
      <c r="A119" s="39"/>
      <c r="C119" s="34"/>
      <c r="D119" s="34"/>
      <c r="E119" s="34"/>
      <c r="F119" s="34"/>
      <c r="G119" s="79"/>
      <c r="I119" s="103"/>
      <c r="J119" s="38"/>
      <c r="K119"/>
      <c r="L119"/>
      <c r="M119"/>
    </row>
    <row r="120" spans="1:13" s="154" customFormat="1" ht="12.75">
      <c r="A120" s="39"/>
      <c r="C120" s="34"/>
      <c r="D120" s="34"/>
      <c r="E120" s="34"/>
      <c r="F120" s="34"/>
      <c r="G120" s="79"/>
      <c r="I120" s="103"/>
      <c r="J120" s="38"/>
      <c r="K120"/>
      <c r="L120"/>
      <c r="M120"/>
    </row>
    <row r="121" spans="1:13" s="154" customFormat="1" ht="12.75">
      <c r="A121" s="39"/>
      <c r="C121" s="34"/>
      <c r="D121" s="34"/>
      <c r="E121" s="34"/>
      <c r="F121" s="34"/>
      <c r="G121" s="79"/>
      <c r="I121" s="103"/>
      <c r="J121" s="38"/>
      <c r="K121"/>
      <c r="L121"/>
      <c r="M121"/>
    </row>
    <row r="122" spans="1:13" s="154" customFormat="1" ht="12.75">
      <c r="A122" s="39"/>
      <c r="C122" s="34"/>
      <c r="D122" s="34"/>
      <c r="E122" s="34"/>
      <c r="F122" s="34"/>
      <c r="G122" s="79"/>
      <c r="I122" s="103"/>
      <c r="J122" s="38"/>
      <c r="K122"/>
      <c r="L122"/>
      <c r="M122"/>
    </row>
    <row r="123" spans="1:13" s="154" customFormat="1" ht="12.75">
      <c r="A123" s="39"/>
      <c r="C123" s="34"/>
      <c r="D123" s="34"/>
      <c r="E123" s="34"/>
      <c r="F123" s="34"/>
      <c r="G123" s="79"/>
      <c r="I123" s="103"/>
      <c r="J123" s="38"/>
      <c r="K123"/>
      <c r="L123"/>
      <c r="M123"/>
    </row>
    <row r="124" spans="1:13" s="154" customFormat="1" ht="12.75">
      <c r="A124" s="39"/>
      <c r="C124" s="34"/>
      <c r="D124" s="34"/>
      <c r="E124" s="34"/>
      <c r="F124" s="34"/>
      <c r="G124" s="79"/>
      <c r="I124" s="103"/>
      <c r="J124" s="38"/>
      <c r="K124"/>
      <c r="L124"/>
      <c r="M124"/>
    </row>
    <row r="125" spans="1:13" s="154" customFormat="1" ht="12.75">
      <c r="A125" s="39"/>
      <c r="C125" s="34"/>
      <c r="D125" s="34"/>
      <c r="E125" s="34"/>
      <c r="F125" s="34"/>
      <c r="G125" s="79"/>
      <c r="I125" s="103"/>
      <c r="J125" s="38"/>
      <c r="K125"/>
      <c r="L125"/>
      <c r="M125"/>
    </row>
    <row r="126" spans="1:13" s="154" customFormat="1" ht="12.75">
      <c r="A126" s="39"/>
      <c r="C126" s="34"/>
      <c r="D126" s="34"/>
      <c r="E126" s="34"/>
      <c r="F126" s="34"/>
      <c r="G126" s="79"/>
      <c r="I126" s="103"/>
      <c r="J126" s="38"/>
      <c r="K126"/>
      <c r="L126"/>
      <c r="M126"/>
    </row>
    <row r="127" spans="1:13" s="154" customFormat="1" ht="12.75">
      <c r="A127" s="39"/>
      <c r="C127" s="34"/>
      <c r="D127" s="34"/>
      <c r="E127" s="34"/>
      <c r="F127" s="34"/>
      <c r="G127" s="79"/>
      <c r="I127" s="103"/>
      <c r="J127" s="38"/>
      <c r="K127"/>
      <c r="L127"/>
      <c r="M127"/>
    </row>
    <row r="128" spans="1:13" s="154" customFormat="1" ht="12.75">
      <c r="A128" s="39"/>
      <c r="C128" s="34"/>
      <c r="D128" s="34"/>
      <c r="E128" s="34"/>
      <c r="F128" s="34"/>
      <c r="G128" s="79"/>
      <c r="I128" s="103"/>
      <c r="J128" s="38"/>
      <c r="K128"/>
      <c r="L128"/>
      <c r="M128"/>
    </row>
    <row r="129" spans="1:13" s="154" customFormat="1" ht="12.75">
      <c r="A129" s="39"/>
      <c r="C129" s="34"/>
      <c r="D129" s="34"/>
      <c r="E129" s="34"/>
      <c r="F129" s="34"/>
      <c r="G129" s="79"/>
      <c r="I129" s="103"/>
      <c r="J129" s="38"/>
      <c r="K129"/>
      <c r="L129"/>
      <c r="M129"/>
    </row>
    <row r="130" spans="1:13" s="154" customFormat="1" ht="12.75">
      <c r="A130" s="39"/>
      <c r="C130" s="34"/>
      <c r="D130" s="34"/>
      <c r="E130" s="34"/>
      <c r="F130" s="34"/>
      <c r="G130" s="79"/>
      <c r="I130" s="103"/>
      <c r="J130" s="38"/>
      <c r="K130"/>
      <c r="L130"/>
      <c r="M130"/>
    </row>
    <row r="131" spans="1:13" s="154" customFormat="1" ht="12.75">
      <c r="A131" s="39"/>
      <c r="C131" s="34"/>
      <c r="D131" s="34"/>
      <c r="E131" s="34"/>
      <c r="F131" s="34"/>
      <c r="G131" s="79"/>
      <c r="I131" s="103"/>
      <c r="J131" s="38"/>
      <c r="K131"/>
      <c r="L131"/>
      <c r="M131"/>
    </row>
    <row r="132" spans="1:13" s="154" customFormat="1" ht="12.75">
      <c r="A132" s="39"/>
      <c r="C132" s="34"/>
      <c r="D132" s="34"/>
      <c r="E132" s="34"/>
      <c r="F132" s="34"/>
      <c r="G132" s="79"/>
      <c r="I132" s="103"/>
      <c r="J132" s="38"/>
      <c r="K132"/>
      <c r="L132"/>
      <c r="M132"/>
    </row>
    <row r="133" spans="1:13" s="154" customFormat="1" ht="12.75">
      <c r="A133" s="39"/>
      <c r="C133" s="34"/>
      <c r="D133" s="34"/>
      <c r="E133" s="34"/>
      <c r="F133" s="34"/>
      <c r="G133" s="79"/>
      <c r="I133" s="103"/>
      <c r="J133" s="38"/>
      <c r="K133"/>
      <c r="L133"/>
      <c r="M133"/>
    </row>
    <row r="134" spans="1:13" s="154" customFormat="1" ht="12.75">
      <c r="A134" s="39"/>
      <c r="C134" s="34"/>
      <c r="D134" s="34"/>
      <c r="E134" s="34"/>
      <c r="F134" s="34"/>
      <c r="G134" s="79"/>
      <c r="I134" s="103"/>
      <c r="J134" s="38"/>
      <c r="K134"/>
      <c r="L134"/>
      <c r="M134"/>
    </row>
    <row r="135" spans="1:13" s="154" customFormat="1" ht="12.75">
      <c r="A135" s="39"/>
      <c r="C135" s="34"/>
      <c r="D135" s="34"/>
      <c r="E135" s="34"/>
      <c r="F135" s="34"/>
      <c r="G135" s="79"/>
      <c r="I135" s="103"/>
      <c r="J135" s="38"/>
      <c r="K135"/>
      <c r="L135"/>
      <c r="M135"/>
    </row>
    <row r="136" spans="1:13" s="154" customFormat="1" ht="12.75">
      <c r="A136" s="39"/>
      <c r="C136" s="34"/>
      <c r="D136" s="34"/>
      <c r="E136" s="34"/>
      <c r="F136" s="34"/>
      <c r="G136" s="79"/>
      <c r="I136" s="103"/>
      <c r="J136" s="38"/>
      <c r="K136"/>
      <c r="L136"/>
      <c r="M136"/>
    </row>
    <row r="137" spans="1:13" s="154" customFormat="1" ht="12.75">
      <c r="A137" s="39"/>
      <c r="C137" s="34"/>
      <c r="D137" s="34"/>
      <c r="E137" s="34"/>
      <c r="F137" s="34"/>
      <c r="G137" s="79"/>
      <c r="I137" s="103"/>
      <c r="J137" s="38"/>
      <c r="K137"/>
      <c r="L137"/>
      <c r="M137"/>
    </row>
    <row r="138" spans="1:13" s="154" customFormat="1" ht="12.75">
      <c r="A138" s="39"/>
      <c r="C138" s="34"/>
      <c r="D138" s="34"/>
      <c r="E138" s="34"/>
      <c r="F138" s="34"/>
      <c r="G138" s="79"/>
      <c r="I138" s="103"/>
      <c r="J138" s="38"/>
      <c r="K138"/>
      <c r="L138"/>
      <c r="M138"/>
    </row>
    <row r="139" spans="1:13" s="154" customFormat="1" ht="12.75">
      <c r="A139" s="39"/>
      <c r="C139" s="34"/>
      <c r="D139" s="34"/>
      <c r="E139" s="34"/>
      <c r="F139" s="34"/>
      <c r="G139" s="79"/>
      <c r="I139" s="103"/>
      <c r="J139" s="38"/>
      <c r="K139"/>
      <c r="L139"/>
      <c r="M139"/>
    </row>
    <row r="140" spans="1:13" s="154" customFormat="1" ht="12.75">
      <c r="A140" s="39"/>
      <c r="C140" s="34"/>
      <c r="D140" s="34"/>
      <c r="E140" s="34"/>
      <c r="F140" s="34"/>
      <c r="G140" s="79"/>
      <c r="I140" s="103"/>
      <c r="J140" s="38"/>
      <c r="K140"/>
      <c r="L140"/>
      <c r="M140"/>
    </row>
    <row r="141" spans="1:13" s="154" customFormat="1" ht="12.75">
      <c r="A141" s="39"/>
      <c r="C141" s="34"/>
      <c r="D141" s="34"/>
      <c r="E141" s="34"/>
      <c r="F141" s="34"/>
      <c r="G141" s="79"/>
      <c r="I141" s="103"/>
      <c r="J141" s="38"/>
      <c r="K141"/>
      <c r="L141"/>
      <c r="M141"/>
    </row>
    <row r="142" spans="1:13" s="154" customFormat="1" ht="12.75">
      <c r="A142" s="39"/>
      <c r="C142" s="34"/>
      <c r="D142" s="34"/>
      <c r="E142" s="34"/>
      <c r="F142" s="34"/>
      <c r="G142" s="79"/>
      <c r="I142" s="103"/>
      <c r="J142" s="38"/>
      <c r="K142"/>
      <c r="L142"/>
      <c r="M142"/>
    </row>
    <row r="143" spans="1:13" s="154" customFormat="1" ht="12.75">
      <c r="A143" s="39"/>
      <c r="C143" s="34"/>
      <c r="D143" s="34"/>
      <c r="E143" s="34"/>
      <c r="F143" s="34"/>
      <c r="G143" s="79"/>
      <c r="I143" s="103"/>
      <c r="J143" s="38"/>
      <c r="K143"/>
      <c r="L143"/>
      <c r="M143"/>
    </row>
    <row r="144" spans="1:13" s="154" customFormat="1" ht="12.75">
      <c r="A144" s="39"/>
      <c r="C144" s="34"/>
      <c r="D144" s="34"/>
      <c r="E144" s="34"/>
      <c r="F144" s="34"/>
      <c r="G144" s="79"/>
      <c r="I144" s="103"/>
      <c r="J144" s="38"/>
      <c r="K144"/>
      <c r="L144"/>
      <c r="M144"/>
    </row>
    <row r="145" spans="1:13" s="154" customFormat="1" ht="12.75">
      <c r="A145" s="39"/>
      <c r="C145" s="34"/>
      <c r="D145" s="34"/>
      <c r="E145" s="34"/>
      <c r="F145" s="34"/>
      <c r="G145" s="79"/>
      <c r="I145" s="103"/>
      <c r="J145" s="38"/>
      <c r="K145"/>
      <c r="L145"/>
      <c r="M145"/>
    </row>
    <row r="146" spans="1:13" s="154" customFormat="1" ht="12.75">
      <c r="A146" s="39"/>
      <c r="C146" s="34"/>
      <c r="D146" s="34"/>
      <c r="E146" s="34"/>
      <c r="F146" s="34"/>
      <c r="G146" s="79"/>
      <c r="I146" s="103"/>
      <c r="J146" s="38"/>
      <c r="K146"/>
      <c r="L146"/>
      <c r="M146"/>
    </row>
    <row r="147" spans="1:13" s="154" customFormat="1" ht="12.75">
      <c r="A147" s="39"/>
      <c r="C147" s="34"/>
      <c r="D147" s="34"/>
      <c r="E147" s="34"/>
      <c r="F147" s="34"/>
      <c r="G147" s="79"/>
      <c r="I147" s="103"/>
      <c r="J147" s="38"/>
      <c r="K147"/>
      <c r="L147"/>
      <c r="M147"/>
    </row>
    <row r="148" spans="1:13" s="154" customFormat="1" ht="12.75">
      <c r="A148" s="39"/>
      <c r="C148" s="34"/>
      <c r="D148" s="34"/>
      <c r="E148" s="34"/>
      <c r="F148" s="34"/>
      <c r="G148" s="79"/>
      <c r="I148" s="103"/>
      <c r="J148" s="38"/>
      <c r="K148"/>
      <c r="L148"/>
      <c r="M148"/>
    </row>
    <row r="149" spans="1:13" s="154" customFormat="1" ht="12.75">
      <c r="A149" s="39"/>
      <c r="C149" s="34"/>
      <c r="D149" s="34"/>
      <c r="E149" s="34"/>
      <c r="F149" s="34"/>
      <c r="G149" s="79"/>
      <c r="I149" s="103"/>
      <c r="J149" s="38"/>
      <c r="K149"/>
      <c r="L149"/>
      <c r="M149"/>
    </row>
    <row r="150" spans="1:13" s="154" customFormat="1" ht="12.75">
      <c r="A150" s="39"/>
      <c r="C150" s="34"/>
      <c r="D150" s="34"/>
      <c r="E150" s="34"/>
      <c r="F150" s="34"/>
      <c r="G150" s="79"/>
      <c r="I150" s="103"/>
      <c r="J150" s="38"/>
      <c r="K150"/>
      <c r="L150"/>
      <c r="M150"/>
    </row>
    <row r="151" spans="1:13" s="154" customFormat="1" ht="12.75">
      <c r="A151" s="39"/>
      <c r="C151" s="34"/>
      <c r="D151" s="34"/>
      <c r="E151" s="34"/>
      <c r="F151" s="34"/>
      <c r="G151" s="79"/>
      <c r="I151" s="103"/>
      <c r="J151" s="38"/>
      <c r="K151"/>
      <c r="L151"/>
      <c r="M151"/>
    </row>
    <row r="152" spans="1:13" s="154" customFormat="1" ht="12.75">
      <c r="A152" s="39"/>
      <c r="C152" s="34"/>
      <c r="D152" s="34"/>
      <c r="E152" s="34"/>
      <c r="F152" s="34"/>
      <c r="G152" s="79"/>
      <c r="I152" s="103"/>
      <c r="J152" s="38"/>
      <c r="K152"/>
      <c r="L152"/>
      <c r="M152"/>
    </row>
    <row r="153" spans="1:13" s="154" customFormat="1" ht="12.75">
      <c r="A153" s="39"/>
      <c r="C153" s="34"/>
      <c r="D153" s="34"/>
      <c r="E153" s="34"/>
      <c r="F153" s="34"/>
      <c r="G153" s="79"/>
      <c r="I153" s="103"/>
      <c r="J153" s="38"/>
      <c r="K153"/>
      <c r="L153"/>
      <c r="M153"/>
    </row>
    <row r="154" spans="1:13" s="154" customFormat="1" ht="12.75">
      <c r="A154" s="39"/>
      <c r="C154" s="34"/>
      <c r="D154" s="34"/>
      <c r="E154" s="34"/>
      <c r="F154" s="34"/>
      <c r="G154" s="79"/>
      <c r="I154" s="103"/>
      <c r="J154" s="38"/>
      <c r="K154"/>
      <c r="L154"/>
      <c r="M154"/>
    </row>
    <row r="155" spans="1:13" s="154" customFormat="1" ht="12.75">
      <c r="A155" s="39"/>
      <c r="C155" s="34"/>
      <c r="D155" s="34"/>
      <c r="E155" s="34"/>
      <c r="F155" s="34"/>
      <c r="G155" s="79"/>
      <c r="I155" s="103"/>
      <c r="J155" s="38"/>
      <c r="K155"/>
      <c r="L155"/>
      <c r="M155"/>
    </row>
    <row r="156" spans="1:13" s="154" customFormat="1" ht="12.75">
      <c r="A156" s="39"/>
      <c r="C156" s="34"/>
      <c r="D156" s="34"/>
      <c r="E156" s="34"/>
      <c r="F156" s="34"/>
      <c r="G156" s="79"/>
      <c r="I156" s="103"/>
      <c r="J156" s="38"/>
      <c r="K156"/>
      <c r="L156"/>
      <c r="M156"/>
    </row>
    <row r="157" spans="1:13" s="154" customFormat="1" ht="12.75">
      <c r="A157" s="39"/>
      <c r="C157" s="34"/>
      <c r="D157" s="34"/>
      <c r="E157" s="34"/>
      <c r="F157" s="34"/>
      <c r="G157" s="79"/>
      <c r="I157" s="103"/>
      <c r="J157" s="38"/>
      <c r="K157"/>
      <c r="L157"/>
      <c r="M157"/>
    </row>
    <row r="158" spans="1:13" s="154" customFormat="1" ht="12.75">
      <c r="A158" s="39"/>
      <c r="C158" s="34"/>
      <c r="D158" s="34"/>
      <c r="E158" s="34"/>
      <c r="F158" s="34"/>
      <c r="G158" s="79"/>
      <c r="I158" s="103"/>
      <c r="J158" s="38"/>
      <c r="K158"/>
      <c r="L158"/>
      <c r="M158"/>
    </row>
    <row r="159" spans="1:13" s="154" customFormat="1" ht="12.75">
      <c r="A159" s="39"/>
      <c r="C159" s="34"/>
      <c r="D159" s="34"/>
      <c r="E159" s="34"/>
      <c r="F159" s="34"/>
      <c r="G159" s="79"/>
      <c r="I159" s="103"/>
      <c r="J159" s="38"/>
      <c r="K159"/>
      <c r="L159"/>
      <c r="M159"/>
    </row>
    <row r="160" spans="1:13" s="154" customFormat="1" ht="12.75">
      <c r="A160" s="39"/>
      <c r="C160" s="34"/>
      <c r="D160" s="34"/>
      <c r="E160" s="34"/>
      <c r="F160" s="34"/>
      <c r="G160" s="79"/>
      <c r="I160" s="103"/>
      <c r="J160" s="38"/>
      <c r="K160"/>
      <c r="L160"/>
      <c r="M160"/>
    </row>
    <row r="161" spans="1:13" s="154" customFormat="1" ht="12.75">
      <c r="A161" s="39"/>
      <c r="C161" s="34"/>
      <c r="D161" s="34"/>
      <c r="E161" s="34"/>
      <c r="F161" s="34"/>
      <c r="G161" s="79"/>
      <c r="I161" s="103"/>
      <c r="J161" s="38"/>
      <c r="K161"/>
      <c r="L161"/>
      <c r="M161"/>
    </row>
    <row r="162" spans="1:13" s="154" customFormat="1" ht="12.75">
      <c r="A162" s="39"/>
      <c r="C162" s="34"/>
      <c r="D162" s="34"/>
      <c r="E162" s="34"/>
      <c r="F162" s="34"/>
      <c r="G162" s="79"/>
      <c r="I162" s="103"/>
      <c r="J162" s="38"/>
      <c r="K162"/>
      <c r="L162"/>
      <c r="M162"/>
    </row>
    <row r="163" spans="1:13" s="154" customFormat="1" ht="12.75">
      <c r="A163" s="39"/>
      <c r="C163" s="34"/>
      <c r="D163" s="34"/>
      <c r="E163" s="34"/>
      <c r="F163" s="34"/>
      <c r="G163" s="79"/>
      <c r="I163" s="103"/>
      <c r="J163" s="38"/>
      <c r="K163"/>
      <c r="L163"/>
      <c r="M163"/>
    </row>
    <row r="164" spans="1:13" s="154" customFormat="1" ht="12.75">
      <c r="A164" s="39"/>
      <c r="C164" s="34"/>
      <c r="D164" s="34"/>
      <c r="E164" s="34"/>
      <c r="F164" s="34"/>
      <c r="G164" s="79"/>
      <c r="I164" s="103"/>
      <c r="J164" s="38"/>
      <c r="K164"/>
      <c r="L164"/>
      <c r="M164"/>
    </row>
    <row r="165" spans="1:13" s="154" customFormat="1" ht="12.75">
      <c r="A165" s="39"/>
      <c r="C165" s="34"/>
      <c r="D165" s="34"/>
      <c r="E165" s="34"/>
      <c r="F165" s="34"/>
      <c r="G165" s="79"/>
      <c r="I165" s="103"/>
      <c r="J165" s="38"/>
      <c r="K165"/>
      <c r="L165"/>
      <c r="M165"/>
    </row>
    <row r="166" spans="1:13" s="154" customFormat="1" ht="12.75">
      <c r="A166" s="39"/>
      <c r="C166" s="34"/>
      <c r="D166" s="34"/>
      <c r="E166" s="34"/>
      <c r="F166" s="34"/>
      <c r="G166" s="79"/>
      <c r="I166" s="103"/>
      <c r="J166" s="38"/>
      <c r="K166"/>
      <c r="L166"/>
      <c r="M166"/>
    </row>
    <row r="167" spans="1:13" s="154" customFormat="1" ht="12.75">
      <c r="A167" s="39"/>
      <c r="C167" s="34"/>
      <c r="D167" s="34"/>
      <c r="E167" s="34"/>
      <c r="F167" s="34"/>
      <c r="G167" s="79"/>
      <c r="I167" s="103"/>
      <c r="J167" s="38"/>
      <c r="K167"/>
      <c r="L167"/>
      <c r="M167"/>
    </row>
    <row r="168" spans="1:13" s="154" customFormat="1" ht="12.75">
      <c r="A168" s="39"/>
      <c r="C168" s="34"/>
      <c r="D168" s="34"/>
      <c r="E168" s="34"/>
      <c r="F168" s="34"/>
      <c r="G168" s="79"/>
      <c r="I168" s="103"/>
      <c r="J168" s="38"/>
      <c r="K168"/>
      <c r="L168"/>
      <c r="M168"/>
    </row>
    <row r="169" spans="1:13" s="154" customFormat="1" ht="12.75">
      <c r="A169" s="39"/>
      <c r="C169" s="34"/>
      <c r="D169" s="34"/>
      <c r="E169" s="34"/>
      <c r="F169" s="34"/>
      <c r="G169" s="79"/>
      <c r="I169" s="103"/>
      <c r="J169" s="38"/>
      <c r="K169"/>
      <c r="L169"/>
      <c r="M169"/>
    </row>
    <row r="170" spans="1:13" s="154" customFormat="1" ht="12.75">
      <c r="A170" s="39"/>
      <c r="C170" s="34"/>
      <c r="D170" s="34"/>
      <c r="E170" s="34"/>
      <c r="F170" s="34"/>
      <c r="G170" s="79"/>
      <c r="I170" s="103"/>
      <c r="J170" s="38"/>
      <c r="K170"/>
      <c r="L170"/>
      <c r="M170"/>
    </row>
    <row r="171" spans="1:13" s="154" customFormat="1" ht="12.75">
      <c r="A171" s="39"/>
      <c r="C171" s="34"/>
      <c r="D171" s="34"/>
      <c r="E171" s="34"/>
      <c r="F171" s="34"/>
      <c r="G171" s="79"/>
      <c r="I171" s="103"/>
      <c r="J171" s="38"/>
      <c r="K171"/>
      <c r="L171"/>
      <c r="M171"/>
    </row>
    <row r="172" spans="1:13" s="154" customFormat="1" ht="12.75">
      <c r="A172" s="39"/>
      <c r="C172" s="34"/>
      <c r="D172" s="34"/>
      <c r="E172" s="34"/>
      <c r="F172" s="34"/>
      <c r="G172" s="79"/>
      <c r="I172" s="103"/>
      <c r="J172" s="38"/>
      <c r="K172"/>
      <c r="L172"/>
      <c r="M172"/>
    </row>
    <row r="173" spans="1:13" s="154" customFormat="1" ht="12.75">
      <c r="A173" s="39"/>
      <c r="C173" s="34"/>
      <c r="D173" s="34"/>
      <c r="E173" s="34"/>
      <c r="F173" s="34"/>
      <c r="G173" s="79"/>
      <c r="I173" s="103"/>
      <c r="J173" s="38"/>
      <c r="K173"/>
      <c r="L173"/>
      <c r="M173"/>
    </row>
    <row r="174" spans="1:13" s="154" customFormat="1" ht="12.75">
      <c r="A174" s="39"/>
      <c r="C174" s="34"/>
      <c r="D174" s="34"/>
      <c r="E174" s="34"/>
      <c r="F174" s="34"/>
      <c r="G174" s="79"/>
      <c r="I174" s="103"/>
      <c r="J174" s="38"/>
      <c r="K174"/>
      <c r="L174"/>
      <c r="M174"/>
    </row>
    <row r="175" spans="1:13" s="154" customFormat="1" ht="12.75">
      <c r="A175" s="39"/>
      <c r="C175" s="34"/>
      <c r="D175" s="34"/>
      <c r="E175" s="34"/>
      <c r="F175" s="34"/>
      <c r="G175" s="79"/>
      <c r="I175" s="103"/>
      <c r="J175" s="38"/>
      <c r="K175"/>
      <c r="L175"/>
      <c r="M175"/>
    </row>
    <row r="176" spans="1:13" s="154" customFormat="1" ht="12.75">
      <c r="A176" s="39"/>
      <c r="C176" s="34"/>
      <c r="D176" s="34"/>
      <c r="E176" s="34"/>
      <c r="F176" s="34"/>
      <c r="G176" s="79"/>
      <c r="I176" s="103"/>
      <c r="J176" s="38"/>
      <c r="K176"/>
      <c r="L176"/>
      <c r="M176"/>
    </row>
    <row r="177" spans="1:13" s="154" customFormat="1" ht="12.75">
      <c r="A177" s="39"/>
      <c r="C177" s="34"/>
      <c r="D177" s="34"/>
      <c r="E177" s="34"/>
      <c r="F177" s="34"/>
      <c r="G177" s="79"/>
      <c r="I177" s="103"/>
      <c r="J177" s="38"/>
      <c r="K177"/>
      <c r="L177"/>
      <c r="M177"/>
    </row>
    <row r="178" spans="1:13" s="154" customFormat="1" ht="12.75">
      <c r="A178" s="39"/>
      <c r="C178" s="34"/>
      <c r="D178" s="34"/>
      <c r="E178" s="34"/>
      <c r="F178" s="34"/>
      <c r="G178" s="79"/>
      <c r="I178" s="103"/>
      <c r="J178" s="38"/>
      <c r="K178"/>
      <c r="L178"/>
      <c r="M178"/>
    </row>
    <row r="179" spans="1:13" s="154" customFormat="1" ht="12.75">
      <c r="A179" s="39"/>
      <c r="C179" s="34"/>
      <c r="D179" s="34"/>
      <c r="E179" s="34"/>
      <c r="F179" s="34"/>
      <c r="G179" s="79"/>
      <c r="I179" s="103"/>
      <c r="J179" s="38"/>
      <c r="K179"/>
      <c r="L179"/>
      <c r="M179"/>
    </row>
    <row r="180" spans="1:13" s="154" customFormat="1" ht="12.75">
      <c r="A180" s="39"/>
      <c r="C180" s="34"/>
      <c r="D180" s="34"/>
      <c r="E180" s="34"/>
      <c r="F180" s="34"/>
      <c r="G180" s="79"/>
      <c r="I180" s="103"/>
      <c r="J180" s="38"/>
      <c r="K180"/>
      <c r="L180"/>
      <c r="M180"/>
    </row>
  </sheetData>
  <mergeCells count="8">
    <mergeCell ref="D1:E1"/>
    <mergeCell ref="A2:J2"/>
    <mergeCell ref="F1:G1"/>
    <mergeCell ref="C51:F51"/>
    <mergeCell ref="C52:F52"/>
    <mergeCell ref="C47:F47"/>
    <mergeCell ref="C49:F49"/>
    <mergeCell ref="C46:F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2020-03-27T14:11:07Z</cp:lastPrinted>
  <dcterms:created xsi:type="dcterms:W3CDTF">2018-04-19T07:10:41Z</dcterms:created>
  <dcterms:modified xsi:type="dcterms:W3CDTF">2020-05-27T12:19:14Z</dcterms:modified>
  <cp:category/>
  <cp:version/>
  <cp:contentType/>
  <cp:contentStatus/>
</cp:coreProperties>
</file>