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<sst xmlns="http://schemas.openxmlformats.org/spreadsheetml/2006/main" count="60" uniqueCount="41">
  <si>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název firmy</t>
  </si>
  <si>
    <t>pořadí nabídek</t>
  </si>
  <si>
    <t>celkem bodů</t>
  </si>
  <si>
    <t>Pořadí nabídek</t>
  </si>
  <si>
    <t xml:space="preserve">nabídková cena bez DPH </t>
  </si>
  <si>
    <t>1. dílčí hodnotící kritérium: 30 % nejnižší nabídková cena za předmět plnění bez DPH</t>
  </si>
  <si>
    <t>nejnižší nabídková cena bez DPH 30 %</t>
  </si>
  <si>
    <t>2. dílčí hodnotící kritérium: 70 % kvalita zpracování</t>
  </si>
  <si>
    <t>sub-kritérium: Jedinečnost, nápaditost a originalita (0-50 bodů)</t>
  </si>
  <si>
    <t>sub-kritérium: Funkčnost (0-30 bodů)</t>
  </si>
  <si>
    <t>sub-kritérium: Kvalita a úroveň zpracování (0-20 bodů)</t>
  </si>
  <si>
    <t>TABULKA HODNOCENÍ: Tvorba a zpracování kreativního konceptu marketingové kampaně s využitím ambasadorů</t>
  </si>
  <si>
    <t>Lucky U, s.r.o.</t>
  </si>
  <si>
    <t>Knowlimits s.r.o.</t>
  </si>
  <si>
    <t>Nabídka nesplnila požadavky zadavatele – podprůměrná (0-10 bodů)</t>
  </si>
  <si>
    <t>Nabídka splnila požadavky zadavatele s výhradami (11-20 bodů)</t>
  </si>
  <si>
    <t>Nabídka splnila požadavky zadavatele dobře (21-30 bodů)</t>
  </si>
  <si>
    <t>Nabídka splnila požadavky zadavatele velmi dobře (31-40 bodů)</t>
  </si>
  <si>
    <t>Nabídka splnila požadavky zadavatele bez výhrad (41-50 bodů)</t>
  </si>
  <si>
    <t>Nabídka nesplnila požadavky zadavatele – podprůměrná (0-6 bodů)</t>
  </si>
  <si>
    <t>Nabídka splnila požadavky zadavatele s výhradami (7-12 bodů)</t>
  </si>
  <si>
    <t>Nabídka splnila požadavky zadavatele dobře (13-18 bodů)</t>
  </si>
  <si>
    <t>Nabídka splnila požadavky zadavatele velmi dobře(19-24 bodů)</t>
  </si>
  <si>
    <t>Nabídka splnila požadavky zadavatele bez výhrad (25-30 bodů)</t>
  </si>
  <si>
    <t>Nabídka nesplnila požadavky zadavatele – podprůměrná (0-3 body)</t>
  </si>
  <si>
    <t>Nabídka splnila požadavky zadavatele s výhradami (4-8 bodů)</t>
  </si>
  <si>
    <t>Nabídka splnila požadavky zadavatele dobře (9-12 bodů)</t>
  </si>
  <si>
    <t>Nabídka splnila požadavky zadavatele velmi dobře 13-16 bodů)</t>
  </si>
  <si>
    <t>Nabídka splnila požadavky zadavatele bez výhrad (17-20 bodů)</t>
  </si>
  <si>
    <t>Součet všech tří sub-kritérií</t>
  </si>
  <si>
    <t xml:space="preserve">součet </t>
  </si>
  <si>
    <t>kvalita zpracování 70%</t>
  </si>
  <si>
    <t>Slovní hodnocení</t>
  </si>
  <si>
    <t xml:space="preserve">Agentura přesně vystihla jedinečné atributy destinace, které zohlednili v marketingové kampani. Došlo k naprosté synergii mezi novým komunikačním logem a komunikací tryptichu, 3 x 24 hodin a motivu korunky skládající se vizuálně ze 3 trojúhelníků. Navíc ambasadoři zvou na krásné prodloužené víkendy, které v maximální míře ukazují  a pojmenovávají destinace. Použití ambasadorů vychází z předem nafocených materiálů, které je následně třeba umístit na vizuály a přitom výsledné vizuály vypadají přirozeně. </t>
  </si>
  <si>
    <t xml:space="preserve">Agentura zřejmě nepochopila komunikační brief, jelikož v kampani zve do SK formou minulých vzpomínek a nevhodného claimu, který by nejspíše oslovil mileniály, na které v této kampani necílíme. Zpracování bohužel kompletně popírá vizuály destinace v pozadí ambasadorů. Celá kampaň se spíše jeví jako kampaň na samotné ambasadory, než na vybrané turistické destinace. Nelze najít bližší propojení s novou destinační značnou SČ královské, které se na vizualizaci kampaně podílejí pouze umístěným logem. Myšlenka Instaxu je moc fajn, ale bohužel opět míří spíše na mileniály. </t>
  </si>
  <si>
    <t xml:space="preserve">Jelikož je letošním tématem slovo královské používané ve spojení s novým destinačním logem, prezentací královských měst, míst a stezek, je claim #kralovskych72 hodin přesně tím, čím potřebujeme turisty nalákat na trávení volného času ve SČ, ideálně formou navrhovaných prodloužených víkendů. </t>
  </si>
  <si>
    <t xml:space="preserve">Zpracování celé nabídky s velmi moderními prvky - Instax, vyzývavé pózy ambasadorů cílí nejspíš na skupinu mileniálů, kterou ale tato kampaň nemá primárně oslovovat. Primárně je zaměřena na požitkáře a aktivní seniory, kteří ale Instax neznají. Navíc se za ambasadory ztrácí samotná destinace, která má být hlavním hrdinou celé kampaně. V této kampani nedochází k synergii komunikace Středních Čech jako místa králů. </t>
  </si>
  <si>
    <t xml:space="preserve">Dodavatel nabídl ve svém zpracování 3 destinace, které jsou prezentovány 1 ambasadorem. Ten je navíc prezentuje sám, ale tak, že jsou vidět destinace samotné, formou pozvánky s jasnou výzvou "Jakých bude Vašich 72 královských hodin? Každá destinace je jasně popsána i s vyznačenám dnem. Vizuální zpracování je čisté a minimalistické. </t>
  </si>
  <si>
    <t>Zpracování je velmi kvalitní, vtipné, ale použitý jazyk a způsob komunikace neodpovídá vybraným cílovým skupinám. Navíc je samotná destinace prezentována jen na pozadí a pod fotkou je vedle pinu, kde může být lehce přehlednuta.</t>
  </si>
  <si>
    <t>1.</t>
  </si>
  <si>
    <t>2.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</si>
</sst>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36">
      <alignment/>
      <protection/>
    </xf>
    <xf numFmtId="4" fontId="1" fillId="0" borderId="0" xfId="36" applyNumberFormat="1">
      <alignment/>
      <protection/>
    </xf>
    <xf numFmtId="0" fontId="1" fillId="0" borderId="0" xfId="36" applyAlignment="1">
      <alignment wrapText="1"/>
      <protection/>
    </xf>
    <xf numFmtId="0" fontId="1" fillId="0" borderId="0" xfId="36" applyFill="1" applyBorder="1">
      <alignment/>
      <protection/>
    </xf>
    <xf numFmtId="0" fontId="2" fillId="0" borderId="0" xfId="36" applyNumberFormat="1" applyFont="1" applyFill="1" applyBorder="1" applyAlignment="1">
      <alignment vertical="center" wrapText="1"/>
      <protection/>
    </xf>
    <xf numFmtId="4" fontId="2" fillId="0" borderId="0" xfId="36" applyNumberFormat="1" applyFont="1" applyFill="1" applyBorder="1" applyAlignment="1">
      <alignment horizontal="center" vertical="top" wrapText="1"/>
      <protection/>
    </xf>
    <xf numFmtId="3" fontId="2" fillId="0" borderId="0" xfId="36" applyNumberFormat="1" applyFont="1" applyFill="1" applyBorder="1">
      <alignment/>
      <protection/>
    </xf>
    <xf numFmtId="0" fontId="2" fillId="0" borderId="0" xfId="36" applyFont="1" applyFill="1" applyBorder="1" applyAlignment="1">
      <alignment horizontal="center"/>
      <protection/>
    </xf>
    <xf numFmtId="0" fontId="2" fillId="0" borderId="0" xfId="36" applyFont="1" applyFill="1" applyBorder="1" applyAlignment="1">
      <alignment horizontal="center"/>
      <protection/>
    </xf>
    <xf numFmtId="0" fontId="1" fillId="0" borderId="0" xfId="36" applyFont="1" applyFill="1" applyBorder="1">
      <alignment/>
      <protection/>
    </xf>
    <xf numFmtId="4" fontId="1" fillId="0" borderId="0" xfId="36" applyNumberFormat="1" applyFont="1" applyBorder="1">
      <alignment/>
      <protection/>
    </xf>
    <xf numFmtId="0" fontId="1" fillId="0" borderId="0" xfId="36" applyFont="1">
      <alignment/>
      <protection/>
    </xf>
    <xf numFmtId="0" fontId="1" fillId="0" borderId="0" xfId="36" applyFont="1" applyBorder="1">
      <alignment/>
      <protection/>
    </xf>
    <xf numFmtId="3" fontId="1" fillId="0" borderId="0" xfId="36" applyNumberFormat="1" applyFont="1" applyFill="1" applyBorder="1" applyAlignment="1">
      <alignment horizontal="center"/>
      <protection/>
    </xf>
    <xf numFmtId="3" fontId="1" fillId="0" borderId="0" xfId="36" applyNumberFormat="1" applyFont="1" applyFill="1" applyBorder="1" applyAlignment="1">
      <alignment horizontal="center" vertical="top" wrapText="1"/>
      <protection/>
    </xf>
    <xf numFmtId="4" fontId="2" fillId="0" borderId="10" xfId="36" applyNumberFormat="1" applyFont="1" applyFill="1" applyBorder="1">
      <alignment/>
      <protection/>
    </xf>
    <xf numFmtId="4" fontId="1" fillId="0" borderId="0" xfId="36" applyNumberFormat="1" applyFill="1" applyBorder="1">
      <alignment/>
      <protection/>
    </xf>
    <xf numFmtId="0" fontId="2" fillId="33" borderId="10" xfId="36" applyFont="1" applyFill="1" applyBorder="1" applyAlignment="1">
      <alignment/>
      <protection/>
    </xf>
    <xf numFmtId="2" fontId="2" fillId="0" borderId="10" xfId="36" applyNumberFormat="1" applyFont="1" applyFill="1" applyBorder="1" applyAlignment="1">
      <alignment horizontal="right"/>
      <protection/>
    </xf>
    <xf numFmtId="4" fontId="2" fillId="0" borderId="10" xfId="36" applyNumberFormat="1" applyFont="1" applyFill="1" applyBorder="1" applyAlignment="1">
      <alignment horizontal="left" vertical="center" wrapText="1"/>
      <protection/>
    </xf>
    <xf numFmtId="0" fontId="2" fillId="0" borderId="0" xfId="36" applyFont="1" applyFill="1" applyBorder="1" applyAlignment="1">
      <alignment horizontal="center" vertical="center" wrapText="1"/>
      <protection/>
    </xf>
    <xf numFmtId="4" fontId="2" fillId="0" borderId="0" xfId="36" applyNumberFormat="1" applyFont="1" applyFill="1" applyBorder="1">
      <alignment/>
      <protection/>
    </xf>
    <xf numFmtId="0" fontId="2" fillId="0" borderId="11" xfId="36" applyFont="1" applyBorder="1" applyAlignment="1">
      <alignment horizontal="center" vertical="center"/>
      <protection/>
    </xf>
    <xf numFmtId="0" fontId="3" fillId="8" borderId="11" xfId="0" applyFont="1" applyFill="1" applyBorder="1" applyAlignment="1">
      <alignment horizontal="center" vertical="center" wrapText="1"/>
    </xf>
    <xf numFmtId="0" fontId="2" fillId="0" borderId="10" xfId="36" applyFont="1" applyFill="1" applyBorder="1" applyAlignment="1">
      <alignment/>
      <protection/>
    </xf>
    <xf numFmtId="2" fontId="2" fillId="8" borderId="10" xfId="36" applyNumberFormat="1" applyFont="1" applyFill="1" applyBorder="1" applyAlignment="1">
      <alignment horizontal="right"/>
      <protection/>
    </xf>
    <xf numFmtId="0" fontId="2" fillId="0" borderId="0" xfId="36" applyFont="1" applyFill="1" applyBorder="1" applyAlignment="1">
      <alignment/>
      <protection/>
    </xf>
    <xf numFmtId="0" fontId="2" fillId="33" borderId="10" xfId="36" applyFont="1" applyFill="1" applyBorder="1" applyAlignment="1">
      <alignment horizontal="center"/>
      <protection/>
    </xf>
    <xf numFmtId="0" fontId="2" fillId="34" borderId="10" xfId="36" applyFont="1" applyFill="1" applyBorder="1" applyAlignment="1">
      <alignment horizontal="center" wrapText="1"/>
      <protection/>
    </xf>
    <xf numFmtId="0" fontId="2" fillId="35" borderId="12" xfId="36" applyFont="1" applyFill="1" applyBorder="1" applyAlignment="1">
      <alignment wrapText="1"/>
      <protection/>
    </xf>
    <xf numFmtId="4" fontId="2" fillId="0" borderId="10" xfId="36" applyNumberFormat="1" applyFont="1" applyFill="1" applyBorder="1" applyAlignment="1">
      <alignment horizontal="center"/>
      <protection/>
    </xf>
    <xf numFmtId="3" fontId="2" fillId="0" borderId="10" xfId="36" applyNumberFormat="1" applyFont="1" applyFill="1" applyBorder="1" applyAlignment="1">
      <alignment horizontal="center"/>
      <protection/>
    </xf>
    <xf numFmtId="0" fontId="2" fillId="0" borderId="10" xfId="36" applyFont="1" applyFill="1" applyBorder="1">
      <alignment/>
      <protection/>
    </xf>
    <xf numFmtId="4" fontId="2" fillId="0" borderId="13" xfId="36" applyNumberFormat="1" applyFont="1" applyFill="1" applyBorder="1">
      <alignment/>
      <protection/>
    </xf>
    <xf numFmtId="2" fontId="2" fillId="0" borderId="13" xfId="36" applyNumberFormat="1" applyFont="1" applyFill="1" applyBorder="1" applyAlignment="1">
      <alignment horizontal="right"/>
      <protection/>
    </xf>
    <xf numFmtId="2" fontId="2" fillId="8" borderId="13" xfId="36" applyNumberFormat="1" applyFont="1" applyFill="1" applyBorder="1" applyAlignment="1">
      <alignment horizontal="right"/>
      <protection/>
    </xf>
    <xf numFmtId="2" fontId="2" fillId="0" borderId="0" xfId="36" applyNumberFormat="1" applyFont="1" applyFill="1" applyBorder="1" applyAlignment="1">
      <alignment horizontal="right"/>
      <protection/>
    </xf>
    <xf numFmtId="3" fontId="1" fillId="0" borderId="10" xfId="36" applyNumberFormat="1" applyFont="1" applyFill="1" applyBorder="1" applyAlignment="1">
      <alignment horizontal="center"/>
      <protection/>
    </xf>
    <xf numFmtId="0" fontId="1" fillId="0" borderId="10" xfId="36" applyBorder="1">
      <alignment/>
      <protection/>
    </xf>
    <xf numFmtId="4" fontId="2" fillId="8" borderId="10" xfId="36" applyNumberFormat="1" applyFont="1" applyFill="1" applyBorder="1" applyAlignment="1">
      <alignment horizontal="center"/>
      <protection/>
    </xf>
    <xf numFmtId="4" fontId="2" fillId="8" borderId="10" xfId="36" applyNumberFormat="1" applyFont="1" applyFill="1" applyBorder="1" applyAlignment="1">
      <alignment/>
      <protection/>
    </xf>
    <xf numFmtId="0" fontId="1" fillId="0" borderId="0" xfId="36" applyBorder="1">
      <alignment/>
      <protection/>
    </xf>
    <xf numFmtId="0" fontId="1" fillId="0" borderId="0" xfId="36" applyFill="1">
      <alignment/>
      <protection/>
    </xf>
    <xf numFmtId="4" fontId="2" fillId="0" borderId="0" xfId="36" applyNumberFormat="1" applyFont="1" applyFill="1" applyBorder="1" applyAlignme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2" fillId="0" borderId="10" xfId="36" applyFont="1" applyFill="1" applyBorder="1" applyAlignment="1">
      <alignment horizontal="center" vertical="center"/>
      <protection/>
    </xf>
    <xf numFmtId="2" fontId="2" fillId="0" borderId="10" xfId="36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2" fillId="0" borderId="10" xfId="36" applyFont="1" applyFill="1" applyBorder="1" applyAlignment="1">
      <alignment vertical="center"/>
      <protection/>
    </xf>
    <xf numFmtId="0" fontId="1" fillId="0" borderId="0" xfId="36" applyFill="1" applyBorder="1" applyAlignment="1">
      <alignment vertical="center"/>
      <protection/>
    </xf>
    <xf numFmtId="0" fontId="1" fillId="0" borderId="10" xfId="36" applyFill="1" applyBorder="1" applyAlignment="1">
      <alignment vertical="center"/>
      <protection/>
    </xf>
    <xf numFmtId="0" fontId="1" fillId="0" borderId="10" xfId="36" applyFill="1" applyBorder="1" applyAlignment="1">
      <alignment wrapText="1"/>
      <protection/>
    </xf>
    <xf numFmtId="4" fontId="1" fillId="0" borderId="10" xfId="36" applyNumberFormat="1" applyFont="1" applyFill="1" applyBorder="1" applyAlignment="1">
      <alignment horizontal="left" vertical="top" wrapText="1"/>
      <protection/>
    </xf>
    <xf numFmtId="0" fontId="1" fillId="0" borderId="10" xfId="36" applyBorder="1" applyAlignment="1">
      <alignment wrapText="1"/>
      <protection/>
    </xf>
    <xf numFmtId="4" fontId="2" fillId="0" borderId="0" xfId="36" applyNumberFormat="1" applyFont="1" applyFill="1" applyBorder="1" applyAlignment="1">
      <alignment horizontal="center" vertical="center" wrapText="1"/>
      <protection/>
    </xf>
    <xf numFmtId="0" fontId="1" fillId="0" borderId="0" xfId="36" applyAlignment="1">
      <alignment vertical="center"/>
      <protection/>
    </xf>
    <xf numFmtId="3" fontId="2" fillId="0" borderId="0" xfId="36" applyNumberFormat="1" applyFont="1" applyFill="1" applyBorder="1" applyAlignment="1">
      <alignment vertical="center"/>
      <protection/>
    </xf>
    <xf numFmtId="0" fontId="2" fillId="36" borderId="10" xfId="36" applyFont="1" applyFill="1" applyBorder="1" applyAlignment="1">
      <alignment horizontal="center" vertical="center"/>
      <protection/>
    </xf>
    <xf numFmtId="2" fontId="2" fillId="36" borderId="10" xfId="36" applyNumberFormat="1" applyFont="1" applyFill="1" applyBorder="1" applyAlignment="1">
      <alignment horizontal="center" vertical="center"/>
      <protection/>
    </xf>
    <xf numFmtId="0" fontId="2" fillId="37" borderId="0" xfId="36" applyFont="1" applyFill="1" applyBorder="1" applyAlignment="1">
      <alignment horizont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1343025</xdr:colOff>
      <xdr:row>0</xdr:row>
      <xdr:rowOff>171450</xdr:rowOff>
    </xdr:from>
    <xdr:to>
      <xdr:col>6</xdr:col>
      <xdr:colOff>1190625</xdr:colOff>
      <xdr:row>4</xdr:row>
      <xdr:rowOff>57150</xdr:rowOff>
    </xdr:to>
    <xdr:pic>
      <xdr:nvPicPr>
        <xdr:cNvPr id="1" name="Picture 1" descr="Řádek podpisu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71450"/>
          <a:ext cx="2438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tabSelected="1" zoomScalePageLayoutView="0" workbookViewId="0" topLeftCell="A1">
      <selection activeCell="F8" sqref="F8"/>
    </sheetView>
  </sheetViews>
  <sheetFormatPr defaultColWidth="8.7109375" defaultRowHeight="12.75"/>
  <cols>
    <col min="1" max="1" width="8.7109375" style="1" customWidth="1"/>
    <col min="2" max="2" width="73.421875" style="1" bestFit="1" customWidth="1"/>
    <col min="3" max="3" width="22.8515625" style="2" bestFit="1" customWidth="1"/>
    <col min="4" max="4" width="22.8515625" style="1" bestFit="1" customWidth="1"/>
    <col min="5" max="5" width="20.28125" style="1" bestFit="1" customWidth="1"/>
    <col min="6" max="6" width="18.57421875" style="1" bestFit="1" customWidth="1"/>
    <col min="7" max="7" width="19.57421875" style="1" bestFit="1" customWidth="1"/>
    <col min="8" max="8" width="12.421875" style="1" bestFit="1" customWidth="1"/>
    <col min="9" max="9" width="66.00390625" style="1" customWidth="1"/>
    <col min="10" max="10" width="9.421875" style="1" customWidth="1"/>
    <col min="11" max="16384" width="8.7109375" style="1" customWidth="1"/>
  </cols>
  <sheetData>
    <row r="1" ht="15"/>
    <row r="2" spans="2:14" ht="30">
      <c r="B2" s="30" t="s">
        <v>11</v>
      </c>
      <c r="C2" s="27"/>
      <c r="D2" s="9"/>
      <c r="E2" s="9"/>
      <c r="F2" s="8"/>
      <c r="G2" s="8"/>
      <c r="H2" s="8"/>
      <c r="I2" s="8"/>
      <c r="J2" s="8"/>
      <c r="K2" s="8"/>
      <c r="L2" s="8"/>
      <c r="M2" s="8"/>
      <c r="N2" s="8"/>
    </row>
    <row r="3" spans="2:14" ht="30">
      <c r="B3" s="29" t="s">
        <v>5</v>
      </c>
      <c r="C3" s="9"/>
      <c r="D3" s="10"/>
      <c r="E3" s="10"/>
      <c r="F3" s="4"/>
      <c r="G3" s="4"/>
      <c r="H3" s="4"/>
      <c r="I3" s="4"/>
      <c r="J3" s="4"/>
      <c r="K3" s="4"/>
      <c r="L3" s="4"/>
      <c r="M3" s="4"/>
      <c r="N3" s="4"/>
    </row>
    <row r="4" spans="2:7" ht="45">
      <c r="B4" s="23" t="s">
        <v>0</v>
      </c>
      <c r="C4" s="20" t="s">
        <v>4</v>
      </c>
      <c r="D4" s="20" t="s">
        <v>6</v>
      </c>
      <c r="E4" s="21"/>
      <c r="F4" s="3"/>
      <c r="G4" s="3"/>
    </row>
    <row r="5" spans="2:5" ht="15">
      <c r="B5" s="24" t="s">
        <v>12</v>
      </c>
      <c r="C5" s="31">
        <v>615500</v>
      </c>
      <c r="D5" s="40">
        <f>100*(C6/C5)*0.3</f>
        <v>20.27619821283509</v>
      </c>
      <c r="E5" s="22"/>
    </row>
    <row r="6" spans="2:5" ht="15">
      <c r="B6" s="24" t="s">
        <v>13</v>
      </c>
      <c r="C6" s="31">
        <v>416000</v>
      </c>
      <c r="D6" s="40">
        <f>100*(C6/C6)*0.3</f>
        <v>30</v>
      </c>
      <c r="E6" s="22"/>
    </row>
    <row r="7" spans="2:5" ht="15">
      <c r="B7" s="13"/>
      <c r="C7" s="11"/>
      <c r="D7" s="12"/>
      <c r="E7" s="12"/>
    </row>
    <row r="8" spans="1:11" ht="15">
      <c r="A8" s="4"/>
      <c r="B8" s="18" t="s">
        <v>7</v>
      </c>
      <c r="I8" s="4"/>
      <c r="J8" s="4"/>
      <c r="K8" s="4"/>
    </row>
    <row r="9" spans="1:11" ht="15">
      <c r="A9" s="4"/>
      <c r="B9" s="18" t="s">
        <v>8</v>
      </c>
      <c r="I9" s="4"/>
      <c r="J9" s="4"/>
      <c r="K9" s="4"/>
    </row>
    <row r="10" spans="1:11" ht="51">
      <c r="A10" s="4"/>
      <c r="B10" s="23" t="s">
        <v>0</v>
      </c>
      <c r="C10" s="49" t="s">
        <v>14</v>
      </c>
      <c r="D10" s="49" t="s">
        <v>15</v>
      </c>
      <c r="E10" s="50" t="s">
        <v>16</v>
      </c>
      <c r="F10" s="50" t="s">
        <v>17</v>
      </c>
      <c r="G10" s="50" t="s">
        <v>18</v>
      </c>
      <c r="H10" s="51" t="s">
        <v>2</v>
      </c>
      <c r="I10" s="53" t="s">
        <v>32</v>
      </c>
      <c r="J10" s="4"/>
      <c r="K10" s="4"/>
    </row>
    <row r="11" spans="1:11" ht="120">
      <c r="A11" s="4"/>
      <c r="B11" s="24" t="s">
        <v>12</v>
      </c>
      <c r="C11" s="34"/>
      <c r="D11" s="34"/>
      <c r="E11" s="35"/>
      <c r="F11" s="35"/>
      <c r="G11" s="35">
        <v>50</v>
      </c>
      <c r="H11" s="36">
        <f>SUM(C11:G11)</f>
        <v>50</v>
      </c>
      <c r="I11" s="54" t="s">
        <v>33</v>
      </c>
      <c r="J11" s="4"/>
      <c r="K11" s="4"/>
    </row>
    <row r="12" spans="1:11" ht="135">
      <c r="A12" s="4"/>
      <c r="B12" s="24" t="s">
        <v>13</v>
      </c>
      <c r="C12" s="16"/>
      <c r="D12" s="16">
        <v>16</v>
      </c>
      <c r="E12" s="19"/>
      <c r="F12" s="19"/>
      <c r="G12" s="19"/>
      <c r="H12" s="36">
        <f>SUM(C12:G12)</f>
        <v>16</v>
      </c>
      <c r="I12" s="54" t="s">
        <v>34</v>
      </c>
      <c r="J12" s="4"/>
      <c r="K12" s="4"/>
    </row>
    <row r="13" spans="1:11" ht="15">
      <c r="A13" s="4"/>
      <c r="B13" s="18" t="s">
        <v>9</v>
      </c>
      <c r="C13" s="27"/>
      <c r="D13" s="62"/>
      <c r="E13" s="62"/>
      <c r="F13" s="4"/>
      <c r="G13" s="4"/>
      <c r="H13" s="4"/>
      <c r="I13" s="4"/>
      <c r="J13" s="4"/>
      <c r="K13" s="7"/>
    </row>
    <row r="14" spans="1:11" s="58" customFormat="1" ht="51">
      <c r="A14" s="52"/>
      <c r="B14" s="23" t="s">
        <v>0</v>
      </c>
      <c r="C14" s="49" t="s">
        <v>19</v>
      </c>
      <c r="D14" s="49" t="s">
        <v>20</v>
      </c>
      <c r="E14" s="50" t="s">
        <v>21</v>
      </c>
      <c r="F14" s="50" t="s">
        <v>22</v>
      </c>
      <c r="G14" s="50" t="s">
        <v>23</v>
      </c>
      <c r="H14" s="51" t="s">
        <v>2</v>
      </c>
      <c r="I14" s="53" t="s">
        <v>32</v>
      </c>
      <c r="J14" s="52"/>
      <c r="K14" s="59"/>
    </row>
    <row r="15" spans="1:11" ht="75">
      <c r="A15" s="4"/>
      <c r="B15" s="24" t="s">
        <v>12</v>
      </c>
      <c r="C15" s="16"/>
      <c r="D15" s="16"/>
      <c r="E15" s="19"/>
      <c r="F15" s="19"/>
      <c r="G15" s="19">
        <v>28</v>
      </c>
      <c r="H15" s="26">
        <f>SUM(C15:G15)</f>
        <v>28</v>
      </c>
      <c r="I15" s="54" t="s">
        <v>35</v>
      </c>
      <c r="J15" s="4"/>
      <c r="K15" s="4"/>
    </row>
    <row r="16" spans="1:11" ht="91.5" customHeight="1">
      <c r="A16" s="4"/>
      <c r="B16" s="24" t="s">
        <v>13</v>
      </c>
      <c r="C16" s="16"/>
      <c r="D16" s="16"/>
      <c r="E16" s="19">
        <v>14</v>
      </c>
      <c r="F16" s="19"/>
      <c r="G16" s="19"/>
      <c r="H16" s="26">
        <f>SUM(C16:G16)</f>
        <v>14</v>
      </c>
      <c r="I16" s="54" t="s">
        <v>36</v>
      </c>
      <c r="J16" s="4"/>
      <c r="K16" s="4"/>
    </row>
    <row r="17" spans="1:11" ht="15">
      <c r="A17" s="4"/>
      <c r="B17" s="18" t="s">
        <v>10</v>
      </c>
      <c r="C17" s="22"/>
      <c r="D17" s="22"/>
      <c r="E17" s="37"/>
      <c r="F17" s="37"/>
      <c r="G17" s="37"/>
      <c r="H17" s="37"/>
      <c r="I17" s="6"/>
      <c r="J17" s="6"/>
      <c r="K17" s="5"/>
    </row>
    <row r="18" spans="1:11" s="58" customFormat="1" ht="51">
      <c r="A18" s="52"/>
      <c r="B18" s="23" t="s">
        <v>0</v>
      </c>
      <c r="C18" s="49" t="s">
        <v>24</v>
      </c>
      <c r="D18" s="49" t="s">
        <v>25</v>
      </c>
      <c r="E18" s="50" t="s">
        <v>26</v>
      </c>
      <c r="F18" s="50" t="s">
        <v>27</v>
      </c>
      <c r="G18" s="50" t="s">
        <v>28</v>
      </c>
      <c r="H18" s="51" t="s">
        <v>2</v>
      </c>
      <c r="I18" s="53" t="s">
        <v>32</v>
      </c>
      <c r="J18" s="57"/>
      <c r="K18" s="5"/>
    </row>
    <row r="19" spans="1:11" ht="78" customHeight="1">
      <c r="A19" s="4"/>
      <c r="B19" s="24" t="s">
        <v>12</v>
      </c>
      <c r="C19" s="25"/>
      <c r="D19" s="25"/>
      <c r="E19" s="25"/>
      <c r="F19" s="25"/>
      <c r="G19" s="25">
        <v>20</v>
      </c>
      <c r="H19" s="41">
        <f>SUM(C19:G19)</f>
        <v>20</v>
      </c>
      <c r="I19" s="55" t="s">
        <v>37</v>
      </c>
      <c r="J19" s="6"/>
      <c r="K19" s="5"/>
    </row>
    <row r="20" spans="2:9" ht="60">
      <c r="B20" s="24" t="s">
        <v>13</v>
      </c>
      <c r="C20" s="38"/>
      <c r="D20" s="38"/>
      <c r="E20" s="38"/>
      <c r="F20" s="39">
        <v>14</v>
      </c>
      <c r="G20" s="39"/>
      <c r="H20" s="41">
        <f>SUM(C20:G20)</f>
        <v>14</v>
      </c>
      <c r="I20" s="56" t="s">
        <v>38</v>
      </c>
    </row>
    <row r="21" spans="1:9" ht="15">
      <c r="A21" s="43"/>
      <c r="B21" s="45" t="s">
        <v>29</v>
      </c>
      <c r="C21" s="38" t="s">
        <v>30</v>
      </c>
      <c r="D21" s="32" t="s">
        <v>31</v>
      </c>
      <c r="E21" s="14"/>
      <c r="F21" s="4"/>
      <c r="G21" s="4"/>
      <c r="H21" s="44"/>
      <c r="I21" s="43"/>
    </row>
    <row r="22" spans="2:8" ht="15">
      <c r="B22" s="46" t="s">
        <v>12</v>
      </c>
      <c r="C22" s="38">
        <f>H11+H15+H19</f>
        <v>98</v>
      </c>
      <c r="D22" s="40">
        <f>100*(C22/C22)*0.7</f>
        <v>70</v>
      </c>
      <c r="E22" s="14"/>
      <c r="F22" s="42"/>
      <c r="G22" s="42"/>
      <c r="H22" s="44"/>
    </row>
    <row r="23" spans="2:8" ht="15">
      <c r="B23" s="46" t="s">
        <v>13</v>
      </c>
      <c r="C23" s="38">
        <f>H12+H16+H20</f>
        <v>44</v>
      </c>
      <c r="D23" s="40">
        <f>100*(C23/C22)*0.7</f>
        <v>31.428571428571427</v>
      </c>
      <c r="E23" s="14"/>
      <c r="F23" s="42"/>
      <c r="G23" s="42"/>
      <c r="H23" s="44"/>
    </row>
    <row r="24" spans="2:5" ht="15">
      <c r="B24" s="33"/>
      <c r="C24" s="14"/>
      <c r="D24" s="14"/>
      <c r="E24" s="14"/>
    </row>
    <row r="25" spans="2:5" ht="15">
      <c r="B25" s="28" t="s">
        <v>3</v>
      </c>
      <c r="C25" s="14"/>
      <c r="D25" s="14"/>
      <c r="E25" s="15"/>
    </row>
    <row r="26" spans="2:5" ht="15">
      <c r="B26" s="23" t="s">
        <v>0</v>
      </c>
      <c r="C26" s="47" t="s">
        <v>2</v>
      </c>
      <c r="D26" s="60" t="s">
        <v>1</v>
      </c>
      <c r="E26" s="4"/>
    </row>
    <row r="27" spans="2:5" ht="15">
      <c r="B27" s="24" t="s">
        <v>12</v>
      </c>
      <c r="C27" s="48">
        <f>D5+D22</f>
        <v>90.27619821283508</v>
      </c>
      <c r="D27" s="61" t="s">
        <v>39</v>
      </c>
      <c r="E27" s="4"/>
    </row>
    <row r="28" spans="2:5" ht="15">
      <c r="B28" s="24" t="s">
        <v>13</v>
      </c>
      <c r="C28" s="48">
        <f>D6+D23</f>
        <v>61.42857142857143</v>
      </c>
      <c r="D28" s="61" t="s">
        <v>40</v>
      </c>
      <c r="E28" s="4"/>
    </row>
    <row r="29" spans="2:5" ht="15">
      <c r="B29" s="4"/>
      <c r="C29" s="17"/>
      <c r="D29" s="4"/>
      <c r="E29" s="4"/>
    </row>
    <row r="30" spans="2:5" ht="15">
      <c r="B30" s="4"/>
      <c r="C30" s="17"/>
      <c r="D30" s="4"/>
      <c r="E30" s="4"/>
    </row>
    <row r="31" spans="2:5" ht="15">
      <c r="B31" s="4"/>
      <c r="C31" s="17"/>
      <c r="D31" s="4"/>
      <c r="E31" s="4"/>
    </row>
    <row r="32" spans="2:5" ht="15">
      <c r="B32" s="4"/>
      <c r="C32" s="17"/>
      <c r="D32" s="4"/>
      <c r="E32" s="4"/>
    </row>
    <row r="33" spans="2:5" ht="15">
      <c r="B33" s="4"/>
      <c r="C33" s="17"/>
      <c r="D33" s="4"/>
      <c r="E33" s="4"/>
    </row>
    <row r="34" spans="2:5" ht="15">
      <c r="B34" s="4"/>
      <c r="C34" s="17"/>
      <c r="D34" s="4"/>
      <c r="E34" s="4"/>
    </row>
  </sheetData>
  <sheetProtection selectLockedCells="1" selectUnlockedCells="1"/>
  <mergeCells count="1">
    <mergeCell ref="D13:E13"/>
  </mergeCells>
  <printOptions/>
  <pageMargins left="0.7" right="0.7" top="0.7875" bottom="0.7875" header="0.5118055555555555" footer="0.5118055555555555"/>
  <pageSetup fitToHeight="1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Šubrtová Jana</dc:creator>
  <cp:keywords/>
  <dc:description/>
  <cp:lastModifiedBy>Jana Šubrtová</cp:lastModifiedBy>
  <cp:lastPrinted>2020-06-09T11:26:12Z</cp:lastPrinted>
  <dcterms:created xsi:type="dcterms:W3CDTF">2016-12-06T11:00:58Z</dcterms:created>
  <dcterms:modified xsi:type="dcterms:W3CDTF">2020-06-09T11:28:07Z</dcterms:modified>
  <cp:category/>
  <cp:version/>
  <cp:contentType/>
  <cp:contentStatus/>
</cp:coreProperties>
</file>