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540" yWindow="660" windowWidth="19005" windowHeight="14865" activeTab="0"/>
  </bookViews>
  <sheets>
    <sheet name="UT_Sklenik Libechov" sheetId="8" r:id="rId1"/>
  </sheets>
  <definedNames>
    <definedName name="_SO16" hidden="1">{#N/A,#N/A,TRUE,"Krycí list"}</definedName>
    <definedName name="aaaaaaaa" hidden="1">{#N/A,#N/A,TRUE,"Krycí list"}</definedName>
    <definedName name="elktro_1" hidden="1">{#N/A,#N/A,TRUE,"Krycí list"}</definedName>
    <definedName name="FVCWREC" hidden="1">{#N/A,#N/A,TRUE,"Krycí list"}</definedName>
    <definedName name="mila" hidden="1">{#N/A,#N/A,TRUE,"Krycí list"}</definedName>
    <definedName name="nový" hidden="1">{#N/A,#N/A,TRUE,"Krycí list"}</definedName>
    <definedName name="_xlnm.Print_Area" localSheetId="0">'UT_Sklenik Libechov'!$A$1:$G$149</definedName>
    <definedName name="rozp" hidden="1">{#N/A,#N/A,TRUE,"Krycí list"}</definedName>
    <definedName name="smaz" hidden="1">{#N/A,#N/A,TRUE,"Krycí list"}</definedName>
    <definedName name="soupis" hidden="1">{#N/A,#N/A,TRUE,"Krycí list"}</definedName>
    <definedName name="SSSSSS" hidden="1">{#N/A,#N/A,TRUE,"Krycí list"}</definedName>
    <definedName name="summary" hidden="1">{#N/A,#N/A,TRUE,"Krycí list"}</definedName>
    <definedName name="VIZA" hidden="1">{#N/A,#N/A,TRUE,"Krycí list"}</definedName>
    <definedName name="VIZA12" hidden="1">{#N/A,#N/A,TRUE,"Krycí list"}</definedName>
    <definedName name="viza2" hidden="1">{#N/A,#N/A,TRUE,"Krycí list"}</definedName>
    <definedName name="VN" hidden="1">{#N/A,#N/A,TRUE,"Krycí list"}</definedName>
    <definedName name="wrn.Kontrolní._.rozpočet." hidden="1">{#N/A,#N/A,TRUE,"Krycí list"}</definedName>
    <definedName name="wrn.Kontrolní._.rozpoeet." hidden="1">{#N/A,#N/A,TRUE,"Krycí list"}</definedName>
  </definedNames>
  <calcPr calcId="152511"/>
</workbook>
</file>

<file path=xl/sharedStrings.xml><?xml version="1.0" encoding="utf-8"?>
<sst xmlns="http://schemas.openxmlformats.org/spreadsheetml/2006/main" count="176" uniqueCount="134">
  <si>
    <t>REKAPITULACE</t>
  </si>
  <si>
    <t>CELKEM</t>
  </si>
  <si>
    <t>Soupis výkonů / Leistungverzeichnis</t>
  </si>
  <si>
    <t>DIN</t>
  </si>
  <si>
    <t>POPIS</t>
  </si>
  <si>
    <t>NÁZEV SOUPISU</t>
  </si>
  <si>
    <t>SUMA</t>
  </si>
  <si>
    <t>cena/CZK</t>
  </si>
  <si>
    <t>Konečná cena /CZK/ bez DPH</t>
  </si>
  <si>
    <t>Prohlášení nabízejícího:</t>
  </si>
  <si>
    <t>Jméno společnosti:</t>
  </si>
  <si>
    <t>Zodpovědná osoba :</t>
  </si>
  <si>
    <t>Podpis:</t>
  </si>
  <si>
    <t>Datum:</t>
  </si>
  <si>
    <t>Číslo pozice/ Nr. Position</t>
  </si>
  <si>
    <t>POPIS VÝKONU/ Beschreibung der Leistungen</t>
  </si>
  <si>
    <t>Měrná jednotka/ Maβeinheit</t>
  </si>
  <si>
    <t>Množství/ Masse</t>
  </si>
  <si>
    <t>Cena/ Betrag
CZK</t>
  </si>
  <si>
    <t>Poznámka:</t>
  </si>
  <si>
    <t>a) veškeré položky na přípomoce, lešení, přesuny hmot a suti, uložení suti na skládku, dopravu, montáž, zpevněné montážní plochy, atd... jsou zahrnuty v jednotlivých jednotkových cenách</t>
  </si>
  <si>
    <t>b) součásti prací jsou veškeré zkoušky, potřebná měření, inspekce, uvedení zařízení do provozu, zaškolení obsluhy a revize</t>
  </si>
  <si>
    <t>c) součástí dodávky je zpracování veškeré dílenské dokumentace a dokumentace skutečného provedení</t>
  </si>
  <si>
    <t xml:space="preserve">e) v rozsahu prací zhotovitele jsou rovněž jakékoliv prvky, zařízení, práce a pomocné materiály, neuvedené v tomto soupisu výkonů, které jsou ale nezbytně nutné k dodání, instalaci , dokončení a provozování díla které je provedeno řádně a je plně funkční </t>
  </si>
  <si>
    <t>f) součástí dodávky jsou veškerá geodetická měření jako například vytyčení konstrukcí, kontrolní měření, zaměření skutečného stavu apod.</t>
  </si>
  <si>
    <t>g) součástí nabídkové ceny jsou i veškerá protiprašná opatření, nutná k zajištění čistoty okolních prostor</t>
  </si>
  <si>
    <t>CELKEM SOUPIS VÝKONŮ</t>
  </si>
  <si>
    <t>Zhotovitel prohlašuje, že podmínky a rozsah poptávky ( výkresové a textové části a soupisu výkonů) podrobně prostudoval, že jsou mu zcela jasné a jednoznačné a tím bere na vědomí, že na veškeré nároky, které vyplynou dodatečně, z důvodu nepochopení či  nerespektování těchto podmínek, nebude brán zřetel.</t>
  </si>
  <si>
    <t>Zpracovatel nabídky je  prověřil specifikace a výměry uvedené v soupisu výkonů  s vlastní poptávkou . V případě zjištěných rozdílů na tyto písemně upozornil v nabídce.  Následné změny výměr v průběhu realizace nebudou akceptovány.</t>
  </si>
  <si>
    <t>Jednotková cena/ Einheitpreis</t>
  </si>
  <si>
    <t>d) součástí dodávky potrubních rozvodů a kabeláží je  závěsný systém (stavebnicový nebo dle vlastního návrhu, včetně vypracování detailních výkresů) a nátěry doplňkových konstrukcí včetně označení zařízení, čerpadel, armatur, strojoven a rozváděčů</t>
  </si>
  <si>
    <t>Autor:</t>
  </si>
  <si>
    <t>3.2</t>
  </si>
  <si>
    <t>1.1</t>
  </si>
  <si>
    <t>Ostatní</t>
  </si>
  <si>
    <t>Objekt:</t>
  </si>
  <si>
    <t xml:space="preserve">Jiné materiály, montáž, atd., neuvedené výše, ale které je nutné zahrnout do celkového rozsahu prací podle výkresů a praxe dodavatele. Prosím, uveďte podrobný technický popis a cenovou kalkulaci. </t>
  </si>
  <si>
    <t>kpl</t>
  </si>
  <si>
    <t>1.2</t>
  </si>
  <si>
    <t>1.3</t>
  </si>
  <si>
    <t>1.4</t>
  </si>
  <si>
    <t>3.3</t>
  </si>
  <si>
    <t>3.4</t>
  </si>
  <si>
    <t>3.5</t>
  </si>
  <si>
    <t>REVIZE</t>
  </si>
  <si>
    <t>Profese:</t>
  </si>
  <si>
    <t>2.1</t>
  </si>
  <si>
    <t>2.2</t>
  </si>
  <si>
    <t>3.1</t>
  </si>
  <si>
    <t>A</t>
  </si>
  <si>
    <t>1.5</t>
  </si>
  <si>
    <t>1.6</t>
  </si>
  <si>
    <t>1.7</t>
  </si>
  <si>
    <t>1.8</t>
  </si>
  <si>
    <t>3.7</t>
  </si>
  <si>
    <t>A.1</t>
  </si>
  <si>
    <t>Investor:</t>
  </si>
  <si>
    <t>TECHNICKÉ VYBAVENÍ BUDOV</t>
  </si>
  <si>
    <t>m</t>
  </si>
  <si>
    <t>Dodávka a montáž potrubí,  včetně kolen, oblouků, odboček, přechodů, ostatních tvarovek, těsnění a spojovacího materiálu, pomocných prací a materiálu, lešení, požárních ucpávek, uzemnění dle ČSN, čištění a stavebních přípomocí. Součástí dodávky je závěsný systém (stavebnicový nebo dle vlastního návrhu, včetně vypracování detailních výkresů) a nátěry doplňkových konstrukcí včetně označení zařízení, čerpadel, armatur a strojoven.</t>
  </si>
  <si>
    <t>ks</t>
  </si>
  <si>
    <t>DN 25</t>
  </si>
  <si>
    <t>DN 50</t>
  </si>
  <si>
    <t>1.9</t>
  </si>
  <si>
    <t>1.10</t>
  </si>
  <si>
    <t>1.11</t>
  </si>
  <si>
    <t>1.20</t>
  </si>
  <si>
    <t>Ing. Jan Mudruňka</t>
  </si>
  <si>
    <t>ZAŘÍZENÍ PRO VYTÁPĚNÍ STAVEB</t>
  </si>
  <si>
    <t>ROZVOD POTRUBÍ</t>
  </si>
  <si>
    <t>ARMATURY</t>
  </si>
  <si>
    <t>OTOPNÁ TĚLESA</t>
  </si>
  <si>
    <t>Uzavírací kulové kohouty závitové s vypouštěním, PN42</t>
  </si>
  <si>
    <t>DN 40</t>
  </si>
  <si>
    <t>Přesun hmot tonážní pro otopná tělesa v objektech v do 6 m</t>
  </si>
  <si>
    <t xml:space="preserve">výšky do 6 m </t>
  </si>
  <si>
    <t>t</t>
  </si>
  <si>
    <t>Příplatek k přesunu hmot tonážní 735 prováděný bez použití mechanizace</t>
  </si>
  <si>
    <t>DN 25 (1")</t>
  </si>
  <si>
    <t>DN 32 (5/4")</t>
  </si>
  <si>
    <t>DN 40 (6/4")</t>
  </si>
  <si>
    <t>DN 50 (2")</t>
  </si>
  <si>
    <t>Přesun hmot tonážní pro rozvod potrubí v objektech</t>
  </si>
  <si>
    <t xml:space="preserve">Zkouška těsnosti potrubí ocelové závitové </t>
  </si>
  <si>
    <t>do DN 40</t>
  </si>
  <si>
    <t>do DN 50</t>
  </si>
  <si>
    <t>Tepelné izolace</t>
  </si>
  <si>
    <t>Demontáže</t>
  </si>
  <si>
    <t>DN 32</t>
  </si>
  <si>
    <t>2.3</t>
  </si>
  <si>
    <t>2.4</t>
  </si>
  <si>
    <t>Proplach a desinfekce potrubí</t>
  </si>
  <si>
    <t>Odvzdušňovací ventil automatický DN 15 - 1/2"</t>
  </si>
  <si>
    <t>2.5</t>
  </si>
  <si>
    <t>Izolace potrubního rozvodu, kolen a ohybů, potrubí v kompaktní stanici, armatur, čerpadel.</t>
  </si>
  <si>
    <t>Minerální vlna s hliníkovou fólií</t>
  </si>
  <si>
    <t>tl.30mm, DN 25 (1")</t>
  </si>
  <si>
    <t>tl.30mm, DN 32 (5/4")</t>
  </si>
  <si>
    <t>tl.40mm, DN 40 (6/4")</t>
  </si>
  <si>
    <t>tl.50mm, DN 50 (2")</t>
  </si>
  <si>
    <t>bm</t>
  </si>
  <si>
    <t>1.21</t>
  </si>
  <si>
    <t>1.22</t>
  </si>
  <si>
    <t>1.23</t>
  </si>
  <si>
    <t>Potrubí</t>
  </si>
  <si>
    <t>Kotevní systém potrubí - závěsy a jejich upevnění (Hilti, Sikla)</t>
  </si>
  <si>
    <t>Protipožární ucpávky</t>
  </si>
  <si>
    <t>A.2</t>
  </si>
  <si>
    <t>A.3</t>
  </si>
  <si>
    <t>A.4</t>
  </si>
  <si>
    <t>A.5</t>
  </si>
  <si>
    <t>A.6</t>
  </si>
  <si>
    <t>Zaškolení obsluhy</t>
  </si>
  <si>
    <t>Uvedení do provozu</t>
  </si>
  <si>
    <t>Revize mechanických částí zařízení</t>
  </si>
  <si>
    <t>Zařízení staveniště, lešení</t>
  </si>
  <si>
    <t>Energie, úklid, odpady</t>
  </si>
  <si>
    <t>A.7</t>
  </si>
  <si>
    <t>Dokumentace potřebná k přejímce kolaudaci</t>
  </si>
  <si>
    <t>Provedení regulace systému</t>
  </si>
  <si>
    <t>2.6</t>
  </si>
  <si>
    <t xml:space="preserve">Montáž otopných těles spirálových  </t>
  </si>
  <si>
    <t xml:space="preserve">Trubky ocelové závitové  ČSN 42 5710, materiál 11 353.1 - hutní atest. PN 40. Pozinkované uvnitř i na povrchu. </t>
  </si>
  <si>
    <t>Demontáž potrubí z ocelových trubek včetně kotevního materiálu</t>
  </si>
  <si>
    <t xml:space="preserve">Otopné těleso Spiral pozinkované s vinutím RA 1 57x2;5x137 délky 2500mm, uchycení na stěnu </t>
  </si>
  <si>
    <t xml:space="preserve">Otopné těleso Spiral pozinkované s vinutím RA 1 57x2;5x137 délky 3000mm, uchycení na stěnu </t>
  </si>
  <si>
    <t xml:space="preserve">Otopné těleso Spiral pozinkované s vinutím RA 1 57x2;5x137 délky 4000mm, uchycení na stěnu </t>
  </si>
  <si>
    <t xml:space="preserve">Otopné těleso Spiral pozinkované s vinutím RA 1 57x2;5x137 délky 5000mm, uchycení na stěnu </t>
  </si>
  <si>
    <t>3.6</t>
  </si>
  <si>
    <t>3.8</t>
  </si>
  <si>
    <t>Přesun umístění teplovodních sahar skleníku č.2 včetně odpojení, revize a pověšení na novou pozici</t>
  </si>
  <si>
    <t>Ventil vyvažovací závitový PN16</t>
  </si>
  <si>
    <t>Oprava topení ve sklenících</t>
  </si>
  <si>
    <t xml:space="preserve">STŘEDNÍ ODBORNÉ UČILIŠTĚ, LIBĚCHOV, BOŽÍ VODA 230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</si>
</sst>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\ &quot;Kč&quot;"/>
  </numFmts>
  <fonts count="55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HelveticaNewE"/>
      <family val="5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formata"/>
      <family val="2"/>
    </font>
    <font>
      <sz val="11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name val="Arial CE"/>
      <family val="2"/>
    </font>
    <font>
      <b/>
      <sz val="10"/>
      <color indexed="9"/>
      <name val="Arial"/>
      <family val="2"/>
    </font>
    <font>
      <sz val="8"/>
      <name val="Arial CE"/>
      <family val="2"/>
    </font>
    <font>
      <i/>
      <u val="single"/>
      <sz val="9"/>
      <name val="Arial"/>
      <family val="2"/>
    </font>
    <font>
      <b/>
      <sz val="10"/>
      <color indexed="17"/>
      <name val="Arial CE"/>
      <family val="2"/>
    </font>
    <font>
      <i/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9"/>
      <color rgb="FFFF0000"/>
      <name val="Arial CE"/>
      <family val="2"/>
    </font>
    <font>
      <b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/>
      <right style="medium"/>
      <top/>
      <bottom/>
    </border>
    <border>
      <left style="medium"/>
      <right style="thin"/>
      <top style="hair"/>
      <bottom style="hair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double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medium"/>
    </border>
    <border>
      <left/>
      <right style="thin"/>
      <top style="medium"/>
      <bottom style="hair"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hair"/>
      <bottom style="hair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hair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18" borderId="0">
      <alignment/>
      <protection/>
    </xf>
    <xf numFmtId="0" fontId="0" fillId="19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20" borderId="8" applyNumberForma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30">
    <xf numFmtId="0" fontId="0" fillId="0" borderId="0" xfId="0"/>
    <xf numFmtId="164" fontId="26" fillId="0" borderId="0" xfId="112" applyNumberFormat="1" applyFont="1" applyFill="1" applyProtection="1">
      <alignment/>
      <protection/>
    </xf>
    <xf numFmtId="0" fontId="1" fillId="0" borderId="0" xfId="112" applyFont="1" applyFill="1" applyProtection="1">
      <alignment/>
      <protection/>
    </xf>
    <xf numFmtId="0" fontId="1" fillId="0" borderId="0" xfId="112" applyFont="1" applyProtection="1">
      <alignment/>
      <protection/>
    </xf>
    <xf numFmtId="0" fontId="24" fillId="0" borderId="0" xfId="112" applyFont="1" applyFill="1" applyBorder="1" applyAlignment="1" applyProtection="1">
      <alignment horizontal="center" wrapText="1"/>
      <protection/>
    </xf>
    <xf numFmtId="0" fontId="24" fillId="0" borderId="0" xfId="112" applyFont="1" applyFill="1" applyBorder="1" applyAlignment="1" applyProtection="1">
      <alignment wrapText="1"/>
      <protection/>
    </xf>
    <xf numFmtId="0" fontId="1" fillId="0" borderId="0" xfId="112" applyFont="1" applyFill="1" applyBorder="1" applyAlignment="1" applyProtection="1">
      <alignment vertical="center"/>
      <protection/>
    </xf>
    <xf numFmtId="164" fontId="26" fillId="0" borderId="0" xfId="112" applyNumberFormat="1" applyFont="1">
      <alignment/>
      <protection/>
    </xf>
    <xf numFmtId="0" fontId="1" fillId="0" borderId="0" xfId="112" applyFont="1">
      <alignment/>
      <protection/>
    </xf>
    <xf numFmtId="0" fontId="1" fillId="0" borderId="0" xfId="112" applyFont="1" applyFill="1" applyBorder="1" applyAlignment="1">
      <alignment vertical="center"/>
      <protection/>
    </xf>
    <xf numFmtId="0" fontId="1" fillId="0" borderId="0" xfId="106" applyFont="1" applyAlignment="1">
      <alignment vertical="center"/>
      <protection/>
    </xf>
    <xf numFmtId="0" fontId="37" fillId="17" borderId="10" xfId="112" applyFont="1" applyFill="1" applyBorder="1" applyAlignment="1" applyProtection="1">
      <alignment vertical="center"/>
      <protection/>
    </xf>
    <xf numFmtId="0" fontId="37" fillId="17" borderId="10" xfId="112" applyFont="1" applyFill="1" applyBorder="1" applyAlignment="1" applyProtection="1">
      <alignment horizontal="right" vertical="center"/>
      <protection/>
    </xf>
    <xf numFmtId="0" fontId="37" fillId="17" borderId="10" xfId="112" applyFont="1" applyFill="1" applyBorder="1" applyAlignment="1" applyProtection="1">
      <alignment horizontal="right" vertical="center" indent="1"/>
      <protection locked="0"/>
    </xf>
    <xf numFmtId="164" fontId="38" fillId="0" borderId="0" xfId="112" applyNumberFormat="1" applyFont="1" applyFill="1" applyProtection="1">
      <alignment/>
      <protection/>
    </xf>
    <xf numFmtId="0" fontId="39" fillId="0" borderId="0" xfId="112" applyFont="1" applyProtection="1">
      <alignment/>
      <protection/>
    </xf>
    <xf numFmtId="164" fontId="40" fillId="0" borderId="0" xfId="112" applyNumberFormat="1" applyFont="1" applyFill="1" applyProtection="1">
      <alignment/>
      <protection/>
    </xf>
    <xf numFmtId="0" fontId="32" fillId="0" borderId="0" xfId="112" applyFont="1" applyFill="1" applyProtection="1">
      <alignment/>
      <protection/>
    </xf>
    <xf numFmtId="49" fontId="1" fillId="0" borderId="11" xfId="112" applyNumberFormat="1" applyFont="1" applyFill="1" applyBorder="1" applyAlignment="1" applyProtection="1">
      <alignment horizontal="center"/>
      <protection/>
    </xf>
    <xf numFmtId="49" fontId="1" fillId="0" borderId="0" xfId="112" applyNumberFormat="1" applyFont="1" applyBorder="1" applyAlignment="1">
      <alignment horizontal="center"/>
      <protection/>
    </xf>
    <xf numFmtId="164" fontId="40" fillId="0" borderId="0" xfId="106" applyNumberFormat="1" applyFont="1" applyAlignment="1">
      <alignment vertical="center"/>
      <protection/>
    </xf>
    <xf numFmtId="0" fontId="32" fillId="0" borderId="0" xfId="106" applyFont="1" applyAlignment="1">
      <alignment vertical="center"/>
      <protection/>
    </xf>
    <xf numFmtId="0" fontId="32" fillId="0" borderId="0" xfId="106" applyFont="1" applyBorder="1" applyAlignment="1">
      <alignment vertical="center"/>
      <protection/>
    </xf>
    <xf numFmtId="49" fontId="29" fillId="0" borderId="0" xfId="120" applyNumberFormat="1" applyFont="1" applyFill="1" applyBorder="1" applyAlignment="1">
      <alignment vertical="center"/>
      <protection/>
    </xf>
    <xf numFmtId="0" fontId="29" fillId="0" borderId="0" xfId="120" applyFont="1" applyFill="1" applyBorder="1" applyAlignment="1">
      <alignment vertical="center" wrapText="1"/>
      <protection/>
    </xf>
    <xf numFmtId="0" fontId="29" fillId="0" borderId="0" xfId="120" applyFont="1" applyFill="1" applyBorder="1" applyAlignment="1">
      <alignment horizontal="center" vertical="center"/>
      <protection/>
    </xf>
    <xf numFmtId="4" fontId="29" fillId="0" borderId="0" xfId="120" applyNumberFormat="1" applyFont="1" applyFill="1" applyBorder="1" applyAlignment="1">
      <alignment horizontal="right" vertical="center"/>
      <protection/>
    </xf>
    <xf numFmtId="49" fontId="32" fillId="0" borderId="12" xfId="120" applyNumberFormat="1" applyFont="1" applyBorder="1" applyAlignment="1">
      <alignment vertical="center"/>
      <protection/>
    </xf>
    <xf numFmtId="0" fontId="31" fillId="0" borderId="12" xfId="120" applyFont="1" applyBorder="1" applyAlignment="1">
      <alignment horizontal="justify" vertical="center" wrapText="1"/>
      <protection/>
    </xf>
    <xf numFmtId="49" fontId="32" fillId="0" borderId="0" xfId="112" applyNumberFormat="1" applyFont="1" applyBorder="1" applyAlignment="1">
      <alignment horizontal="center"/>
      <protection/>
    </xf>
    <xf numFmtId="164" fontId="40" fillId="0" borderId="0" xfId="112" applyNumberFormat="1" applyFont="1">
      <alignment/>
      <protection/>
    </xf>
    <xf numFmtId="0" fontId="32" fillId="0" borderId="0" xfId="112" applyFont="1">
      <alignment/>
      <protection/>
    </xf>
    <xf numFmtId="4" fontId="36" fillId="17" borderId="13" xfId="112" applyNumberFormat="1" applyFont="1" applyFill="1" applyBorder="1" applyAlignment="1" applyProtection="1">
      <alignment horizontal="right" vertical="center" indent="1"/>
      <protection/>
    </xf>
    <xf numFmtId="0" fontId="1" fillId="0" borderId="12" xfId="106" applyFont="1" applyFill="1" applyBorder="1" applyAlignment="1">
      <alignment horizontal="center" vertical="center" wrapText="1"/>
      <protection/>
    </xf>
    <xf numFmtId="0" fontId="1" fillId="0" borderId="12" xfId="106" applyFont="1" applyFill="1" applyBorder="1" applyAlignment="1">
      <alignment vertical="center" wrapText="1"/>
      <protection/>
    </xf>
    <xf numFmtId="49" fontId="32" fillId="0" borderId="0" xfId="120" applyNumberFormat="1" applyFont="1" applyBorder="1" applyAlignment="1">
      <alignment vertical="center"/>
      <protection/>
    </xf>
    <xf numFmtId="49" fontId="1" fillId="0" borderId="0" xfId="112" applyNumberFormat="1" applyFont="1" applyAlignment="1" applyProtection="1">
      <alignment horizontal="center"/>
      <protection/>
    </xf>
    <xf numFmtId="0" fontId="1" fillId="0" borderId="0" xfId="112" applyFont="1" applyAlignment="1" applyProtection="1">
      <alignment horizontal="center"/>
      <protection/>
    </xf>
    <xf numFmtId="0" fontId="1" fillId="0" borderId="0" xfId="112" applyFont="1" applyAlignment="1" applyProtection="1">
      <alignment/>
      <protection/>
    </xf>
    <xf numFmtId="164" fontId="31" fillId="0" borderId="0" xfId="112" applyNumberFormat="1" applyFont="1" applyFill="1" applyProtection="1">
      <alignment/>
      <protection/>
    </xf>
    <xf numFmtId="0" fontId="31" fillId="0" borderId="0" xfId="112" applyFont="1" applyFill="1" applyProtection="1">
      <alignment/>
      <protection/>
    </xf>
    <xf numFmtId="0" fontId="1" fillId="0" borderId="0" xfId="112" applyAlignment="1">
      <alignment vertical="center"/>
      <protection/>
    </xf>
    <xf numFmtId="0" fontId="1" fillId="25" borderId="14" xfId="112" applyFont="1" applyFill="1" applyBorder="1" applyAlignment="1">
      <alignment horizontal="center" vertical="center"/>
      <protection/>
    </xf>
    <xf numFmtId="0" fontId="1" fillId="25" borderId="10" xfId="112" applyFont="1" applyFill="1" applyBorder="1" applyAlignment="1">
      <alignment vertical="center"/>
      <protection/>
    </xf>
    <xf numFmtId="0" fontId="1" fillId="25" borderId="10" xfId="112" applyFont="1" applyFill="1" applyBorder="1" applyAlignment="1">
      <alignment horizontal="right" vertical="center" indent="1"/>
      <protection/>
    </xf>
    <xf numFmtId="4" fontId="1" fillId="25" borderId="13" xfId="112" applyNumberFormat="1" applyFont="1" applyFill="1" applyBorder="1" applyAlignment="1">
      <alignment horizontal="right" vertical="center" indent="1"/>
      <protection/>
    </xf>
    <xf numFmtId="0" fontId="27" fillId="0" borderId="0" xfId="112" applyFont="1" applyAlignment="1">
      <alignment vertical="center"/>
      <protection/>
    </xf>
    <xf numFmtId="0" fontId="37" fillId="17" borderId="14" xfId="112" applyFont="1" applyFill="1" applyBorder="1" applyAlignment="1" applyProtection="1">
      <alignment horizontal="center" vertical="center"/>
      <protection/>
    </xf>
    <xf numFmtId="0" fontId="34" fillId="17" borderId="14" xfId="112" applyFont="1" applyFill="1" applyBorder="1" applyAlignment="1" applyProtection="1">
      <alignment horizontal="center" vertical="center"/>
      <protection/>
    </xf>
    <xf numFmtId="0" fontId="34" fillId="17" borderId="10" xfId="112" applyFont="1" applyFill="1" applyBorder="1" applyAlignment="1" applyProtection="1">
      <alignment vertical="center"/>
      <protection/>
    </xf>
    <xf numFmtId="0" fontId="35" fillId="0" borderId="0" xfId="112" applyFont="1" applyProtection="1">
      <alignment/>
      <protection/>
    </xf>
    <xf numFmtId="0" fontId="1" fillId="0" borderId="0" xfId="112" applyBorder="1" applyAlignment="1">
      <alignment vertical="center"/>
      <protection/>
    </xf>
    <xf numFmtId="0" fontId="32" fillId="0" borderId="0" xfId="106" applyFont="1" applyFill="1" applyAlignment="1">
      <alignment vertical="center"/>
      <protection/>
    </xf>
    <xf numFmtId="0" fontId="32" fillId="0" borderId="0" xfId="112" applyFont="1" applyFill="1" applyAlignment="1">
      <alignment vertical="center"/>
      <protection/>
    </xf>
    <xf numFmtId="0" fontId="32" fillId="0" borderId="0" xfId="112" applyFont="1" applyAlignment="1">
      <alignment vertical="center"/>
      <protection/>
    </xf>
    <xf numFmtId="0" fontId="32" fillId="0" borderId="0" xfId="112" applyFont="1" applyAlignment="1">
      <alignment horizontal="center" vertical="center" wrapText="1"/>
      <protection/>
    </xf>
    <xf numFmtId="0" fontId="1" fillId="0" borderId="11" xfId="112" applyBorder="1" applyAlignment="1">
      <alignment vertical="center"/>
      <protection/>
    </xf>
    <xf numFmtId="0" fontId="1" fillId="0" borderId="15" xfId="112" applyFont="1" applyFill="1" applyBorder="1" applyAlignment="1">
      <alignment vertical="center"/>
      <protection/>
    </xf>
    <xf numFmtId="0" fontId="1" fillId="0" borderId="15" xfId="112" applyFont="1" applyFill="1" applyBorder="1" applyAlignment="1">
      <alignment horizontal="right" vertical="center" indent="1"/>
      <protection/>
    </xf>
    <xf numFmtId="4" fontId="1" fillId="0" borderId="16" xfId="112" applyNumberFormat="1" applyFont="1" applyFill="1" applyBorder="1" applyAlignment="1">
      <alignment horizontal="right" vertical="center" indent="1"/>
      <protection/>
    </xf>
    <xf numFmtId="0" fontId="1" fillId="0" borderId="0" xfId="112">
      <alignment/>
      <protection/>
    </xf>
    <xf numFmtId="0" fontId="33" fillId="0" borderId="0" xfId="112" applyFont="1" applyAlignment="1">
      <alignment horizontal="center" vertical="center" wrapText="1"/>
      <protection/>
    </xf>
    <xf numFmtId="164" fontId="26" fillId="0" borderId="0" xfId="112" applyNumberFormat="1" applyFont="1" applyFill="1" applyProtection="1">
      <alignment/>
      <protection/>
    </xf>
    <xf numFmtId="164" fontId="26" fillId="0" borderId="0" xfId="112" applyNumberFormat="1" applyFont="1">
      <alignment/>
      <protection/>
    </xf>
    <xf numFmtId="164" fontId="26" fillId="0" borderId="0" xfId="106" applyNumberFormat="1" applyFont="1" applyAlignment="1">
      <alignment vertical="center"/>
      <protection/>
    </xf>
    <xf numFmtId="164" fontId="40" fillId="0" borderId="0" xfId="106" applyNumberFormat="1" applyFont="1" applyAlignment="1">
      <alignment vertical="center"/>
      <protection/>
    </xf>
    <xf numFmtId="164" fontId="40" fillId="0" borderId="0" xfId="106" applyNumberFormat="1" applyFont="1" applyBorder="1" applyAlignment="1">
      <alignment vertical="center"/>
      <protection/>
    </xf>
    <xf numFmtId="164" fontId="40" fillId="0" borderId="0" xfId="106" applyNumberFormat="1" applyFont="1" applyFill="1" applyAlignment="1">
      <alignment vertical="center"/>
      <protection/>
    </xf>
    <xf numFmtId="164" fontId="40" fillId="0" borderId="0" xfId="112" applyNumberFormat="1" applyFont="1">
      <alignment/>
      <protection/>
    </xf>
    <xf numFmtId="164" fontId="40" fillId="0" borderId="0" xfId="112" applyNumberFormat="1" applyFont="1" applyFill="1" applyProtection="1">
      <alignment/>
      <protection/>
    </xf>
    <xf numFmtId="164" fontId="38" fillId="0" borderId="0" xfId="112" applyNumberFormat="1" applyFont="1" applyFill="1" applyProtection="1">
      <alignment/>
      <protection/>
    </xf>
    <xf numFmtId="164" fontId="26" fillId="0" borderId="0" xfId="112" applyNumberFormat="1" applyFont="1" applyProtection="1">
      <alignment/>
      <protection/>
    </xf>
    <xf numFmtId="164" fontId="40" fillId="0" borderId="0" xfId="112" applyNumberFormat="1" applyFont="1" applyProtection="1">
      <alignment/>
      <protection/>
    </xf>
    <xf numFmtId="164" fontId="26" fillId="0" borderId="0" xfId="112" applyNumberFormat="1" applyFont="1" applyAlignment="1">
      <alignment vertical="center"/>
      <protection/>
    </xf>
    <xf numFmtId="164" fontId="26" fillId="0" borderId="0" xfId="112" applyNumberFormat="1" applyFont="1" applyFill="1" applyBorder="1" applyAlignment="1">
      <alignment horizontal="right" vertical="center" indent="1"/>
      <protection/>
    </xf>
    <xf numFmtId="164" fontId="38" fillId="0" borderId="0" xfId="112" applyNumberFormat="1" applyFont="1" applyProtection="1">
      <alignment/>
      <protection/>
    </xf>
    <xf numFmtId="164" fontId="43" fillId="0" borderId="0" xfId="112" applyNumberFormat="1" applyFont="1" applyAlignment="1">
      <alignment vertical="center"/>
      <protection/>
    </xf>
    <xf numFmtId="164" fontId="40" fillId="0" borderId="0" xfId="112" applyNumberFormat="1" applyFont="1" applyAlignment="1">
      <alignment vertical="center"/>
      <protection/>
    </xf>
    <xf numFmtId="164" fontId="40" fillId="0" borderId="0" xfId="112" applyNumberFormat="1" applyFont="1" applyAlignment="1">
      <alignment horizontal="center" vertical="center" wrapText="1"/>
      <protection/>
    </xf>
    <xf numFmtId="164" fontId="40" fillId="0" borderId="0" xfId="112" applyNumberFormat="1" applyFont="1" applyAlignment="1">
      <alignment vertical="center"/>
      <protection/>
    </xf>
    <xf numFmtId="164" fontId="40" fillId="0" borderId="0" xfId="112" applyNumberFormat="1" applyFont="1" applyFill="1" applyAlignment="1">
      <alignment vertical="center"/>
      <protection/>
    </xf>
    <xf numFmtId="164" fontId="40" fillId="0" borderId="0" xfId="112" applyNumberFormat="1" applyFont="1" applyFill="1" applyBorder="1" applyAlignment="1">
      <alignment horizontal="right" vertical="center" indent="1"/>
      <protection/>
    </xf>
    <xf numFmtId="4" fontId="37" fillId="17" borderId="17" xfId="112" applyNumberFormat="1" applyFont="1" applyFill="1" applyBorder="1" applyAlignment="1">
      <alignment horizontal="right" vertical="center" indent="1"/>
      <protection/>
    </xf>
    <xf numFmtId="0" fontId="32" fillId="0" borderId="18" xfId="112" applyFont="1" applyFill="1" applyBorder="1" applyAlignment="1">
      <alignment horizontal="center" vertical="center"/>
      <protection/>
    </xf>
    <xf numFmtId="4" fontId="32" fillId="0" borderId="19" xfId="112" applyNumberFormat="1" applyFont="1" applyFill="1" applyBorder="1" applyAlignment="1">
      <alignment horizontal="right" vertical="center" indent="1"/>
      <protection/>
    </xf>
    <xf numFmtId="2" fontId="42" fillId="0" borderId="19" xfId="109" applyNumberFormat="1" applyFont="1" applyFill="1" applyBorder="1" applyAlignment="1" applyProtection="1">
      <alignment horizontal="left" vertical="top" wrapText="1"/>
      <protection/>
    </xf>
    <xf numFmtId="0" fontId="32" fillId="0" borderId="19" xfId="111" applyFont="1" applyFill="1" applyBorder="1" applyAlignment="1">
      <alignment horizontal="center" vertical="center" wrapText="1"/>
      <protection/>
    </xf>
    <xf numFmtId="0" fontId="32" fillId="0" borderId="20" xfId="112" applyFont="1" applyBorder="1" applyAlignment="1">
      <alignment horizontal="center" vertical="center" wrapText="1"/>
      <protection/>
    </xf>
    <xf numFmtId="0" fontId="27" fillId="0" borderId="21" xfId="114" applyFont="1" applyBorder="1" applyAlignment="1">
      <alignment vertical="center" wrapText="1"/>
      <protection/>
    </xf>
    <xf numFmtId="0" fontId="32" fillId="0" borderId="21" xfId="112" applyFont="1" applyBorder="1" applyAlignment="1">
      <alignment horizontal="center" vertical="center" wrapText="1"/>
      <protection/>
    </xf>
    <xf numFmtId="0" fontId="32" fillId="0" borderId="22" xfId="112" applyFont="1" applyBorder="1" applyAlignment="1">
      <alignment horizontal="center" vertical="center" wrapText="1"/>
      <protection/>
    </xf>
    <xf numFmtId="0" fontId="32" fillId="0" borderId="21" xfId="114" applyFont="1" applyFill="1" applyBorder="1" applyAlignment="1">
      <alignment vertical="center" wrapText="1"/>
      <protection/>
    </xf>
    <xf numFmtId="49" fontId="1" fillId="0" borderId="23" xfId="112" applyNumberFormat="1" applyFont="1" applyBorder="1" applyAlignment="1">
      <alignment horizontal="center" vertical="center"/>
      <protection/>
    </xf>
    <xf numFmtId="0" fontId="1" fillId="0" borderId="24" xfId="112" applyFont="1" applyBorder="1" applyAlignment="1">
      <alignment vertical="center"/>
      <protection/>
    </xf>
    <xf numFmtId="4" fontId="1" fillId="0" borderId="25" xfId="112" applyNumberFormat="1" applyFont="1" applyBorder="1" applyAlignment="1">
      <alignment horizontal="right" vertical="center"/>
      <protection/>
    </xf>
    <xf numFmtId="49" fontId="27" fillId="10" borderId="26" xfId="112" applyNumberFormat="1" applyFont="1" applyFill="1" applyBorder="1" applyAlignment="1">
      <alignment horizontal="center" vertical="center"/>
      <protection/>
    </xf>
    <xf numFmtId="0" fontId="27" fillId="10" borderId="27" xfId="112" applyFont="1" applyFill="1" applyBorder="1" applyAlignment="1">
      <alignment vertical="center"/>
      <protection/>
    </xf>
    <xf numFmtId="4" fontId="27" fillId="10" borderId="28" xfId="112" applyNumberFormat="1" applyFont="1" applyFill="1" applyBorder="1" applyAlignment="1">
      <alignment horizontal="right" vertical="center"/>
      <protection/>
    </xf>
    <xf numFmtId="49" fontId="1" fillId="0" borderId="20" xfId="112" applyNumberFormat="1" applyFont="1" applyBorder="1" applyAlignment="1" applyProtection="1">
      <alignment horizontal="center" vertical="center"/>
      <protection/>
    </xf>
    <xf numFmtId="49" fontId="1" fillId="0" borderId="21" xfId="112" applyNumberFormat="1" applyFont="1" applyBorder="1" applyAlignment="1" applyProtection="1">
      <alignment vertical="center"/>
      <protection/>
    </xf>
    <xf numFmtId="0" fontId="1" fillId="0" borderId="21" xfId="112" applyFont="1" applyBorder="1" applyAlignment="1" applyProtection="1">
      <alignment vertical="center"/>
      <protection/>
    </xf>
    <xf numFmtId="4" fontId="1" fillId="0" borderId="22" xfId="112" applyNumberFormat="1" applyFont="1" applyFill="1" applyBorder="1" applyAlignment="1" applyProtection="1">
      <alignment horizontal="right" vertical="center"/>
      <protection/>
    </xf>
    <xf numFmtId="49" fontId="32" fillId="0" borderId="20" xfId="112" applyNumberFormat="1" applyFont="1" applyBorder="1" applyAlignment="1">
      <alignment horizontal="center" vertical="center"/>
      <protection/>
    </xf>
    <xf numFmtId="49" fontId="32" fillId="0" borderId="21" xfId="112" applyNumberFormat="1" applyFont="1" applyBorder="1" applyAlignment="1">
      <alignment vertical="center"/>
      <protection/>
    </xf>
    <xf numFmtId="0" fontId="32" fillId="0" borderId="21" xfId="112" applyFont="1" applyBorder="1" applyAlignment="1">
      <alignment vertical="center"/>
      <protection/>
    </xf>
    <xf numFmtId="4" fontId="32" fillId="0" borderId="22" xfId="112" applyNumberFormat="1" applyFont="1" applyBorder="1" applyAlignment="1">
      <alignment horizontal="right" vertical="center" indent="1"/>
      <protection/>
    </xf>
    <xf numFmtId="49" fontId="32" fillId="0" borderId="23" xfId="112" applyNumberFormat="1" applyFont="1" applyBorder="1" applyAlignment="1">
      <alignment horizontal="center" vertical="center"/>
      <protection/>
    </xf>
    <xf numFmtId="49" fontId="32" fillId="0" borderId="24" xfId="112" applyNumberFormat="1" applyFont="1" applyBorder="1" applyAlignment="1">
      <alignment vertical="center"/>
      <protection/>
    </xf>
    <xf numFmtId="0" fontId="32" fillId="0" borderId="24" xfId="112" applyFont="1" applyBorder="1" applyAlignment="1">
      <alignment vertical="center"/>
      <protection/>
    </xf>
    <xf numFmtId="4" fontId="32" fillId="0" borderId="25" xfId="112" applyNumberFormat="1" applyFont="1" applyBorder="1" applyAlignment="1">
      <alignment horizontal="right" vertical="center" indent="1"/>
      <protection/>
    </xf>
    <xf numFmtId="0" fontId="1" fillId="0" borderId="0" xfId="112" applyFont="1" applyBorder="1" applyAlignment="1">
      <alignment horizontal="center"/>
      <protection/>
    </xf>
    <xf numFmtId="0" fontId="1" fillId="0" borderId="0" xfId="112" applyFont="1" applyBorder="1">
      <alignment/>
      <protection/>
    </xf>
    <xf numFmtId="0" fontId="1" fillId="0" borderId="21" xfId="112" applyFont="1" applyBorder="1" applyAlignment="1">
      <alignment vertical="center" wrapText="1"/>
      <protection/>
    </xf>
    <xf numFmtId="0" fontId="32" fillId="0" borderId="29" xfId="112" applyFont="1" applyBorder="1" applyAlignment="1">
      <alignment horizontal="center" vertical="center" wrapText="1"/>
      <protection/>
    </xf>
    <xf numFmtId="0" fontId="27" fillId="0" borderId="30" xfId="112" applyFont="1" applyBorder="1" applyAlignment="1">
      <alignment horizontal="center" vertical="center" wrapText="1"/>
      <protection/>
    </xf>
    <xf numFmtId="0" fontId="32" fillId="0" borderId="30" xfId="112" applyFont="1" applyBorder="1" applyAlignment="1">
      <alignment horizontal="center" vertical="center" wrapText="1"/>
      <protection/>
    </xf>
    <xf numFmtId="0" fontId="32" fillId="0" borderId="31" xfId="112" applyFont="1" applyBorder="1" applyAlignment="1">
      <alignment horizontal="center" vertical="center" wrapText="1"/>
      <protection/>
    </xf>
    <xf numFmtId="49" fontId="1" fillId="25" borderId="26" xfId="106" applyNumberFormat="1" applyFont="1" applyFill="1" applyBorder="1" applyAlignment="1">
      <alignment vertical="center" wrapText="1"/>
      <protection/>
    </xf>
    <xf numFmtId="0" fontId="28" fillId="25" borderId="27" xfId="106" applyFont="1" applyFill="1" applyBorder="1" applyAlignment="1">
      <alignment vertical="center" wrapText="1"/>
      <protection/>
    </xf>
    <xf numFmtId="0" fontId="1" fillId="25" borderId="27" xfId="106" applyFont="1" applyFill="1" applyBorder="1" applyAlignment="1">
      <alignment horizontal="center" vertical="center" wrapText="1"/>
      <protection/>
    </xf>
    <xf numFmtId="0" fontId="1" fillId="25" borderId="27" xfId="106" applyFont="1" applyFill="1" applyBorder="1" applyAlignment="1">
      <alignment vertical="center" wrapText="1"/>
      <protection/>
    </xf>
    <xf numFmtId="49" fontId="32" fillId="26" borderId="26" xfId="106" applyNumberFormat="1" applyFont="1" applyFill="1" applyBorder="1" applyAlignment="1">
      <alignment vertical="center" wrapText="1"/>
      <protection/>
    </xf>
    <xf numFmtId="0" fontId="32" fillId="26" borderId="27" xfId="120" applyFont="1" applyFill="1" applyBorder="1" applyAlignment="1">
      <alignment vertical="center" wrapText="1"/>
      <protection/>
    </xf>
    <xf numFmtId="0" fontId="32" fillId="26" borderId="27" xfId="106" applyFont="1" applyFill="1" applyBorder="1" applyAlignment="1">
      <alignment horizontal="center" vertical="center" wrapText="1"/>
      <protection/>
    </xf>
    <xf numFmtId="0" fontId="32" fillId="26" borderId="27" xfId="106" applyFont="1" applyFill="1" applyBorder="1" applyAlignment="1">
      <alignment vertical="center" wrapText="1"/>
      <protection/>
    </xf>
    <xf numFmtId="0" fontId="28" fillId="0" borderId="12" xfId="106" applyFont="1" applyFill="1" applyBorder="1" applyAlignment="1">
      <alignment vertical="center" wrapText="1"/>
      <protection/>
    </xf>
    <xf numFmtId="49" fontId="1" fillId="0" borderId="26" xfId="106" applyNumberFormat="1" applyFont="1" applyFill="1" applyBorder="1" applyAlignment="1">
      <alignment vertical="center" wrapText="1"/>
      <protection/>
    </xf>
    <xf numFmtId="49" fontId="32" fillId="0" borderId="18" xfId="113" applyNumberFormat="1" applyFont="1" applyFill="1" applyBorder="1" applyAlignment="1">
      <alignment horizontal="center" vertical="center"/>
      <protection/>
    </xf>
    <xf numFmtId="0" fontId="45" fillId="0" borderId="19" xfId="114" applyFont="1" applyFill="1" applyBorder="1" applyAlignment="1">
      <alignment vertical="center" wrapText="1"/>
      <protection/>
    </xf>
    <xf numFmtId="0" fontId="32" fillId="0" borderId="19" xfId="114" applyFont="1" applyFill="1" applyBorder="1" applyAlignment="1">
      <alignment horizontal="center" vertical="center"/>
      <protection/>
    </xf>
    <xf numFmtId="4" fontId="32" fillId="0" borderId="19" xfId="114" applyNumberFormat="1" applyFont="1" applyFill="1" applyBorder="1" applyAlignment="1">
      <alignment horizontal="right" vertical="center" indent="1"/>
      <protection/>
    </xf>
    <xf numFmtId="4" fontId="32" fillId="0" borderId="32" xfId="114" applyNumberFormat="1" applyFont="1" applyFill="1" applyBorder="1" applyAlignment="1">
      <alignment horizontal="right" vertical="center" indent="1"/>
      <protection/>
    </xf>
    <xf numFmtId="164" fontId="40" fillId="0" borderId="0" xfId="113" applyNumberFormat="1" applyFont="1" applyAlignment="1">
      <alignment horizontal="right" vertical="center" indent="1"/>
      <protection/>
    </xf>
    <xf numFmtId="164" fontId="40" fillId="0" borderId="0" xfId="113" applyNumberFormat="1" applyFont="1" applyFill="1" applyBorder="1" applyAlignment="1">
      <alignment horizontal="right" vertical="center" indent="1"/>
      <protection/>
    </xf>
    <xf numFmtId="0" fontId="32" fillId="0" borderId="0" xfId="113" applyFont="1" applyAlignment="1">
      <alignment vertical="center"/>
      <protection/>
    </xf>
    <xf numFmtId="49" fontId="35" fillId="0" borderId="14" xfId="113" applyNumberFormat="1" applyFont="1" applyBorder="1" applyAlignment="1">
      <alignment horizontal="center" vertical="center"/>
      <protection/>
    </xf>
    <xf numFmtId="0" fontId="35" fillId="0" borderId="10" xfId="113" applyFont="1" applyBorder="1" applyAlignment="1">
      <alignment vertical="center"/>
      <protection/>
    </xf>
    <xf numFmtId="0" fontId="35" fillId="0" borderId="10" xfId="113" applyFont="1" applyBorder="1" applyAlignment="1">
      <alignment horizontal="right" vertical="center" indent="1"/>
      <protection/>
    </xf>
    <xf numFmtId="4" fontId="36" fillId="0" borderId="13" xfId="113" applyNumberFormat="1" applyFont="1" applyBorder="1" applyAlignment="1">
      <alignment horizontal="right" vertical="center" indent="1"/>
      <protection/>
    </xf>
    <xf numFmtId="164" fontId="26" fillId="0" borderId="0" xfId="113" applyNumberFormat="1" applyFont="1" applyAlignment="1">
      <alignment horizontal="right" vertical="center" indent="1"/>
      <protection/>
    </xf>
    <xf numFmtId="164" fontId="26" fillId="0" borderId="0" xfId="113" applyNumberFormat="1" applyFont="1" applyFill="1" applyBorder="1" applyAlignment="1">
      <alignment horizontal="right" vertical="center" indent="1"/>
      <protection/>
    </xf>
    <xf numFmtId="0" fontId="35" fillId="0" borderId="0" xfId="113" applyFont="1" applyAlignment="1">
      <alignment vertical="center"/>
      <protection/>
    </xf>
    <xf numFmtId="49" fontId="1" fillId="25" borderId="14" xfId="113" applyNumberFormat="1" applyFont="1" applyFill="1" applyBorder="1" applyAlignment="1">
      <alignment horizontal="center" vertical="center"/>
      <protection/>
    </xf>
    <xf numFmtId="0" fontId="1" fillId="25" borderId="10" xfId="113" applyFont="1" applyFill="1" applyBorder="1" applyAlignment="1">
      <alignment vertical="center"/>
      <protection/>
    </xf>
    <xf numFmtId="0" fontId="1" fillId="25" borderId="10" xfId="113" applyFont="1" applyFill="1" applyBorder="1" applyAlignment="1">
      <alignment horizontal="right" vertical="center" indent="1"/>
      <protection/>
    </xf>
    <xf numFmtId="4" fontId="36" fillId="25" borderId="13" xfId="113" applyNumberFormat="1" applyFont="1" applyFill="1" applyBorder="1" applyAlignment="1">
      <alignment horizontal="right" vertical="center" indent="1"/>
      <protection/>
    </xf>
    <xf numFmtId="0" fontId="1" fillId="0" borderId="0" xfId="113" applyFont="1" applyAlignment="1">
      <alignment vertical="center"/>
      <protection/>
    </xf>
    <xf numFmtId="164" fontId="40" fillId="0" borderId="0" xfId="113" applyNumberFormat="1" applyFont="1" applyFill="1" applyAlignment="1">
      <alignment horizontal="right" vertical="center" indent="1"/>
      <protection/>
    </xf>
    <xf numFmtId="164" fontId="40" fillId="0" borderId="0" xfId="113" applyNumberFormat="1" applyFont="1" applyFill="1" applyAlignment="1">
      <alignment vertical="center"/>
      <protection/>
    </xf>
    <xf numFmtId="0" fontId="32" fillId="0" borderId="0" xfId="113" applyFont="1" applyFill="1" applyAlignment="1">
      <alignment vertical="center"/>
      <protection/>
    </xf>
    <xf numFmtId="164" fontId="26" fillId="0" borderId="0" xfId="112" applyNumberFormat="1" applyFont="1" applyBorder="1">
      <alignment/>
      <protection/>
    </xf>
    <xf numFmtId="164" fontId="26" fillId="0" borderId="0" xfId="106" applyNumberFormat="1" applyFont="1" applyBorder="1" applyAlignment="1">
      <alignment vertical="center"/>
      <protection/>
    </xf>
    <xf numFmtId="164" fontId="40" fillId="0" borderId="0" xfId="106" applyNumberFormat="1" applyFont="1" applyBorder="1" applyAlignment="1">
      <alignment vertical="center"/>
      <protection/>
    </xf>
    <xf numFmtId="164" fontId="40" fillId="0" borderId="0" xfId="106" applyNumberFormat="1" applyFont="1" applyFill="1" applyBorder="1" applyAlignment="1">
      <alignment vertical="center"/>
      <protection/>
    </xf>
    <xf numFmtId="0" fontId="32" fillId="0" borderId="33" xfId="112" applyFont="1" applyFill="1" applyBorder="1" applyAlignment="1">
      <alignment horizontal="center" vertical="center"/>
      <protection/>
    </xf>
    <xf numFmtId="0" fontId="32" fillId="0" borderId="34" xfId="112" applyFont="1" applyFill="1" applyBorder="1" applyAlignment="1">
      <alignment vertical="center" wrapText="1"/>
      <protection/>
    </xf>
    <xf numFmtId="0" fontId="32" fillId="0" borderId="34" xfId="112" applyFont="1" applyFill="1" applyBorder="1" applyAlignment="1">
      <alignment horizontal="center" vertical="center"/>
      <protection/>
    </xf>
    <xf numFmtId="4" fontId="32" fillId="0" borderId="34" xfId="112" applyNumberFormat="1" applyFont="1" applyFill="1" applyBorder="1" applyAlignment="1">
      <alignment horizontal="right" vertical="center" indent="1"/>
      <protection/>
    </xf>
    <xf numFmtId="4" fontId="32" fillId="0" borderId="35" xfId="112" applyNumberFormat="1" applyFont="1" applyFill="1" applyBorder="1" applyAlignment="1">
      <alignment horizontal="right" vertical="center" indent="1"/>
      <protection/>
    </xf>
    <xf numFmtId="4" fontId="32" fillId="0" borderId="36" xfId="112" applyNumberFormat="1" applyFont="1" applyFill="1" applyBorder="1" applyAlignment="1">
      <alignment horizontal="right" vertical="center" indent="1"/>
      <protection/>
    </xf>
    <xf numFmtId="0" fontId="32" fillId="0" borderId="37" xfId="114" applyFont="1" applyFill="1" applyBorder="1" applyAlignment="1">
      <alignment vertical="center" wrapText="1"/>
      <protection/>
    </xf>
    <xf numFmtId="49" fontId="32" fillId="0" borderId="37" xfId="115" applyNumberFormat="1" applyFont="1" applyFill="1" applyBorder="1" applyAlignment="1" applyProtection="1">
      <alignment horizontal="center" vertical="center" wrapText="1"/>
      <protection/>
    </xf>
    <xf numFmtId="0" fontId="27" fillId="27" borderId="14" xfId="114" applyFont="1" applyFill="1" applyBorder="1" applyAlignment="1">
      <alignment horizontal="center" vertical="center"/>
      <protection/>
    </xf>
    <xf numFmtId="0" fontId="25" fillId="27" borderId="15" xfId="114" applyFont="1" applyFill="1" applyBorder="1" applyAlignment="1">
      <alignment vertical="center"/>
      <protection/>
    </xf>
    <xf numFmtId="0" fontId="27" fillId="27" borderId="10" xfId="112" applyFont="1" applyFill="1" applyBorder="1" applyAlignment="1">
      <alignment vertical="center"/>
      <protection/>
    </xf>
    <xf numFmtId="0" fontId="27" fillId="27" borderId="10" xfId="112" applyFont="1" applyFill="1" applyBorder="1" applyAlignment="1">
      <alignment horizontal="right" vertical="center" indent="1"/>
      <protection/>
    </xf>
    <xf numFmtId="4" fontId="27" fillId="27" borderId="13" xfId="112" applyNumberFormat="1" applyFont="1" applyFill="1" applyBorder="1" applyAlignment="1">
      <alignment horizontal="right" vertical="center" indent="1"/>
      <protection/>
    </xf>
    <xf numFmtId="0" fontId="32" fillId="0" borderId="38" xfId="112" applyFont="1" applyFill="1" applyBorder="1" applyAlignment="1" applyProtection="1">
      <alignment vertical="center"/>
      <protection/>
    </xf>
    <xf numFmtId="0" fontId="28" fillId="0" borderId="0" xfId="112" applyFont="1" applyFill="1" applyBorder="1" applyAlignment="1">
      <alignment wrapText="1"/>
      <protection/>
    </xf>
    <xf numFmtId="0" fontId="48" fillId="0" borderId="0" xfId="112" applyFont="1" applyFill="1" applyBorder="1" applyAlignment="1" applyProtection="1">
      <alignment vertical="center"/>
      <protection/>
    </xf>
    <xf numFmtId="164" fontId="26" fillId="0" borderId="0" xfId="112" applyNumberFormat="1" applyFont="1" applyProtection="1">
      <alignment/>
      <protection/>
    </xf>
    <xf numFmtId="164" fontId="26" fillId="0" borderId="0" xfId="112" applyNumberFormat="1" applyFont="1" applyFill="1" applyBorder="1" applyProtection="1">
      <alignment/>
      <protection/>
    </xf>
    <xf numFmtId="0" fontId="25" fillId="0" borderId="38" xfId="112" applyFont="1" applyFill="1" applyBorder="1" applyAlignment="1" applyProtection="1">
      <alignment horizontal="right" vertical="center" indent="2"/>
      <protection/>
    </xf>
    <xf numFmtId="0" fontId="1" fillId="0" borderId="38" xfId="112" applyFont="1" applyFill="1" applyBorder="1" applyAlignment="1" applyProtection="1">
      <alignment vertical="center"/>
      <protection/>
    </xf>
    <xf numFmtId="49" fontId="32" fillId="0" borderId="39" xfId="112" applyNumberFormat="1" applyFont="1" applyBorder="1" applyAlignment="1">
      <alignment horizontal="center" vertical="center"/>
      <protection/>
    </xf>
    <xf numFmtId="49" fontId="32" fillId="0" borderId="37" xfId="112" applyNumberFormat="1" applyFont="1" applyBorder="1" applyAlignment="1">
      <alignment vertical="center"/>
      <protection/>
    </xf>
    <xf numFmtId="0" fontId="32" fillId="0" borderId="37" xfId="112" applyFont="1" applyBorder="1" applyAlignment="1">
      <alignment vertical="center"/>
      <protection/>
    </xf>
    <xf numFmtId="4" fontId="32" fillId="0" borderId="36" xfId="112" applyNumberFormat="1" applyFont="1" applyBorder="1" applyAlignment="1">
      <alignment horizontal="right" vertical="center" indent="1"/>
      <protection/>
    </xf>
    <xf numFmtId="0" fontId="46" fillId="0" borderId="10" xfId="0" applyFont="1" applyBorder="1" applyAlignment="1">
      <alignment vertical="center"/>
    </xf>
    <xf numFmtId="4" fontId="32" fillId="0" borderId="37" xfId="104" applyNumberFormat="1" applyFont="1" applyFill="1" applyBorder="1" applyAlignment="1">
      <alignment horizontal="right" vertical="center" indent="1"/>
      <protection/>
    </xf>
    <xf numFmtId="4" fontId="32" fillId="0" borderId="37" xfId="112" applyNumberFormat="1" applyFont="1" applyFill="1" applyBorder="1" applyAlignment="1">
      <alignment horizontal="right" vertical="center" indent="1"/>
      <protection/>
    </xf>
    <xf numFmtId="49" fontId="32" fillId="0" borderId="39" xfId="112" applyNumberFormat="1" applyFont="1" applyFill="1" applyBorder="1" applyAlignment="1" applyProtection="1">
      <alignment horizontal="center" vertical="center"/>
      <protection/>
    </xf>
    <xf numFmtId="0" fontId="32" fillId="0" borderId="37" xfId="135" applyFont="1" applyFill="1" applyBorder="1" applyAlignment="1">
      <alignment vertical="center" wrapText="1"/>
      <protection/>
    </xf>
    <xf numFmtId="0" fontId="32" fillId="0" borderId="37" xfId="135" applyFont="1" applyFill="1" applyBorder="1" applyAlignment="1" applyProtection="1">
      <alignment horizontal="center" vertical="center" wrapText="1"/>
      <protection/>
    </xf>
    <xf numFmtId="4" fontId="42" fillId="0" borderId="37" xfId="135" applyNumberFormat="1" applyFont="1" applyFill="1" applyBorder="1" applyAlignment="1" applyProtection="1">
      <alignment horizontal="right" vertical="center" indent="1"/>
      <protection locked="0"/>
    </xf>
    <xf numFmtId="164" fontId="50" fillId="0" borderId="0" xfId="112" applyNumberFormat="1" applyFont="1" applyFill="1" applyAlignment="1" applyProtection="1">
      <alignment vertical="center"/>
      <protection/>
    </xf>
    <xf numFmtId="164" fontId="40" fillId="0" borderId="0" xfId="112" applyNumberFormat="1" applyFont="1" applyFill="1" applyAlignment="1" applyProtection="1">
      <alignment vertical="center"/>
      <protection/>
    </xf>
    <xf numFmtId="0" fontId="51" fillId="0" borderId="0" xfId="112" applyFont="1" applyFill="1" applyAlignment="1">
      <alignment vertical="center"/>
      <protection/>
    </xf>
    <xf numFmtId="0" fontId="27" fillId="0" borderId="0" xfId="112" applyFont="1" applyFill="1" applyAlignment="1">
      <alignment vertical="center"/>
      <protection/>
    </xf>
    <xf numFmtId="49" fontId="32" fillId="0" borderId="39" xfId="113" applyNumberFormat="1" applyFont="1" applyFill="1" applyBorder="1" applyAlignment="1">
      <alignment horizontal="center" vertical="center"/>
      <protection/>
    </xf>
    <xf numFmtId="49" fontId="32" fillId="0" borderId="39" xfId="112" applyNumberFormat="1" applyFont="1" applyFill="1" applyBorder="1" applyAlignment="1">
      <alignment horizontal="center" vertical="center"/>
      <protection/>
    </xf>
    <xf numFmtId="4" fontId="32" fillId="0" borderId="37" xfId="108" applyNumberFormat="1" applyFont="1" applyFill="1" applyBorder="1" applyAlignment="1" applyProtection="1">
      <alignment horizontal="center" vertical="center" wrapText="1"/>
      <protection/>
    </xf>
    <xf numFmtId="4" fontId="42" fillId="0" borderId="37" xfId="0" applyNumberFormat="1" applyFont="1" applyFill="1" applyBorder="1" applyAlignment="1" applyProtection="1">
      <alignment horizontal="right" vertical="center" indent="1"/>
      <protection locked="0"/>
    </xf>
    <xf numFmtId="49" fontId="1" fillId="0" borderId="11" xfId="112" applyNumberFormat="1" applyFont="1" applyFill="1" applyBorder="1" applyAlignment="1" applyProtection="1">
      <alignment horizontal="center" vertical="center"/>
      <protection/>
    </xf>
    <xf numFmtId="0" fontId="28" fillId="0" borderId="0" xfId="112" applyFont="1" applyFill="1" applyBorder="1" applyAlignment="1" applyProtection="1">
      <alignment horizontal="left" vertical="center" wrapText="1"/>
      <protection/>
    </xf>
    <xf numFmtId="49" fontId="1" fillId="0" borderId="0" xfId="112" applyNumberFormat="1" applyFont="1" applyFill="1" applyBorder="1" applyAlignment="1" applyProtection="1">
      <alignment horizontal="center"/>
      <protection/>
    </xf>
    <xf numFmtId="49" fontId="1" fillId="0" borderId="0" xfId="112" applyNumberFormat="1" applyFont="1" applyFill="1" applyBorder="1" applyAlignment="1" applyProtection="1">
      <alignment horizontal="center" vertical="center"/>
      <protection/>
    </xf>
    <xf numFmtId="49" fontId="27" fillId="0" borderId="40" xfId="106" applyNumberFormat="1" applyFont="1" applyBorder="1" applyAlignment="1">
      <alignment horizontal="center" vertical="center" wrapText="1"/>
      <protection/>
    </xf>
    <xf numFmtId="49" fontId="27" fillId="0" borderId="41" xfId="108" applyNumberFormat="1" applyFont="1" applyBorder="1" applyAlignment="1">
      <alignment horizontal="center" vertical="center" wrapText="1"/>
      <protection/>
    </xf>
    <xf numFmtId="49" fontId="1" fillId="0" borderId="42" xfId="108" applyNumberFormat="1" applyFont="1" applyBorder="1" applyAlignment="1">
      <alignment horizontal="center" vertical="center" wrapText="1"/>
      <protection/>
    </xf>
    <xf numFmtId="49" fontId="1" fillId="25" borderId="43" xfId="106" applyNumberFormat="1" applyFont="1" applyFill="1" applyBorder="1" applyAlignment="1">
      <alignment vertical="center" wrapText="1"/>
      <protection/>
    </xf>
    <xf numFmtId="49" fontId="1" fillId="0" borderId="12" xfId="106" applyNumberFormat="1" applyFont="1" applyFill="1" applyBorder="1" applyAlignment="1">
      <alignment vertical="center" wrapText="1"/>
      <protection/>
    </xf>
    <xf numFmtId="49" fontId="32" fillId="26" borderId="43" xfId="106" applyNumberFormat="1" applyFont="1" applyFill="1" applyBorder="1" applyAlignment="1">
      <alignment vertical="center" wrapText="1"/>
      <protection/>
    </xf>
    <xf numFmtId="0" fontId="32" fillId="0" borderId="44" xfId="112" applyFont="1" applyBorder="1" applyAlignment="1">
      <alignment horizontal="center" vertical="center" wrapText="1"/>
      <protection/>
    </xf>
    <xf numFmtId="0" fontId="32" fillId="0" borderId="45" xfId="112" applyFont="1" applyBorder="1" applyAlignment="1">
      <alignment horizontal="center" vertical="center" wrapText="1"/>
      <protection/>
    </xf>
    <xf numFmtId="49" fontId="33" fillId="0" borderId="46" xfId="112" applyNumberFormat="1" applyFont="1" applyBorder="1" applyAlignment="1" applyProtection="1">
      <alignment horizontal="center" vertical="center" wrapText="1"/>
      <protection/>
    </xf>
    <xf numFmtId="49" fontId="33" fillId="0" borderId="45" xfId="112" applyNumberFormat="1" applyFont="1" applyBorder="1" applyAlignment="1" applyProtection="1">
      <alignment horizontal="center" vertical="center" wrapText="1"/>
      <protection/>
    </xf>
    <xf numFmtId="49" fontId="31" fillId="0" borderId="46" xfId="112" applyNumberFormat="1" applyFont="1" applyBorder="1" applyAlignment="1" applyProtection="1">
      <alignment horizontal="center" vertical="center" wrapText="1"/>
      <protection/>
    </xf>
    <xf numFmtId="0" fontId="33" fillId="0" borderId="46" xfId="112" applyFont="1" applyBorder="1" applyAlignment="1">
      <alignment horizontal="center" vertical="center" wrapText="1"/>
      <protection/>
    </xf>
    <xf numFmtId="0" fontId="32" fillId="0" borderId="46" xfId="112" applyFont="1" applyBorder="1" applyAlignment="1">
      <alignment horizontal="center" vertical="center" wrapText="1"/>
      <protection/>
    </xf>
    <xf numFmtId="49" fontId="1" fillId="0" borderId="46" xfId="112" applyNumberFormat="1" applyFont="1" applyBorder="1" applyAlignment="1">
      <alignment horizontal="center" vertical="center"/>
      <protection/>
    </xf>
    <xf numFmtId="49" fontId="1" fillId="0" borderId="47" xfId="112" applyNumberFormat="1" applyFont="1" applyBorder="1" applyAlignment="1">
      <alignment horizontal="center" vertical="center"/>
      <protection/>
    </xf>
    <xf numFmtId="49" fontId="27" fillId="10" borderId="43" xfId="112" applyNumberFormat="1" applyFont="1" applyFill="1" applyBorder="1" applyAlignment="1">
      <alignment horizontal="center" vertical="center"/>
      <protection/>
    </xf>
    <xf numFmtId="49" fontId="1" fillId="0" borderId="45" xfId="112" applyNumberFormat="1" applyFont="1" applyBorder="1" applyAlignment="1" applyProtection="1">
      <alignment horizontal="center" vertical="center"/>
      <protection/>
    </xf>
    <xf numFmtId="49" fontId="32" fillId="0" borderId="45" xfId="112" applyNumberFormat="1" applyFont="1" applyBorder="1" applyAlignment="1">
      <alignment horizontal="center" vertical="center"/>
      <protection/>
    </xf>
    <xf numFmtId="49" fontId="32" fillId="0" borderId="46" xfId="112" applyNumberFormat="1" applyFont="1" applyBorder="1" applyAlignment="1">
      <alignment horizontal="center" vertical="center"/>
      <protection/>
    </xf>
    <xf numFmtId="49" fontId="32" fillId="0" borderId="47" xfId="112" applyNumberFormat="1" applyFont="1" applyBorder="1" applyAlignment="1">
      <alignment horizontal="center" vertical="center"/>
      <protection/>
    </xf>
    <xf numFmtId="49" fontId="1" fillId="0" borderId="48" xfId="112" applyNumberFormat="1" applyFont="1" applyBorder="1" applyAlignment="1">
      <alignment horizontal="center" vertical="center"/>
      <protection/>
    </xf>
    <xf numFmtId="0" fontId="34" fillId="17" borderId="10" xfId="112" applyFont="1" applyFill="1" applyBorder="1" applyAlignment="1" applyProtection="1">
      <alignment horizontal="center" vertical="center"/>
      <protection/>
    </xf>
    <xf numFmtId="0" fontId="1" fillId="25" borderId="10" xfId="112" applyFont="1" applyFill="1" applyBorder="1" applyAlignment="1">
      <alignment horizontal="center" vertical="center"/>
      <protection/>
    </xf>
    <xf numFmtId="0" fontId="27" fillId="27" borderId="15" xfId="114" applyFont="1" applyFill="1" applyBorder="1" applyAlignment="1">
      <alignment horizontal="center" vertical="center"/>
      <protection/>
    </xf>
    <xf numFmtId="0" fontId="32" fillId="0" borderId="49" xfId="112" applyFont="1" applyFill="1" applyBorder="1" applyAlignment="1">
      <alignment horizontal="center" vertical="center"/>
      <protection/>
    </xf>
    <xf numFmtId="49" fontId="32" fillId="0" borderId="46" xfId="112" applyNumberFormat="1" applyFont="1" applyFill="1" applyBorder="1" applyAlignment="1">
      <alignment horizontal="center" vertical="center"/>
      <protection/>
    </xf>
    <xf numFmtId="0" fontId="32" fillId="0" borderId="48" xfId="112" applyFont="1" applyFill="1" applyBorder="1" applyAlignment="1">
      <alignment horizontal="center" vertical="center"/>
      <protection/>
    </xf>
    <xf numFmtId="49" fontId="35" fillId="0" borderId="10" xfId="113" applyNumberFormat="1" applyFont="1" applyBorder="1" applyAlignment="1">
      <alignment horizontal="center" vertical="center"/>
      <protection/>
    </xf>
    <xf numFmtId="49" fontId="32" fillId="0" borderId="46" xfId="112" applyNumberFormat="1" applyFont="1" applyFill="1" applyBorder="1" applyAlignment="1" applyProtection="1">
      <alignment horizontal="center" vertical="center"/>
      <protection/>
    </xf>
    <xf numFmtId="49" fontId="32" fillId="0" borderId="48" xfId="113" applyNumberFormat="1" applyFont="1" applyFill="1" applyBorder="1" applyAlignment="1">
      <alignment horizontal="center" vertical="center" wrapText="1"/>
      <protection/>
    </xf>
    <xf numFmtId="49" fontId="1" fillId="25" borderId="10" xfId="113" applyNumberFormat="1" applyFont="1" applyFill="1" applyBorder="1" applyAlignment="1">
      <alignment horizontal="center" vertical="center"/>
      <protection/>
    </xf>
    <xf numFmtId="49" fontId="32" fillId="0" borderId="46" xfId="113" applyNumberFormat="1" applyFont="1" applyFill="1" applyBorder="1" applyAlignment="1">
      <alignment horizontal="center" vertical="center"/>
      <protection/>
    </xf>
    <xf numFmtId="49" fontId="32" fillId="0" borderId="49" xfId="113" applyNumberFormat="1" applyFont="1" applyFill="1" applyBorder="1" applyAlignment="1">
      <alignment horizontal="center" vertical="center"/>
      <protection/>
    </xf>
    <xf numFmtId="0" fontId="37" fillId="17" borderId="10" xfId="112" applyFont="1" applyFill="1" applyBorder="1" applyAlignment="1" applyProtection="1">
      <alignment horizontal="center" vertical="center"/>
      <protection/>
    </xf>
    <xf numFmtId="0" fontId="1" fillId="0" borderId="0" xfId="106" applyFont="1" applyBorder="1" applyAlignment="1">
      <alignment vertical="center"/>
      <protection/>
    </xf>
    <xf numFmtId="3" fontId="32" fillId="0" borderId="0" xfId="106" applyNumberFormat="1" applyFont="1" applyBorder="1" applyAlignment="1">
      <alignment vertical="center"/>
      <protection/>
    </xf>
    <xf numFmtId="0" fontId="32" fillId="0" borderId="0" xfId="106" applyFont="1" applyFill="1" applyBorder="1" applyAlignment="1">
      <alignment vertical="center"/>
      <protection/>
    </xf>
    <xf numFmtId="4" fontId="32" fillId="0" borderId="0" xfId="106" applyNumberFormat="1" applyFont="1" applyBorder="1" applyAlignment="1">
      <alignment vertical="center"/>
      <protection/>
    </xf>
    <xf numFmtId="0" fontId="1" fillId="0" borderId="50" xfId="108" applyFont="1" applyBorder="1" applyAlignment="1">
      <alignment horizontal="center" vertical="center" wrapText="1"/>
      <protection/>
    </xf>
    <xf numFmtId="0" fontId="1" fillId="25" borderId="28" xfId="106" applyFont="1" applyFill="1" applyBorder="1" applyAlignment="1">
      <alignment vertical="center" wrapText="1"/>
      <protection/>
    </xf>
    <xf numFmtId="0" fontId="1" fillId="0" borderId="51" xfId="106" applyFont="1" applyFill="1" applyBorder="1" applyAlignment="1">
      <alignment vertical="center" wrapText="1"/>
      <protection/>
    </xf>
    <xf numFmtId="49" fontId="29" fillId="0" borderId="11" xfId="120" applyNumberFormat="1" applyFont="1" applyFill="1" applyBorder="1" applyAlignment="1">
      <alignment vertical="center"/>
      <protection/>
    </xf>
    <xf numFmtId="4" fontId="29" fillId="0" borderId="38" xfId="120" applyNumberFormat="1" applyFont="1" applyFill="1" applyBorder="1" applyAlignment="1">
      <alignment horizontal="right" vertical="center"/>
      <protection/>
    </xf>
    <xf numFmtId="0" fontId="32" fillId="26" borderId="28" xfId="106" applyFont="1" applyFill="1" applyBorder="1" applyAlignment="1">
      <alignment vertical="center" wrapText="1"/>
      <protection/>
    </xf>
    <xf numFmtId="49" fontId="32" fillId="0" borderId="52" xfId="120" applyNumberFormat="1" applyFont="1" applyBorder="1" applyAlignment="1">
      <alignment vertical="center"/>
      <protection/>
    </xf>
    <xf numFmtId="0" fontId="32" fillId="0" borderId="38" xfId="106" applyFont="1" applyBorder="1" applyAlignment="1">
      <alignment vertical="center"/>
      <protection/>
    </xf>
    <xf numFmtId="49" fontId="32" fillId="0" borderId="11" xfId="120" applyNumberFormat="1" applyFont="1" applyBorder="1" applyAlignment="1">
      <alignment vertical="center"/>
      <protection/>
    </xf>
    <xf numFmtId="49" fontId="32" fillId="0" borderId="11" xfId="112" applyNumberFormat="1" applyFont="1" applyBorder="1" applyAlignment="1">
      <alignment horizontal="center"/>
      <protection/>
    </xf>
    <xf numFmtId="49" fontId="1" fillId="0" borderId="11" xfId="112" applyNumberFormat="1" applyFont="1" applyBorder="1" applyAlignment="1">
      <alignment horizontal="center"/>
      <protection/>
    </xf>
    <xf numFmtId="49" fontId="1" fillId="0" borderId="11" xfId="112" applyNumberFormat="1" applyFont="1" applyBorder="1" applyAlignment="1" applyProtection="1">
      <alignment horizontal="center"/>
      <protection/>
    </xf>
    <xf numFmtId="49" fontId="1" fillId="0" borderId="0" xfId="112" applyNumberFormat="1" applyFont="1" applyBorder="1" applyAlignment="1" applyProtection="1">
      <alignment horizontal="center"/>
      <protection/>
    </xf>
    <xf numFmtId="0" fontId="1" fillId="0" borderId="11" xfId="112" applyFont="1" applyBorder="1" applyAlignment="1">
      <alignment horizontal="center"/>
      <protection/>
    </xf>
    <xf numFmtId="0" fontId="1" fillId="0" borderId="38" xfId="112" applyFont="1" applyBorder="1">
      <alignment/>
      <protection/>
    </xf>
    <xf numFmtId="49" fontId="33" fillId="0" borderId="39" xfId="112" applyNumberFormat="1" applyFont="1" applyBorder="1" applyAlignment="1" applyProtection="1">
      <alignment horizontal="center" vertical="center" wrapText="1"/>
      <protection/>
    </xf>
    <xf numFmtId="0" fontId="32" fillId="0" borderId="37" xfId="112" applyFont="1" applyBorder="1" applyAlignment="1" applyProtection="1">
      <alignment vertical="center" wrapText="1"/>
      <protection/>
    </xf>
    <xf numFmtId="0" fontId="33" fillId="0" borderId="37" xfId="112" applyFont="1" applyBorder="1" applyAlignment="1" applyProtection="1">
      <alignment horizontal="center" vertical="center" wrapText="1"/>
      <protection/>
    </xf>
    <xf numFmtId="0" fontId="33" fillId="0" borderId="36" xfId="112" applyFont="1" applyBorder="1" applyAlignment="1" applyProtection="1">
      <alignment horizontal="center" vertical="center" wrapText="1"/>
      <protection/>
    </xf>
    <xf numFmtId="0" fontId="32" fillId="0" borderId="37" xfId="107" applyFont="1" applyBorder="1" applyAlignment="1" applyProtection="1">
      <alignment vertical="center" wrapText="1"/>
      <protection/>
    </xf>
    <xf numFmtId="49" fontId="31" fillId="0" borderId="39" xfId="112" applyNumberFormat="1" applyFont="1" applyBorder="1" applyAlignment="1" applyProtection="1">
      <alignment horizontal="center" vertical="center" wrapText="1"/>
      <protection/>
    </xf>
    <xf numFmtId="0" fontId="31" fillId="0" borderId="37" xfId="112" applyFont="1" applyBorder="1" applyAlignment="1" applyProtection="1">
      <alignment horizontal="center" vertical="center" wrapText="1"/>
      <protection/>
    </xf>
    <xf numFmtId="0" fontId="31" fillId="0" borderId="36" xfId="112" applyFont="1" applyBorder="1" applyAlignment="1" applyProtection="1">
      <alignment horizontal="center" vertical="center" wrapText="1"/>
      <protection/>
    </xf>
    <xf numFmtId="0" fontId="33" fillId="0" borderId="39" xfId="112" applyFont="1" applyBorder="1" applyAlignment="1">
      <alignment horizontal="center" vertical="center" wrapText="1"/>
      <protection/>
    </xf>
    <xf numFmtId="0" fontId="1" fillId="0" borderId="37" xfId="107" applyFont="1" applyBorder="1" applyAlignment="1">
      <alignment vertical="center" wrapText="1"/>
      <protection/>
    </xf>
    <xf numFmtId="0" fontId="33" fillId="0" borderId="37" xfId="112" applyFont="1" applyBorder="1" applyAlignment="1">
      <alignment horizontal="center" vertical="center" wrapText="1"/>
      <protection/>
    </xf>
    <xf numFmtId="0" fontId="33" fillId="0" borderId="36" xfId="112" applyFont="1" applyBorder="1" applyAlignment="1">
      <alignment horizontal="center" vertical="center" wrapText="1"/>
      <protection/>
    </xf>
    <xf numFmtId="0" fontId="32" fillId="0" borderId="39" xfId="112" applyFont="1" applyBorder="1" applyAlignment="1">
      <alignment horizontal="center" vertical="center" wrapText="1"/>
      <protection/>
    </xf>
    <xf numFmtId="0" fontId="1" fillId="0" borderId="37" xfId="112" applyFont="1" applyBorder="1" applyAlignment="1">
      <alignment vertical="center" wrapText="1"/>
      <protection/>
    </xf>
    <xf numFmtId="0" fontId="32" fillId="0" borderId="37" xfId="112" applyFont="1" applyBorder="1" applyAlignment="1">
      <alignment horizontal="center" vertical="center" wrapText="1"/>
      <protection/>
    </xf>
    <xf numFmtId="0" fontId="32" fillId="0" borderId="36" xfId="112" applyFont="1" applyBorder="1" applyAlignment="1">
      <alignment horizontal="center" vertical="center" wrapText="1"/>
      <protection/>
    </xf>
    <xf numFmtId="49" fontId="1" fillId="0" borderId="39" xfId="112" applyNumberFormat="1" applyFont="1" applyBorder="1" applyAlignment="1">
      <alignment horizontal="center" vertical="center"/>
      <protection/>
    </xf>
    <xf numFmtId="0" fontId="28" fillId="0" borderId="37" xfId="112" applyFont="1" applyBorder="1" applyAlignment="1">
      <alignment vertical="center"/>
      <protection/>
    </xf>
    <xf numFmtId="0" fontId="1" fillId="0" borderId="37" xfId="112" applyFont="1" applyBorder="1" applyAlignment="1">
      <alignment vertical="center"/>
      <protection/>
    </xf>
    <xf numFmtId="0" fontId="1" fillId="0" borderId="36" xfId="112" applyFont="1" applyBorder="1" applyAlignment="1">
      <alignment horizontal="right" vertical="center"/>
      <protection/>
    </xf>
    <xf numFmtId="49" fontId="1" fillId="0" borderId="33" xfId="112" applyNumberFormat="1" applyFont="1" applyBorder="1" applyAlignment="1">
      <alignment horizontal="center" vertical="center"/>
      <protection/>
    </xf>
    <xf numFmtId="0" fontId="1" fillId="0" borderId="34" xfId="112" applyFont="1" applyBorder="1" applyAlignment="1">
      <alignment vertical="center"/>
      <protection/>
    </xf>
    <xf numFmtId="4" fontId="1" fillId="0" borderId="35" xfId="112" applyNumberFormat="1" applyFont="1" applyBorder="1" applyAlignment="1">
      <alignment horizontal="right" vertical="center" indent="1"/>
      <protection/>
    </xf>
    <xf numFmtId="49" fontId="32" fillId="0" borderId="33" xfId="113" applyNumberFormat="1" applyFont="1" applyFill="1" applyBorder="1" applyAlignment="1">
      <alignment horizontal="center" vertical="center" wrapText="1"/>
      <protection/>
    </xf>
    <xf numFmtId="0" fontId="32" fillId="0" borderId="34" xfId="110" applyFont="1" applyFill="1" applyBorder="1" applyAlignment="1">
      <alignment horizontal="left"/>
      <protection/>
    </xf>
    <xf numFmtId="0" fontId="32" fillId="0" borderId="34" xfId="110" applyFont="1" applyFill="1" applyBorder="1" applyAlignment="1">
      <alignment horizontal="center"/>
      <protection/>
    </xf>
    <xf numFmtId="0" fontId="32" fillId="0" borderId="34" xfId="110" applyFont="1" applyFill="1" applyBorder="1" applyAlignment="1">
      <alignment horizontal="right"/>
      <protection/>
    </xf>
    <xf numFmtId="4" fontId="32" fillId="0" borderId="35" xfId="113" applyNumberFormat="1" applyFont="1" applyFill="1" applyBorder="1" applyAlignment="1">
      <alignment horizontal="right" vertical="center" indent="1"/>
      <protection/>
    </xf>
    <xf numFmtId="49" fontId="47" fillId="0" borderId="45" xfId="112" applyNumberFormat="1" applyFont="1" applyFill="1" applyBorder="1" applyAlignment="1">
      <alignment horizontal="center" vertical="center"/>
      <protection/>
    </xf>
    <xf numFmtId="4" fontId="47" fillId="0" borderId="37" xfId="108" applyNumberFormat="1" applyFont="1" applyFill="1" applyBorder="1" applyAlignment="1" applyProtection="1">
      <alignment horizontal="center" vertical="center" wrapText="1"/>
      <protection/>
    </xf>
    <xf numFmtId="4" fontId="47" fillId="0" borderId="37" xfId="104" applyNumberFormat="1" applyFont="1" applyFill="1" applyBorder="1" applyAlignment="1">
      <alignment horizontal="right" vertical="center" indent="1"/>
      <protection/>
    </xf>
    <xf numFmtId="164" fontId="47" fillId="0" borderId="0" xfId="112" applyNumberFormat="1" applyFont="1" applyFill="1" applyProtection="1">
      <alignment/>
      <protection/>
    </xf>
    <xf numFmtId="0" fontId="47" fillId="0" borderId="0" xfId="112" applyFont="1" applyFill="1" applyProtection="1">
      <alignment/>
      <protection/>
    </xf>
    <xf numFmtId="49" fontId="32" fillId="0" borderId="47" xfId="112" applyNumberFormat="1" applyFont="1" applyFill="1" applyBorder="1" applyAlignment="1">
      <alignment horizontal="center" vertical="center"/>
      <protection/>
    </xf>
    <xf numFmtId="0" fontId="32" fillId="0" borderId="24" xfId="135" applyFont="1" applyFill="1" applyBorder="1" applyAlignment="1">
      <alignment vertical="center" wrapText="1"/>
      <protection/>
    </xf>
    <xf numFmtId="4" fontId="32" fillId="0" borderId="24" xfId="104" applyNumberFormat="1" applyFont="1" applyFill="1" applyBorder="1" applyAlignment="1">
      <alignment horizontal="right" vertical="center" indent="1"/>
      <protection/>
    </xf>
    <xf numFmtId="4" fontId="42" fillId="0" borderId="24" xfId="0" applyNumberFormat="1" applyFont="1" applyFill="1" applyBorder="1" applyAlignment="1" applyProtection="1">
      <alignment horizontal="right" vertical="center" indent="1"/>
      <protection locked="0"/>
    </xf>
    <xf numFmtId="49" fontId="32" fillId="0" borderId="37" xfId="112" applyNumberFormat="1" applyFont="1" applyFill="1" applyBorder="1" applyAlignment="1">
      <alignment horizontal="center" vertical="center"/>
      <protection/>
    </xf>
    <xf numFmtId="49" fontId="47" fillId="0" borderId="37" xfId="112" applyNumberFormat="1" applyFont="1" applyFill="1" applyBorder="1" applyAlignment="1">
      <alignment horizontal="center" vertical="center"/>
      <protection/>
    </xf>
    <xf numFmtId="164" fontId="40" fillId="0" borderId="0" xfId="133" applyNumberFormat="1" applyFont="1" applyFill="1" applyBorder="1" applyAlignment="1">
      <alignment horizontal="right" vertical="center" indent="1"/>
      <protection/>
    </xf>
    <xf numFmtId="0" fontId="40" fillId="0" borderId="0" xfId="133" applyFont="1" applyFill="1" applyBorder="1" applyAlignment="1">
      <alignment vertical="center"/>
      <protection/>
    </xf>
    <xf numFmtId="0" fontId="32" fillId="0" borderId="0" xfId="133" applyFont="1" applyFill="1" applyAlignment="1">
      <alignment vertical="center"/>
      <protection/>
    </xf>
    <xf numFmtId="49" fontId="32" fillId="0" borderId="37" xfId="112" applyNumberFormat="1" applyFont="1" applyFill="1" applyBorder="1" applyAlignment="1">
      <alignment horizontal="center" vertical="center"/>
      <protection/>
    </xf>
    <xf numFmtId="0" fontId="28" fillId="28" borderId="0" xfId="112" applyFont="1" applyFill="1" applyBorder="1" applyAlignment="1">
      <alignment vertical="center" wrapText="1"/>
      <protection/>
    </xf>
    <xf numFmtId="49" fontId="1" fillId="29" borderId="11" xfId="112" applyNumberFormat="1" applyFont="1" applyFill="1" applyBorder="1" applyAlignment="1" applyProtection="1">
      <alignment horizontal="center"/>
      <protection/>
    </xf>
    <xf numFmtId="49" fontId="1" fillId="29" borderId="0" xfId="112" applyNumberFormat="1" applyFont="1" applyFill="1" applyBorder="1" applyAlignment="1" applyProtection="1">
      <alignment horizontal="center"/>
      <protection/>
    </xf>
    <xf numFmtId="0" fontId="28" fillId="29" borderId="0" xfId="112" applyFont="1" applyFill="1" applyBorder="1" applyAlignment="1" applyProtection="1">
      <alignment vertical="center" wrapText="1"/>
      <protection/>
    </xf>
    <xf numFmtId="0" fontId="49" fillId="29" borderId="0" xfId="112" applyFont="1" applyFill="1" applyBorder="1" applyAlignment="1" applyProtection="1">
      <alignment horizontal="left" vertical="center"/>
      <protection/>
    </xf>
    <xf numFmtId="0" fontId="24" fillId="29" borderId="0" xfId="112" applyFont="1" applyFill="1" applyBorder="1" applyAlignment="1" applyProtection="1">
      <alignment wrapText="1"/>
      <protection/>
    </xf>
    <xf numFmtId="0" fontId="1" fillId="29" borderId="0" xfId="112" applyFont="1" applyFill="1" applyBorder="1" applyAlignment="1" applyProtection="1">
      <alignment horizontal="right" vertical="center"/>
      <protection/>
    </xf>
    <xf numFmtId="0" fontId="1" fillId="29" borderId="38" xfId="112" applyFont="1" applyFill="1" applyBorder="1" applyAlignment="1" applyProtection="1">
      <alignment horizontal="center" vertical="center"/>
      <protection/>
    </xf>
    <xf numFmtId="164" fontId="26" fillId="29" borderId="0" xfId="112" applyNumberFormat="1" applyFont="1" applyFill="1" applyProtection="1">
      <alignment/>
      <protection/>
    </xf>
    <xf numFmtId="164" fontId="26" fillId="29" borderId="0" xfId="112" applyNumberFormat="1" applyFont="1" applyFill="1" applyProtection="1">
      <alignment/>
      <protection/>
    </xf>
    <xf numFmtId="0" fontId="1" fillId="29" borderId="0" xfId="112" applyFont="1" applyFill="1" applyProtection="1">
      <alignment/>
      <protection/>
    </xf>
    <xf numFmtId="0" fontId="32" fillId="0" borderId="21" xfId="114" applyFont="1" applyFill="1" applyBorder="1" applyAlignment="1">
      <alignment horizontal="center" vertical="center"/>
      <protection/>
    </xf>
    <xf numFmtId="0" fontId="32" fillId="0" borderId="20" xfId="112" applyFont="1" applyFill="1" applyBorder="1" applyAlignment="1">
      <alignment horizontal="center" vertical="center"/>
      <protection/>
    </xf>
    <xf numFmtId="0" fontId="32" fillId="0" borderId="45" xfId="112" applyFont="1" applyFill="1" applyBorder="1" applyAlignment="1">
      <alignment horizontal="center" vertical="center"/>
      <protection/>
    </xf>
    <xf numFmtId="0" fontId="32" fillId="0" borderId="21" xfId="111" applyFont="1" applyFill="1" applyBorder="1" applyAlignment="1">
      <alignment horizontal="center" vertical="center" wrapText="1"/>
      <protection/>
    </xf>
    <xf numFmtId="49" fontId="32" fillId="0" borderId="45" xfId="112" applyNumberFormat="1" applyFont="1" applyFill="1" applyBorder="1" applyAlignment="1" applyProtection="1">
      <alignment horizontal="center" vertical="center"/>
      <protection/>
    </xf>
    <xf numFmtId="4" fontId="32" fillId="0" borderId="37" xfId="104" applyNumberFormat="1" applyFont="1" applyFill="1" applyBorder="1" applyAlignment="1">
      <alignment horizontal="right" vertical="center" indent="1"/>
      <protection/>
    </xf>
    <xf numFmtId="0" fontId="32" fillId="0" borderId="24" xfId="135" applyFont="1" applyFill="1" applyBorder="1" applyAlignment="1" applyProtection="1">
      <alignment horizontal="center" vertical="center" wrapText="1"/>
      <protection/>
    </xf>
    <xf numFmtId="4" fontId="32" fillId="0" borderId="37" xfId="108" applyNumberFormat="1" applyFont="1" applyFill="1" applyBorder="1" applyAlignment="1" applyProtection="1">
      <alignment horizontal="center" vertical="center" wrapText="1"/>
      <protection/>
    </xf>
    <xf numFmtId="4" fontId="42" fillId="0" borderId="37" xfId="0" applyNumberFormat="1" applyFont="1" applyFill="1" applyBorder="1" applyAlignment="1" applyProtection="1">
      <alignment horizontal="right" vertical="center" indent="1"/>
      <protection locked="0"/>
    </xf>
    <xf numFmtId="0" fontId="32" fillId="0" borderId="24" xfId="133" applyFont="1" applyFill="1" applyBorder="1" applyAlignment="1">
      <alignment vertical="center" wrapText="1"/>
      <protection/>
    </xf>
    <xf numFmtId="49" fontId="32" fillId="0" borderId="24" xfId="133" applyNumberFormat="1" applyFont="1" applyFill="1" applyBorder="1" applyAlignment="1">
      <alignment horizontal="center" shrinkToFit="1"/>
      <protection/>
    </xf>
    <xf numFmtId="49" fontId="32" fillId="0" borderId="47" xfId="112" applyNumberFormat="1" applyFont="1" applyFill="1" applyBorder="1" applyAlignment="1" applyProtection="1">
      <alignment horizontal="center" vertical="center"/>
      <protection/>
    </xf>
    <xf numFmtId="4" fontId="42" fillId="0" borderId="24" xfId="135" applyNumberFormat="1" applyFont="1" applyFill="1" applyBorder="1" applyAlignment="1" applyProtection="1">
      <alignment horizontal="right" vertical="center" indent="1"/>
      <protection locked="0"/>
    </xf>
    <xf numFmtId="4" fontId="32" fillId="0" borderId="21" xfId="112" applyNumberFormat="1" applyFont="1" applyFill="1" applyBorder="1" applyAlignment="1">
      <alignment horizontal="right" vertical="center" indent="1"/>
      <protection/>
    </xf>
    <xf numFmtId="4" fontId="42" fillId="0" borderId="37" xfId="135" applyNumberFormat="1" applyFont="1" applyFill="1" applyBorder="1" applyAlignment="1" applyProtection="1">
      <alignment horizontal="right" vertical="center" indent="1"/>
      <protection locked="0"/>
    </xf>
    <xf numFmtId="0" fontId="1" fillId="0" borderId="53" xfId="0" applyNumberFormat="1" applyFont="1" applyBorder="1" applyAlignment="1">
      <alignment horizontal="left" vertical="top" wrapText="1"/>
    </xf>
    <xf numFmtId="0" fontId="32" fillId="0" borderId="24" xfId="133" applyFont="1" applyFill="1" applyBorder="1" applyAlignment="1">
      <alignment vertical="center" wrapText="1"/>
      <protection/>
    </xf>
    <xf numFmtId="0" fontId="52" fillId="0" borderId="24" xfId="133" applyFont="1" applyFill="1" applyBorder="1" applyAlignment="1">
      <alignment vertical="center" wrapText="1"/>
      <protection/>
    </xf>
    <xf numFmtId="0" fontId="29" fillId="0" borderId="24" xfId="133" applyFont="1" applyFill="1" applyBorder="1" applyAlignment="1">
      <alignment vertical="center" wrapText="1"/>
      <protection/>
    </xf>
    <xf numFmtId="49" fontId="32" fillId="0" borderId="20" xfId="112" applyNumberFormat="1" applyFont="1" applyFill="1" applyBorder="1" applyAlignment="1">
      <alignment horizontal="center" vertical="center"/>
      <protection/>
    </xf>
    <xf numFmtId="0" fontId="32" fillId="0" borderId="37" xfId="104" applyFont="1" applyFill="1" applyBorder="1" applyAlignment="1">
      <alignment vertical="center" wrapText="1"/>
      <protection/>
    </xf>
    <xf numFmtId="0" fontId="32" fillId="0" borderId="24" xfId="104" applyFont="1" applyFill="1" applyBorder="1" applyAlignment="1">
      <alignment vertical="center" wrapText="1"/>
      <protection/>
    </xf>
    <xf numFmtId="49" fontId="32" fillId="0" borderId="45" xfId="113" applyNumberFormat="1" applyFont="1" applyFill="1" applyBorder="1" applyAlignment="1">
      <alignment horizontal="center" vertical="center"/>
      <protection/>
    </xf>
    <xf numFmtId="4" fontId="32" fillId="0" borderId="21" xfId="114" applyNumberFormat="1" applyFont="1" applyFill="1" applyBorder="1" applyAlignment="1">
      <alignment horizontal="right" vertical="center" indent="1"/>
      <protection/>
    </xf>
    <xf numFmtId="4" fontId="32" fillId="0" borderId="22" xfId="114" applyNumberFormat="1" applyFont="1" applyFill="1" applyBorder="1" applyAlignment="1">
      <alignment horizontal="right" vertical="center" indent="1"/>
      <protection/>
    </xf>
    <xf numFmtId="0" fontId="32" fillId="0" borderId="21" xfId="0" applyFont="1" applyBorder="1" applyAlignment="1">
      <alignment vertical="center" wrapText="1"/>
    </xf>
    <xf numFmtId="2" fontId="32" fillId="0" borderId="24" xfId="112" applyNumberFormat="1" applyFont="1" applyFill="1" applyBorder="1" applyAlignment="1">
      <alignment horizontal="left" vertical="center" wrapText="1"/>
      <protection/>
    </xf>
    <xf numFmtId="2" fontId="32" fillId="0" borderId="37" xfId="112" applyNumberFormat="1" applyFont="1" applyFill="1" applyBorder="1" applyAlignment="1">
      <alignment horizontal="left" vertical="center" wrapText="1"/>
      <protection/>
    </xf>
    <xf numFmtId="49" fontId="32" fillId="0" borderId="23" xfId="112" applyNumberFormat="1" applyFont="1" applyFill="1" applyBorder="1" applyAlignment="1" applyProtection="1">
      <alignment horizontal="center" vertical="center"/>
      <protection/>
    </xf>
    <xf numFmtId="4" fontId="32" fillId="0" borderId="24" xfId="108" applyNumberFormat="1" applyFont="1" applyFill="1" applyBorder="1" applyAlignment="1" applyProtection="1">
      <alignment horizontal="center" vertical="center" wrapText="1"/>
      <protection/>
    </xf>
    <xf numFmtId="0" fontId="52" fillId="0" borderId="24" xfId="135" applyFont="1" applyFill="1" applyBorder="1" applyAlignment="1">
      <alignment vertical="center" wrapText="1"/>
      <protection/>
    </xf>
    <xf numFmtId="4" fontId="53" fillId="0" borderId="37" xfId="135" applyNumberFormat="1" applyFont="1" applyFill="1" applyBorder="1" applyAlignment="1" applyProtection="1">
      <alignment horizontal="right" vertical="center" indent="1"/>
      <protection locked="0"/>
    </xf>
    <xf numFmtId="0" fontId="31" fillId="0" borderId="0" xfId="120" applyFont="1" applyBorder="1" applyAlignment="1">
      <alignment horizontal="left" wrapText="1"/>
      <protection/>
    </xf>
    <xf numFmtId="4" fontId="29" fillId="10" borderId="28" xfId="108" applyNumberFormat="1" applyFont="1" applyFill="1" applyBorder="1" applyAlignment="1" applyProtection="1">
      <alignment horizontal="right" vertical="center" wrapText="1" indent="1"/>
      <protection/>
    </xf>
    <xf numFmtId="4" fontId="32" fillId="0" borderId="22" xfId="106" applyNumberFormat="1" applyFont="1" applyFill="1" applyBorder="1" applyAlignment="1" applyProtection="1">
      <alignment horizontal="right" vertical="center" wrapText="1" indent="1"/>
      <protection/>
    </xf>
    <xf numFmtId="4" fontId="32" fillId="0" borderId="32" xfId="112" applyNumberFormat="1" applyFont="1" applyFill="1" applyBorder="1" applyAlignment="1" applyProtection="1">
      <alignment horizontal="right" vertical="center" indent="1"/>
      <protection/>
    </xf>
    <xf numFmtId="4" fontId="42" fillId="0" borderId="37" xfId="0" applyNumberFormat="1" applyFont="1" applyFill="1" applyBorder="1" applyAlignment="1" applyProtection="1">
      <alignment horizontal="right" vertical="center" indent="1"/>
      <protection/>
    </xf>
    <xf numFmtId="4" fontId="32" fillId="0" borderId="50" xfId="112" applyNumberFormat="1" applyFont="1" applyFill="1" applyBorder="1" applyAlignment="1" applyProtection="1">
      <alignment horizontal="right" vertical="center" indent="1"/>
      <protection/>
    </xf>
    <xf numFmtId="4" fontId="32" fillId="0" borderId="25" xfId="112" applyNumberFormat="1" applyFont="1" applyFill="1" applyBorder="1" applyAlignment="1" applyProtection="1">
      <alignment horizontal="right" vertical="center" indent="1"/>
      <protection/>
    </xf>
    <xf numFmtId="4" fontId="32" fillId="0" borderId="36" xfId="112" applyNumberFormat="1" applyFont="1" applyFill="1" applyBorder="1" applyAlignment="1" applyProtection="1">
      <alignment horizontal="right" vertical="center" indent="1"/>
      <protection/>
    </xf>
    <xf numFmtId="4" fontId="32" fillId="0" borderId="37" xfId="104" applyNumberFormat="1" applyFont="1" applyFill="1" applyBorder="1" applyAlignment="1" applyProtection="1">
      <alignment horizontal="right" vertical="center" indent="1"/>
      <protection/>
    </xf>
    <xf numFmtId="4" fontId="32" fillId="0" borderId="35" xfId="112" applyNumberFormat="1" applyFont="1" applyFill="1" applyBorder="1" applyAlignment="1" applyProtection="1">
      <alignment horizontal="right" vertical="center" indent="1"/>
      <protection/>
    </xf>
    <xf numFmtId="4" fontId="36" fillId="0" borderId="13" xfId="113" applyNumberFormat="1" applyFont="1" applyBorder="1" applyAlignment="1" applyProtection="1">
      <alignment horizontal="right" vertical="center" indent="1"/>
      <protection/>
    </xf>
    <xf numFmtId="49" fontId="29" fillId="10" borderId="26" xfId="106" applyNumberFormat="1" applyFont="1" applyFill="1" applyBorder="1" applyAlignment="1" applyProtection="1">
      <alignment horizontal="center" vertical="center" wrapText="1"/>
      <protection/>
    </xf>
    <xf numFmtId="49" fontId="29" fillId="10" borderId="43" xfId="106" applyNumberFormat="1" applyFont="1" applyFill="1" applyBorder="1" applyAlignment="1" applyProtection="1">
      <alignment horizontal="center" vertical="center" wrapText="1"/>
      <protection/>
    </xf>
    <xf numFmtId="0" fontId="29" fillId="10" borderId="27" xfId="106" applyFont="1" applyFill="1" applyBorder="1" applyAlignment="1" applyProtection="1">
      <alignment vertical="center" wrapText="1"/>
      <protection/>
    </xf>
    <xf numFmtId="0" fontId="48" fillId="10" borderId="27" xfId="106" applyFont="1" applyFill="1" applyBorder="1" applyAlignment="1" applyProtection="1">
      <alignment horizontal="center" vertical="center" wrapText="1"/>
      <protection/>
    </xf>
    <xf numFmtId="0" fontId="32" fillId="10" borderId="27" xfId="108" applyFont="1" applyFill="1" applyBorder="1" applyAlignment="1" applyProtection="1">
      <alignment horizontal="center" vertical="center" wrapText="1"/>
      <protection/>
    </xf>
    <xf numFmtId="4" fontId="29" fillId="10" borderId="27" xfId="105" applyNumberFormat="1" applyFont="1" applyFill="1" applyBorder="1" applyAlignment="1" applyProtection="1">
      <alignment horizontal="right" vertical="center" wrapText="1" indent="1"/>
      <protection/>
    </xf>
    <xf numFmtId="49" fontId="32" fillId="0" borderId="23" xfId="106" applyNumberFormat="1" applyFont="1" applyFill="1" applyBorder="1" applyAlignment="1" applyProtection="1">
      <alignment horizontal="center" vertical="center" wrapText="1"/>
      <protection/>
    </xf>
    <xf numFmtId="49" fontId="32" fillId="0" borderId="47" xfId="106" applyNumberFormat="1" applyFont="1" applyFill="1" applyBorder="1" applyAlignment="1" applyProtection="1">
      <alignment horizontal="center" vertical="center" wrapText="1"/>
      <protection/>
    </xf>
    <xf numFmtId="49" fontId="32" fillId="0" borderId="37" xfId="106" applyNumberFormat="1" applyFont="1" applyFill="1" applyBorder="1" applyAlignment="1" applyProtection="1">
      <alignment vertical="center" wrapText="1"/>
      <protection/>
    </xf>
    <xf numFmtId="0" fontId="32" fillId="0" borderId="37" xfId="106" applyFont="1" applyFill="1" applyBorder="1" applyAlignment="1" applyProtection="1">
      <alignment horizontal="center" vertical="center" wrapText="1"/>
      <protection/>
    </xf>
    <xf numFmtId="4" fontId="32" fillId="0" borderId="21" xfId="106" applyNumberFormat="1" applyFont="1" applyFill="1" applyBorder="1" applyAlignment="1" applyProtection="1">
      <alignment horizontal="right" vertical="center" wrapText="1" indent="1"/>
      <protection/>
    </xf>
    <xf numFmtId="49" fontId="32" fillId="0" borderId="39" xfId="106" applyNumberFormat="1" applyFont="1" applyFill="1" applyBorder="1" applyAlignment="1" applyProtection="1">
      <alignment horizontal="center" vertical="center" wrapText="1"/>
      <protection/>
    </xf>
    <xf numFmtId="49" fontId="32" fillId="0" borderId="46" xfId="106" applyNumberFormat="1" applyFont="1" applyFill="1" applyBorder="1" applyAlignment="1" applyProtection="1">
      <alignment horizontal="center" vertical="center" wrapText="1"/>
      <protection/>
    </xf>
    <xf numFmtId="49" fontId="32" fillId="0" borderId="20" xfId="106" applyNumberFormat="1" applyFont="1" applyFill="1" applyBorder="1" applyAlignment="1" applyProtection="1">
      <alignment horizontal="center" vertical="center" wrapText="1"/>
      <protection/>
    </xf>
    <xf numFmtId="49" fontId="32" fillId="0" borderId="45" xfId="106" applyNumberFormat="1" applyFont="1" applyFill="1" applyBorder="1" applyAlignment="1" applyProtection="1">
      <alignment horizontal="center" vertical="center" wrapText="1"/>
      <protection/>
    </xf>
    <xf numFmtId="49" fontId="27" fillId="10" borderId="26" xfId="106" applyNumberFormat="1" applyFont="1" applyFill="1" applyBorder="1" applyAlignment="1" applyProtection="1">
      <alignment horizontal="center" vertical="center" wrapText="1"/>
      <protection/>
    </xf>
    <xf numFmtId="49" fontId="27" fillId="10" borderId="43" xfId="106" applyNumberFormat="1" applyFont="1" applyFill="1" applyBorder="1" applyAlignment="1" applyProtection="1">
      <alignment horizontal="center" vertical="center" wrapText="1"/>
      <protection/>
    </xf>
    <xf numFmtId="0" fontId="27" fillId="10" borderId="27" xfId="106" applyFont="1" applyFill="1" applyBorder="1" applyAlignment="1" applyProtection="1">
      <alignment vertical="center" wrapText="1"/>
      <protection/>
    </xf>
    <xf numFmtId="0" fontId="27" fillId="10" borderId="27" xfId="108" applyFont="1" applyFill="1" applyBorder="1" applyAlignment="1" applyProtection="1">
      <alignment horizontal="center" vertical="center" wrapText="1"/>
      <protection/>
    </xf>
    <xf numFmtId="4" fontId="32" fillId="10" borderId="27" xfId="105" applyNumberFormat="1" applyFont="1" applyFill="1" applyBorder="1" applyAlignment="1" applyProtection="1">
      <alignment horizontal="right" vertical="center" wrapText="1" indent="1"/>
      <protection/>
    </xf>
    <xf numFmtId="4" fontId="32" fillId="10" borderId="28" xfId="108" applyNumberFormat="1" applyFont="1" applyFill="1" applyBorder="1" applyAlignment="1" applyProtection="1">
      <alignment horizontal="right" vertical="center" wrapText="1" indent="1"/>
      <protection/>
    </xf>
    <xf numFmtId="49" fontId="1" fillId="0" borderId="26" xfId="106" applyNumberFormat="1" applyFont="1" applyFill="1" applyBorder="1" applyAlignment="1" applyProtection="1">
      <alignment horizontal="center" vertical="center" wrapText="1"/>
      <protection/>
    </xf>
    <xf numFmtId="49" fontId="1" fillId="0" borderId="41" xfId="106" applyNumberFormat="1" applyFont="1" applyFill="1" applyBorder="1" applyAlignment="1" applyProtection="1">
      <alignment horizontal="center" vertical="center" wrapText="1"/>
      <protection/>
    </xf>
    <xf numFmtId="49" fontId="1" fillId="0" borderId="37" xfId="106" applyNumberFormat="1" applyFont="1" applyFill="1" applyBorder="1" applyAlignment="1" applyProtection="1">
      <alignment vertical="center" wrapText="1"/>
      <protection/>
    </xf>
    <xf numFmtId="0" fontId="1" fillId="0" borderId="37" xfId="106" applyFont="1" applyFill="1" applyBorder="1" applyAlignment="1" applyProtection="1">
      <alignment horizontal="center" vertical="center" wrapText="1"/>
      <protection/>
    </xf>
    <xf numFmtId="4" fontId="1" fillId="0" borderId="21" xfId="106" applyNumberFormat="1" applyFont="1" applyFill="1" applyBorder="1" applyAlignment="1" applyProtection="1">
      <alignment horizontal="right" vertical="center" wrapText="1" indent="1"/>
      <protection/>
    </xf>
    <xf numFmtId="4" fontId="1" fillId="0" borderId="36" xfId="106" applyNumberFormat="1" applyFont="1" applyFill="1" applyBorder="1" applyAlignment="1" applyProtection="1">
      <alignment horizontal="right" vertical="center" wrapText="1" indent="1"/>
      <protection/>
    </xf>
    <xf numFmtId="49" fontId="41" fillId="30" borderId="54" xfId="120" applyNumberFormat="1" applyFont="1" applyFill="1" applyBorder="1" applyAlignment="1" applyProtection="1">
      <alignment vertical="center"/>
      <protection/>
    </xf>
    <xf numFmtId="49" fontId="41" fillId="30" borderId="27" xfId="120" applyNumberFormat="1" applyFont="1" applyFill="1" applyBorder="1" applyAlignment="1" applyProtection="1">
      <alignment vertical="center"/>
      <protection/>
    </xf>
    <xf numFmtId="0" fontId="41" fillId="30" borderId="27" xfId="120" applyFont="1" applyFill="1" applyBorder="1" applyAlignment="1" applyProtection="1">
      <alignment vertical="center" wrapText="1"/>
      <protection/>
    </xf>
    <xf numFmtId="0" fontId="41" fillId="30" borderId="27" xfId="120" applyFont="1" applyFill="1" applyBorder="1" applyAlignment="1" applyProtection="1">
      <alignment horizontal="center" vertical="center"/>
      <protection/>
    </xf>
    <xf numFmtId="4" fontId="41" fillId="30" borderId="27" xfId="106" applyNumberFormat="1" applyFont="1" applyFill="1" applyBorder="1" applyAlignment="1" applyProtection="1">
      <alignment horizontal="right" vertical="center" wrapText="1" indent="1"/>
      <protection/>
    </xf>
    <xf numFmtId="4" fontId="41" fillId="30" borderId="28" xfId="106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120" applyFont="1" applyBorder="1" applyAlignment="1" applyProtection="1">
      <alignment vertical="center" wrapText="1"/>
      <protection locked="0"/>
    </xf>
    <xf numFmtId="0" fontId="32" fillId="0" borderId="0" xfId="108" applyFont="1" applyBorder="1" applyAlignment="1" applyProtection="1">
      <alignment horizontal="center"/>
      <protection locked="0"/>
    </xf>
    <xf numFmtId="0" fontId="32" fillId="0" borderId="0" xfId="108" applyFont="1" applyBorder="1" applyProtection="1">
      <alignment/>
      <protection locked="0"/>
    </xf>
    <xf numFmtId="0" fontId="32" fillId="0" borderId="38" xfId="106" applyFont="1" applyBorder="1" applyAlignment="1" applyProtection="1">
      <alignment vertical="center"/>
      <protection locked="0"/>
    </xf>
    <xf numFmtId="0" fontId="29" fillId="0" borderId="0" xfId="112" applyFont="1" applyFill="1" applyBorder="1" applyAlignment="1" applyProtection="1">
      <alignment wrapText="1"/>
      <protection locked="0"/>
    </xf>
    <xf numFmtId="0" fontId="32" fillId="0" borderId="0" xfId="112" applyFont="1" applyFill="1" applyBorder="1" applyAlignment="1" applyProtection="1">
      <alignment horizontal="center" wrapText="1"/>
      <protection locked="0"/>
    </xf>
    <xf numFmtId="0" fontId="32" fillId="0" borderId="0" xfId="112" applyFont="1" applyFill="1" applyBorder="1" applyAlignment="1" applyProtection="1">
      <alignment wrapText="1"/>
      <protection locked="0"/>
    </xf>
    <xf numFmtId="0" fontId="32" fillId="0" borderId="0" xfId="112" applyFont="1" applyFill="1" applyBorder="1" applyAlignment="1" applyProtection="1">
      <alignment vertical="center"/>
      <protection locked="0"/>
    </xf>
    <xf numFmtId="0" fontId="32" fillId="0" borderId="38" xfId="112" applyFont="1" applyFill="1" applyBorder="1" applyAlignment="1" applyProtection="1">
      <alignment vertical="center"/>
      <protection locked="0"/>
    </xf>
    <xf numFmtId="0" fontId="28" fillId="0" borderId="0" xfId="112" applyFont="1" applyFill="1" applyBorder="1" applyAlignment="1" applyProtection="1">
      <alignment wrapText="1"/>
      <protection locked="0"/>
    </xf>
    <xf numFmtId="0" fontId="24" fillId="0" borderId="0" xfId="112" applyFont="1" applyFill="1" applyBorder="1" applyAlignment="1" applyProtection="1">
      <alignment horizontal="center" wrapText="1"/>
      <protection locked="0"/>
    </xf>
    <xf numFmtId="0" fontId="24" fillId="0" borderId="0" xfId="112" applyFont="1" applyFill="1" applyBorder="1" applyAlignment="1" applyProtection="1">
      <alignment wrapText="1"/>
      <protection locked="0"/>
    </xf>
    <xf numFmtId="0" fontId="1" fillId="0" borderId="0" xfId="112" applyFont="1" applyFill="1" applyBorder="1" applyAlignment="1" applyProtection="1">
      <alignment vertical="center"/>
      <protection locked="0"/>
    </xf>
    <xf numFmtId="0" fontId="1" fillId="0" borderId="38" xfId="112" applyFont="1" applyFill="1" applyBorder="1" applyAlignment="1" applyProtection="1">
      <alignment vertical="center"/>
      <protection locked="0"/>
    </xf>
    <xf numFmtId="0" fontId="1" fillId="0" borderId="0" xfId="112" applyFont="1" applyBorder="1" applyProtection="1">
      <alignment/>
      <protection locked="0"/>
    </xf>
    <xf numFmtId="0" fontId="1" fillId="0" borderId="0" xfId="112" applyFont="1" applyBorder="1" applyAlignment="1" applyProtection="1">
      <alignment horizontal="center"/>
      <protection locked="0"/>
    </xf>
    <xf numFmtId="0" fontId="1" fillId="0" borderId="0" xfId="112" applyFont="1" applyBorder="1" applyAlignment="1" applyProtection="1">
      <alignment/>
      <protection locked="0"/>
    </xf>
    <xf numFmtId="0" fontId="1" fillId="0" borderId="38" xfId="112" applyFont="1" applyBorder="1" applyProtection="1">
      <alignment/>
      <protection locked="0"/>
    </xf>
    <xf numFmtId="0" fontId="29" fillId="28" borderId="0" xfId="112" applyFont="1" applyFill="1" applyBorder="1" applyAlignment="1" applyProtection="1">
      <alignment vertical="center" wrapText="1"/>
      <protection/>
    </xf>
    <xf numFmtId="0" fontId="32" fillId="28" borderId="38" xfId="112" applyFont="1" applyFill="1" applyBorder="1" applyAlignment="1" applyProtection="1">
      <alignment vertical="center"/>
      <protection/>
    </xf>
    <xf numFmtId="0" fontId="28" fillId="0" borderId="0" xfId="112" applyFont="1" applyFill="1" applyBorder="1" applyAlignment="1">
      <alignment vertical="center" wrapText="1"/>
      <protection/>
    </xf>
    <xf numFmtId="0" fontId="31" fillId="0" borderId="0" xfId="120" applyFont="1" applyBorder="1" applyAlignment="1">
      <alignment horizontal="left" wrapText="1"/>
      <protection/>
    </xf>
    <xf numFmtId="0" fontId="30" fillId="0" borderId="0" xfId="120" applyFont="1" applyBorder="1" applyAlignment="1">
      <alignment horizontal="left" wrapText="1"/>
      <protection/>
    </xf>
    <xf numFmtId="0" fontId="29" fillId="0" borderId="55" xfId="106" applyFont="1" applyBorder="1" applyAlignment="1">
      <alignment horizontal="center" vertical="center" wrapText="1"/>
      <protection/>
    </xf>
    <xf numFmtId="0" fontId="1" fillId="0" borderId="56" xfId="108" applyFont="1" applyBorder="1" applyAlignment="1">
      <alignment horizontal="center" vertical="center" wrapText="1"/>
      <protection/>
    </xf>
    <xf numFmtId="49" fontId="27" fillId="0" borderId="57" xfId="106" applyNumberFormat="1" applyFont="1" applyBorder="1" applyAlignment="1">
      <alignment horizontal="center" vertical="center" wrapText="1"/>
      <protection/>
    </xf>
    <xf numFmtId="49" fontId="27" fillId="0" borderId="58" xfId="108" applyNumberFormat="1" applyFont="1" applyBorder="1" applyAlignment="1">
      <alignment horizontal="center" vertical="center" wrapText="1"/>
      <protection/>
    </xf>
    <xf numFmtId="49" fontId="1" fillId="0" borderId="54" xfId="108" applyNumberFormat="1" applyFont="1" applyBorder="1" applyAlignment="1">
      <alignment horizontal="center" vertical="center" wrapText="1"/>
      <protection/>
    </xf>
    <xf numFmtId="0" fontId="27" fillId="0" borderId="59" xfId="106" applyFont="1" applyBorder="1" applyAlignment="1">
      <alignment horizontal="center" vertical="center" wrapText="1"/>
      <protection/>
    </xf>
    <xf numFmtId="0" fontId="1" fillId="0" borderId="60" xfId="108" applyFont="1" applyBorder="1" applyAlignment="1">
      <alignment horizontal="center" vertical="center" wrapText="1"/>
      <protection/>
    </xf>
    <xf numFmtId="0" fontId="1" fillId="0" borderId="61" xfId="108" applyFont="1" applyBorder="1" applyAlignment="1">
      <alignment horizontal="center" vertical="center" wrapText="1"/>
      <protection/>
    </xf>
    <xf numFmtId="0" fontId="29" fillId="0" borderId="59" xfId="106" applyFont="1" applyBorder="1" applyAlignment="1">
      <alignment horizontal="center" vertical="center" wrapText="1"/>
      <protection/>
    </xf>
    <xf numFmtId="0" fontId="27" fillId="0" borderId="60" xfId="108" applyFont="1" applyBorder="1" applyAlignment="1">
      <alignment horizontal="center" vertical="center" wrapText="1"/>
      <protection/>
    </xf>
    <xf numFmtId="0" fontId="30" fillId="0" borderId="12" xfId="99" applyFont="1" applyBorder="1" applyAlignment="1">
      <alignment horizontal="justify" vertical="center" wrapText="1"/>
      <protection/>
    </xf>
    <xf numFmtId="0" fontId="54" fillId="0" borderId="0" xfId="112" applyFont="1" applyFill="1" applyBorder="1" applyAlignment="1">
      <alignment vertical="center" wrapText="1"/>
      <protection/>
    </xf>
    <xf numFmtId="4" fontId="32" fillId="0" borderId="19" xfId="31" applyNumberFormat="1" applyFont="1" applyFill="1" applyBorder="1" applyAlignment="1" applyProtection="1">
      <alignment horizontal="center" vertical="center" wrapText="1"/>
      <protection locked="0"/>
    </xf>
    <xf numFmtId="4" fontId="32" fillId="0" borderId="21" xfId="31" applyNumberFormat="1" applyFont="1" applyFill="1" applyBorder="1" applyAlignment="1" applyProtection="1">
      <alignment horizontal="center" vertical="center" wrapText="1"/>
      <protection locked="0"/>
    </xf>
    <xf numFmtId="165" fontId="32" fillId="0" borderId="34" xfId="110" applyNumberFormat="1" applyFont="1" applyFill="1" applyBorder="1" applyAlignment="1" applyProtection="1">
      <alignment horizontal="right"/>
      <protection locked="0"/>
    </xf>
    <xf numFmtId="0" fontId="32" fillId="0" borderId="21" xfId="114" applyFont="1" applyFill="1" applyBorder="1" applyAlignment="1" applyProtection="1">
      <alignment vertical="center" wrapText="1"/>
      <protection/>
    </xf>
    <xf numFmtId="0" fontId="32" fillId="0" borderId="21" xfId="114" applyFont="1" applyFill="1" applyBorder="1" applyAlignment="1" applyProtection="1">
      <alignment horizontal="center" vertical="center"/>
      <protection/>
    </xf>
    <xf numFmtId="4" fontId="32" fillId="0" borderId="62" xfId="114" applyNumberFormat="1" applyFont="1" applyFill="1" applyBorder="1" applyAlignment="1" applyProtection="1">
      <alignment horizontal="right" vertical="center" indent="1"/>
      <protection/>
    </xf>
    <xf numFmtId="0" fontId="32" fillId="0" borderId="37" xfId="135" applyFont="1" applyFill="1" applyBorder="1" applyAlignment="1" applyProtection="1">
      <alignment vertical="center" wrapText="1"/>
      <protection/>
    </xf>
    <xf numFmtId="4" fontId="32" fillId="0" borderId="21" xfId="0" applyNumberFormat="1" applyFont="1" applyFill="1" applyBorder="1" applyAlignment="1" applyProtection="1">
      <alignment horizontal="right" vertical="center" indent="1"/>
      <protection/>
    </xf>
    <xf numFmtId="4" fontId="32" fillId="0" borderId="24" xfId="104" applyNumberFormat="1" applyFont="1" applyFill="1" applyBorder="1" applyAlignment="1" applyProtection="1">
      <alignment horizontal="right" vertical="center" indent="1"/>
      <protection/>
    </xf>
    <xf numFmtId="0" fontId="32" fillId="0" borderId="24" xfId="135" applyFont="1" applyFill="1" applyBorder="1" applyAlignment="1" applyProtection="1">
      <alignment vertical="center" wrapText="1"/>
      <protection/>
    </xf>
    <xf numFmtId="4" fontId="42" fillId="0" borderId="24" xfId="0" applyNumberFormat="1" applyFont="1" applyFill="1" applyBorder="1" applyAlignment="1" applyProtection="1">
      <alignment horizontal="right" vertical="center" indent="1"/>
      <protection/>
    </xf>
    <xf numFmtId="0" fontId="32" fillId="0" borderId="34" xfId="112" applyFont="1" applyFill="1" applyBorder="1" applyAlignment="1" applyProtection="1">
      <alignment vertical="center" wrapText="1"/>
      <protection/>
    </xf>
    <xf numFmtId="0" fontId="32" fillId="0" borderId="34" xfId="112" applyFont="1" applyFill="1" applyBorder="1" applyAlignment="1" applyProtection="1">
      <alignment horizontal="center" vertical="center"/>
      <protection/>
    </xf>
    <xf numFmtId="4" fontId="32" fillId="0" borderId="34" xfId="112" applyNumberFormat="1" applyFont="1" applyFill="1" applyBorder="1" applyAlignment="1" applyProtection="1">
      <alignment horizontal="right" vertical="center" indent="1"/>
      <protection/>
    </xf>
    <xf numFmtId="4" fontId="32" fillId="0" borderId="34" xfId="31" applyNumberFormat="1" applyFont="1" applyFill="1" applyBorder="1" applyAlignment="1" applyProtection="1">
      <alignment horizontal="center" vertical="center" wrapText="1"/>
      <protection locked="0"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4_OP_Hala N1_6WX01-05_vod.hosp._080130" xfId="20"/>
    <cellStyle name="_05_GVB_EW_01_TP7_061207" xfId="21"/>
    <cellStyle name="_05_GVB_EY_EV_01_TP7_061201" xfId="22"/>
    <cellStyle name="_06_GCZ_BQ_SO_1145" xfId="23"/>
    <cellStyle name="_06_GCZ_BQ_SO_1241_Hruba" xfId="24"/>
    <cellStyle name="_06_GCZ_BQ_SO_1242+1710_Hruba" xfId="25"/>
    <cellStyle name="_06_GCZ_BQ_SO_1510_Hruba" xfId="26"/>
    <cellStyle name="_06_GCZ_BQ_SO_1810_Hruba" xfId="27"/>
    <cellStyle name="_06_GCZ_BQ_SO_WX_061120" xfId="28"/>
    <cellStyle name="_06_GCZ_BQ_SO_WX_061207oceneni" xfId="29"/>
    <cellStyle name="_06_GVB_TP7_NS07_070105_oceneni" xfId="30"/>
    <cellStyle name="_5385_2_IPB_WX_SO 16-19_FOT_070716" xfId="31"/>
    <cellStyle name="_5385_2_IPB_WX_SO 16-19_FOT_070716 2" xfId="32"/>
    <cellStyle name="_5411_OP_Infrastruktura_VZOR_080123" xfId="33"/>
    <cellStyle name="_5463_04_NUC_XX01_FOT_200_Hala17_070405" xfId="34"/>
    <cellStyle name="_5559_PP_NS_vzor_070913" xfId="35"/>
    <cellStyle name="_6VX01" xfId="36"/>
    <cellStyle name="_BVG TP 7_Complete_061204" xfId="37"/>
    <cellStyle name="_F6_BS_SO 01+04_6SX01" xfId="38"/>
    <cellStyle name="_FOXCONN - FoT - SO16.3_060523" xfId="39"/>
    <cellStyle name="_FOXCONN - FoT - SO16.3_060627" xfId="40"/>
    <cellStyle name="_GVB_ TP 7_6-NS07_061206 zm oc" xfId="41"/>
    <cellStyle name="_GVB_ TP 7_6-NS07_061207 zm" xfId="42"/>
    <cellStyle name="_GVB_ TP7_6IK01A_BQ_SO1141_070104" xfId="43"/>
    <cellStyle name="_GVB_ TP7_NS07_rev 2_070205_ BQ" xfId="44"/>
    <cellStyle name="_GVB_ TP7_NS07_rev.1_070111ocenění" xfId="45"/>
    <cellStyle name="_GVB_ TP7_NS07_rev.1_070116ocenění" xfId="46"/>
    <cellStyle name="_GVB_TP7_F5_Water Treat.070223_" xfId="47"/>
    <cellStyle name="_GVB_TP7_F5_Water Treat.070731_" xfId="48"/>
    <cellStyle name="_GVP_TP 7_stoka DA3_070130 - mp" xfId="49"/>
    <cellStyle name="_odhad cen_GVB_ TP 7_6-NS07_061207 zm" xfId="50"/>
    <cellStyle name="_propočet kubatur šachty" xfId="51"/>
    <cellStyle name="_SO 05_F6_rain wat drain.060531" xfId="52"/>
    <cellStyle name="_SO 11_ rain water drainage_070424" xfId="53"/>
    <cellStyle name="_SO 11_ rain water drainage_080211" xfId="54"/>
    <cellStyle name="_SO 16_6VX01_vzduchotechnika" xfId="55"/>
    <cellStyle name="_SO 17_ přípojka splašk.kanalizace" xfId="56"/>
    <cellStyle name="_SO 18_ příp. dešť.kan._zmeny 070820" xfId="57"/>
    <cellStyle name="_SO 18_ přípojka dešť.kanalizace" xfId="58"/>
    <cellStyle name="_SO 21_kanalizace splašková_070807" xfId="59"/>
    <cellStyle name="_SO 22_ kanalizace destova v arealu" xfId="60"/>
    <cellStyle name="_SO 363_fire water supply_rev.1_070116" xfId="61"/>
    <cellStyle name="_SO 399.1,2_sewerage" xfId="62"/>
    <cellStyle name="_SO 399.1,2_sewerage_F5_070221" xfId="63"/>
    <cellStyle name="_SO 399.1,2_sewerage_F5_zmeny k 070730" xfId="64"/>
    <cellStyle name="_SO 399.1,2_sewerage_rev.1_070108" xfId="65"/>
    <cellStyle name="_SO 399.3 Roads of drainage_rev.1_070111" xfId="66"/>
    <cellStyle name="_SO 399.3 Roads of drainage_zmeny k_070731" xfId="67"/>
    <cellStyle name="_SO_1124_Retention pond_zmena_B_ 070202" xfId="68"/>
    <cellStyle name="_TI_SO 01_060301_cz_en" xfId="69"/>
    <cellStyle name="20 % – Zvýraznění1" xfId="70"/>
    <cellStyle name="20 % – Zvýraznění2" xfId="71"/>
    <cellStyle name="20 % – Zvýraznění3" xfId="72"/>
    <cellStyle name="20 % – Zvýraznění4" xfId="73"/>
    <cellStyle name="20 % – Zvýraznění5" xfId="74"/>
    <cellStyle name="20 % – Zvýraznění6" xfId="75"/>
    <cellStyle name="40 % – Zvýraznění1" xfId="76"/>
    <cellStyle name="40 % – Zvýraznění2" xfId="77"/>
    <cellStyle name="40 % – Zvýraznění3" xfId="78"/>
    <cellStyle name="40 % – Zvýraznění4" xfId="79"/>
    <cellStyle name="40 % – Zvýraznění5" xfId="80"/>
    <cellStyle name="40 % – Zvýraznění6" xfId="81"/>
    <cellStyle name="60 % – Zvýraznění1" xfId="82"/>
    <cellStyle name="60 % – Zvýraznění2" xfId="83"/>
    <cellStyle name="60 % – Zvýraznění3" xfId="84"/>
    <cellStyle name="60 % – Zvýraznění4" xfId="85"/>
    <cellStyle name="60 % – Zvýraznění5" xfId="86"/>
    <cellStyle name="60 % – Zvýraznění6" xfId="87"/>
    <cellStyle name="Celkem" xfId="88"/>
    <cellStyle name="Chybně" xfId="89"/>
    <cellStyle name="kolonky" xfId="90"/>
    <cellStyle name="Kontrolní buňka" xfId="91"/>
    <cellStyle name="Nadpis 1" xfId="92"/>
    <cellStyle name="Nadpis 2" xfId="93"/>
    <cellStyle name="Nadpis 3" xfId="94"/>
    <cellStyle name="Nadpis 4" xfId="95"/>
    <cellStyle name="Název" xfId="96"/>
    <cellStyle name="Neutrální" xfId="97"/>
    <cellStyle name="normální 2" xfId="98"/>
    <cellStyle name="normální 2 2" xfId="99"/>
    <cellStyle name="normální 2 3" xfId="100"/>
    <cellStyle name="normální 2 4" xfId="101"/>
    <cellStyle name="normální 3" xfId="102"/>
    <cellStyle name="normální 4" xfId="103"/>
    <cellStyle name="Normální 5" xfId="104"/>
    <cellStyle name="normální_04_SA_HZS_M13_soupisy_vykonu_6NS01_090515" xfId="105"/>
    <cellStyle name="normální_05_SA_6NS01B_V21_Mycí box Still_080325" xfId="106"/>
    <cellStyle name="normální_5463_04_NUC_XX01_FOT_200_Hala17_070405" xfId="107"/>
    <cellStyle name="normální_6185_SA_SPINE_BQ_120504" xfId="108"/>
    <cellStyle name="normální_ASUS-FoT-detail-template" xfId="109"/>
    <cellStyle name="normální_FORMULAR SV" xfId="110"/>
    <cellStyle name="normální_GB_TB6A_SANITARY_BQ_071601_Vorac" xfId="111"/>
    <cellStyle name="normální_SO 101_Prelozka mestske kanalizace" xfId="112"/>
    <cellStyle name="normální_SO 101_Prelozka mestske kanalizace 3" xfId="113"/>
    <cellStyle name="normální_SO 104_Vodovod pitný_070824" xfId="114"/>
    <cellStyle name="normální_VIZA-FoT-template" xfId="115"/>
    <cellStyle name="políčka" xfId="116"/>
    <cellStyle name="Poznámka" xfId="117"/>
    <cellStyle name="Propojená buňka" xfId="118"/>
    <cellStyle name="Správně" xfId="119"/>
    <cellStyle name="Styl 1" xfId="120"/>
    <cellStyle name="Styl 1 2" xfId="121"/>
    <cellStyle name="Text upozornění" xfId="122"/>
    <cellStyle name="Vstup" xfId="123"/>
    <cellStyle name="Výpočet" xfId="124"/>
    <cellStyle name="Výstup" xfId="125"/>
    <cellStyle name="Vysvětlující text" xfId="126"/>
    <cellStyle name="Zvýraznění 1" xfId="127"/>
    <cellStyle name="Zvýraznění 2" xfId="128"/>
    <cellStyle name="Zvýraznění 3" xfId="129"/>
    <cellStyle name="Zvýraznění 4" xfId="130"/>
    <cellStyle name="Zvýraznění 5" xfId="131"/>
    <cellStyle name="Zvýraznění 6" xfId="132"/>
    <cellStyle name="normální_POL.XLS 2" xfId="133"/>
    <cellStyle name="normální 3 2" xfId="134"/>
    <cellStyle name="normální 16" xfId="135"/>
    <cellStyle name="normální 10" xfId="136"/>
    <cellStyle name="Normální 1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149"/>
  <sheetViews>
    <sheetView showGridLines="0" tabSelected="1" view="pageBreakPreview" zoomScale="115" zoomScaleSheetLayoutView="115" workbookViewId="0" topLeftCell="A55">
      <selection activeCell="F59" sqref="F59"/>
    </sheetView>
  </sheetViews>
  <sheetFormatPr defaultColWidth="9.125" defaultRowHeight="12.75"/>
  <cols>
    <col min="1" max="1" width="7.75390625" style="36" customWidth="1"/>
    <col min="2" max="2" width="9.25390625" style="36" customWidth="1"/>
    <col min="3" max="3" width="48.625" style="3" customWidth="1"/>
    <col min="4" max="4" width="9.625" style="37" customWidth="1"/>
    <col min="5" max="5" width="14.875" style="38" customWidth="1"/>
    <col min="6" max="6" width="14.875" style="3" customWidth="1"/>
    <col min="7" max="7" width="18.125" style="3" customWidth="1"/>
    <col min="8" max="8" width="14.25390625" style="1" customWidth="1"/>
    <col min="9" max="9" width="18.875" style="62" customWidth="1"/>
    <col min="10" max="10" width="12.75390625" style="62" bestFit="1" customWidth="1"/>
    <col min="11" max="11" width="15.75390625" style="62" bestFit="1" customWidth="1"/>
    <col min="12" max="12" width="11.75390625" style="62" bestFit="1" customWidth="1"/>
    <col min="13" max="13" width="9.125" style="62" customWidth="1"/>
    <col min="14" max="33" width="9.125" style="71" customWidth="1"/>
    <col min="34" max="16384" width="9.125" style="3" customWidth="1"/>
  </cols>
  <sheetData>
    <row r="1" spans="1:33" ht="46.15" customHeight="1">
      <c r="A1" s="18" t="s">
        <v>56</v>
      </c>
      <c r="B1" s="195"/>
      <c r="C1" s="414" t="s">
        <v>133</v>
      </c>
      <c r="D1" s="414"/>
      <c r="E1" s="414"/>
      <c r="F1" s="398"/>
      <c r="G1" s="399"/>
      <c r="I1" s="1"/>
      <c r="J1" s="1"/>
      <c r="K1" s="1"/>
      <c r="L1" s="1"/>
      <c r="M1" s="1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40.5" customHeight="1">
      <c r="A2" s="193" t="s">
        <v>35</v>
      </c>
      <c r="B2" s="196"/>
      <c r="C2" s="400" t="s">
        <v>132</v>
      </c>
      <c r="D2" s="400"/>
      <c r="E2" s="400"/>
      <c r="F2" s="169"/>
      <c r="G2" s="167"/>
      <c r="H2" s="171"/>
      <c r="I2" s="171"/>
      <c r="J2" s="1"/>
      <c r="K2" s="1"/>
      <c r="L2" s="1"/>
      <c r="M2" s="1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</row>
    <row r="3" spans="1:33" ht="6.75" customHeight="1">
      <c r="A3" s="18"/>
      <c r="B3" s="195"/>
      <c r="C3" s="168"/>
      <c r="D3" s="168"/>
      <c r="E3" s="168"/>
      <c r="F3" s="169"/>
      <c r="G3" s="167"/>
      <c r="H3" s="171"/>
      <c r="I3" s="171"/>
      <c r="J3" s="1"/>
      <c r="K3" s="1"/>
      <c r="L3" s="1"/>
      <c r="M3" s="1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ht="31.5" customHeight="1">
      <c r="A4" s="193" t="s">
        <v>45</v>
      </c>
      <c r="B4" s="196"/>
      <c r="C4" s="293" t="s">
        <v>68</v>
      </c>
      <c r="D4" s="168"/>
      <c r="E4" s="168"/>
      <c r="F4" s="169"/>
      <c r="G4" s="172" t="s">
        <v>2</v>
      </c>
      <c r="H4" s="171"/>
      <c r="I4" s="171"/>
      <c r="J4" s="1"/>
      <c r="K4" s="1"/>
      <c r="L4" s="1"/>
      <c r="M4" s="1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ht="6.75" customHeight="1" thickBot="1">
      <c r="A5" s="193"/>
      <c r="B5" s="196"/>
      <c r="C5" s="194"/>
      <c r="D5" s="4"/>
      <c r="E5" s="5"/>
      <c r="F5" s="6"/>
      <c r="G5" s="173"/>
      <c r="H5" s="171"/>
      <c r="I5" s="171"/>
      <c r="J5" s="1"/>
      <c r="K5" s="1"/>
      <c r="L5" s="1"/>
      <c r="M5" s="1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</row>
    <row r="6" spans="1:34" s="8" customFormat="1" ht="12.75">
      <c r="A6" s="405" t="s">
        <v>3</v>
      </c>
      <c r="B6" s="197"/>
      <c r="C6" s="408" t="s">
        <v>4</v>
      </c>
      <c r="D6" s="411" t="s">
        <v>44</v>
      </c>
      <c r="E6" s="411" t="s">
        <v>5</v>
      </c>
      <c r="F6" s="411" t="s">
        <v>6</v>
      </c>
      <c r="G6" s="403"/>
      <c r="H6" s="9"/>
      <c r="I6" s="150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s="8" customFormat="1" ht="12.75">
      <c r="A7" s="406"/>
      <c r="B7" s="198"/>
      <c r="C7" s="409"/>
      <c r="D7" s="412"/>
      <c r="E7" s="412"/>
      <c r="F7" s="412"/>
      <c r="G7" s="404"/>
      <c r="H7" s="9"/>
      <c r="I7" s="150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 s="8" customFormat="1" ht="29.25" customHeight="1" thickBot="1">
      <c r="A8" s="407"/>
      <c r="B8" s="199"/>
      <c r="C8" s="410"/>
      <c r="D8" s="410"/>
      <c r="E8" s="410"/>
      <c r="F8" s="410"/>
      <c r="G8" s="235" t="s">
        <v>7</v>
      </c>
      <c r="H8" s="9"/>
      <c r="I8" s="150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s="10" customFormat="1" ht="18.75" thickBot="1">
      <c r="A9" s="117"/>
      <c r="B9" s="200"/>
      <c r="C9" s="118" t="s">
        <v>57</v>
      </c>
      <c r="D9" s="118"/>
      <c r="E9" s="119"/>
      <c r="F9" s="120"/>
      <c r="G9" s="236"/>
      <c r="H9" s="231"/>
      <c r="I9" s="151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s="10" customFormat="1" ht="18.75" thickBot="1">
      <c r="A10" s="126"/>
      <c r="B10" s="201"/>
      <c r="C10" s="125"/>
      <c r="D10" s="125"/>
      <c r="E10" s="33"/>
      <c r="F10" s="34"/>
      <c r="G10" s="237"/>
      <c r="H10" s="231"/>
      <c r="I10" s="151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s="21" customFormat="1" ht="27" customHeight="1" thickBot="1">
      <c r="A11" s="347">
        <f>A49</f>
        <v>0</v>
      </c>
      <c r="B11" s="348"/>
      <c r="C11" s="349" t="str">
        <f>$C$33</f>
        <v>TECHNICKÉ VYBAVENÍ BUDOV</v>
      </c>
      <c r="D11" s="350"/>
      <c r="E11" s="351"/>
      <c r="F11" s="352">
        <f>SUM(G11:G11)</f>
        <v>0</v>
      </c>
      <c r="G11" s="337">
        <f>SUM(G12:G17)</f>
        <v>0</v>
      </c>
      <c r="H11" s="232"/>
      <c r="I11" s="152"/>
      <c r="J11" s="65"/>
      <c r="K11" s="65"/>
      <c r="L11" s="66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s="21" customFormat="1" ht="12.75" customHeight="1">
      <c r="A12" s="353"/>
      <c r="B12" s="354"/>
      <c r="C12" s="355"/>
      <c r="D12" s="355"/>
      <c r="E12" s="356"/>
      <c r="F12" s="357"/>
      <c r="G12" s="338"/>
      <c r="H12" s="22"/>
      <c r="I12" s="152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s="52" customFormat="1" ht="18.75" customHeight="1">
      <c r="A13" s="358">
        <f aca="true" t="shared" si="0" ref="A13:C15">A51</f>
        <v>1</v>
      </c>
      <c r="B13" s="359"/>
      <c r="C13" s="355" t="str">
        <f t="shared" si="0"/>
        <v>ROZVOD POTRUBÍ</v>
      </c>
      <c r="D13" s="355"/>
      <c r="E13" s="356"/>
      <c r="F13" s="357">
        <f>G13</f>
        <v>0</v>
      </c>
      <c r="G13" s="338">
        <f aca="true" t="shared" si="1" ref="G13:G15">G51</f>
        <v>0</v>
      </c>
      <c r="H13" s="233"/>
      <c r="I13" s="153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s="52" customFormat="1" ht="18.75" customHeight="1">
      <c r="A14" s="358">
        <f t="shared" si="0"/>
        <v>2</v>
      </c>
      <c r="B14" s="359"/>
      <c r="C14" s="355" t="str">
        <f t="shared" si="0"/>
        <v>ARMATURY</v>
      </c>
      <c r="D14" s="355"/>
      <c r="E14" s="356"/>
      <c r="F14" s="357">
        <f aca="true" t="shared" si="2" ref="F14:F16">G14</f>
        <v>0</v>
      </c>
      <c r="G14" s="338">
        <f t="shared" si="1"/>
        <v>0</v>
      </c>
      <c r="H14" s="233"/>
      <c r="I14" s="153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s="52" customFormat="1" ht="18.75" customHeight="1">
      <c r="A15" s="358">
        <f t="shared" si="0"/>
        <v>3</v>
      </c>
      <c r="B15" s="359"/>
      <c r="C15" s="355" t="str">
        <f t="shared" si="0"/>
        <v>OTOPNÁ TĚLESA</v>
      </c>
      <c r="D15" s="355"/>
      <c r="E15" s="356"/>
      <c r="F15" s="357">
        <f t="shared" si="2"/>
        <v>0</v>
      </c>
      <c r="G15" s="338">
        <f t="shared" si="1"/>
        <v>0</v>
      </c>
      <c r="H15" s="233"/>
      <c r="I15" s="153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34" s="52" customFormat="1" ht="18.75" customHeight="1">
      <c r="A16" s="358" t="str">
        <f>A54</f>
        <v>A</v>
      </c>
      <c r="B16" s="359"/>
      <c r="C16" s="355" t="str">
        <f>C54</f>
        <v>Ostatní</v>
      </c>
      <c r="D16" s="355"/>
      <c r="E16" s="356"/>
      <c r="F16" s="357">
        <f t="shared" si="2"/>
        <v>0</v>
      </c>
      <c r="G16" s="338">
        <f>G54</f>
        <v>0</v>
      </c>
      <c r="H16" s="233"/>
      <c r="I16" s="153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</row>
    <row r="17" spans="1:34" s="21" customFormat="1" ht="10.5" customHeight="1" thickBot="1">
      <c r="A17" s="360"/>
      <c r="B17" s="361"/>
      <c r="C17" s="355"/>
      <c r="D17" s="355"/>
      <c r="E17" s="356"/>
      <c r="F17" s="357"/>
      <c r="G17" s="338"/>
      <c r="H17" s="22"/>
      <c r="I17" s="152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 s="10" customFormat="1" ht="5.25" customHeight="1" thickBot="1">
      <c r="A18" s="362"/>
      <c r="B18" s="363"/>
      <c r="C18" s="364"/>
      <c r="D18" s="364"/>
      <c r="E18" s="365"/>
      <c r="F18" s="366"/>
      <c r="G18" s="367"/>
      <c r="H18" s="231"/>
      <c r="I18" s="151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</row>
    <row r="19" spans="1:34" s="10" customFormat="1" ht="9" customHeight="1" thickBot="1">
      <c r="A19" s="368"/>
      <c r="B19" s="369"/>
      <c r="C19" s="370"/>
      <c r="D19" s="370"/>
      <c r="E19" s="371"/>
      <c r="F19" s="372"/>
      <c r="G19" s="373"/>
      <c r="H19" s="231"/>
      <c r="I19" s="151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s="21" customFormat="1" ht="20.25" customHeight="1" thickBot="1">
      <c r="A20" s="374"/>
      <c r="B20" s="375"/>
      <c r="C20" s="376" t="s">
        <v>8</v>
      </c>
      <c r="D20" s="376"/>
      <c r="E20" s="377"/>
      <c r="F20" s="378">
        <f>G20</f>
        <v>0</v>
      </c>
      <c r="G20" s="379">
        <f>G11</f>
        <v>0</v>
      </c>
      <c r="H20" s="232"/>
      <c r="I20" s="152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s="21" customFormat="1" ht="12.75" thickBot="1">
      <c r="A21" s="238"/>
      <c r="B21" s="23"/>
      <c r="C21" s="24"/>
      <c r="D21" s="24"/>
      <c r="E21" s="25"/>
      <c r="F21" s="26"/>
      <c r="G21" s="239"/>
      <c r="H21" s="234"/>
      <c r="I21" s="152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s="21" customFormat="1" ht="18" customHeight="1" thickBot="1">
      <c r="A22" s="121"/>
      <c r="B22" s="202"/>
      <c r="C22" s="122" t="s">
        <v>9</v>
      </c>
      <c r="D22" s="122"/>
      <c r="E22" s="123"/>
      <c r="F22" s="124"/>
      <c r="G22" s="240"/>
      <c r="H22" s="22"/>
      <c r="I22" s="152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3" s="21" customFormat="1" ht="62.25" customHeight="1">
      <c r="A23" s="241"/>
      <c r="B23" s="27"/>
      <c r="C23" s="413" t="s">
        <v>27</v>
      </c>
      <c r="D23" s="413"/>
      <c r="E23" s="413"/>
      <c r="F23" s="28"/>
      <c r="G23" s="242"/>
      <c r="H23" s="152"/>
      <c r="I23" s="66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s="21" customFormat="1" ht="42.75" customHeight="1">
      <c r="A24" s="243"/>
      <c r="B24" s="35"/>
      <c r="C24" s="401" t="s">
        <v>28</v>
      </c>
      <c r="D24" s="402"/>
      <c r="E24" s="402"/>
      <c r="F24" s="336"/>
      <c r="G24" s="242"/>
      <c r="H24" s="152"/>
      <c r="I24" s="66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3" s="21" customFormat="1" ht="22.5" customHeight="1">
      <c r="A25" s="243"/>
      <c r="B25" s="35"/>
      <c r="C25" s="380" t="s">
        <v>10</v>
      </c>
      <c r="D25" s="381"/>
      <c r="E25" s="382"/>
      <c r="F25" s="382"/>
      <c r="G25" s="383"/>
      <c r="H25" s="152"/>
      <c r="I25" s="66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3" s="21" customFormat="1" ht="12">
      <c r="A26" s="243"/>
      <c r="B26" s="35"/>
      <c r="C26" s="380" t="s">
        <v>11</v>
      </c>
      <c r="D26" s="381"/>
      <c r="E26" s="382"/>
      <c r="F26" s="382"/>
      <c r="G26" s="383"/>
      <c r="H26" s="152"/>
      <c r="I26" s="66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s="21" customFormat="1" ht="12">
      <c r="A27" s="243"/>
      <c r="B27" s="35"/>
      <c r="C27" s="380" t="s">
        <v>12</v>
      </c>
      <c r="D27" s="381"/>
      <c r="E27" s="382"/>
      <c r="F27" s="382"/>
      <c r="G27" s="383"/>
      <c r="H27" s="152"/>
      <c r="I27" s="6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33" s="21" customFormat="1" ht="12">
      <c r="A28" s="243"/>
      <c r="B28" s="35"/>
      <c r="C28" s="380" t="s">
        <v>13</v>
      </c>
      <c r="D28" s="381"/>
      <c r="E28" s="382"/>
      <c r="F28" s="382"/>
      <c r="G28" s="383"/>
      <c r="H28" s="20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s="31" customFormat="1" ht="12">
      <c r="A29" s="244"/>
      <c r="B29" s="29"/>
      <c r="C29" s="384"/>
      <c r="D29" s="385"/>
      <c r="E29" s="386"/>
      <c r="F29" s="387"/>
      <c r="G29" s="388"/>
      <c r="H29" s="30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1:33" s="8" customFormat="1" ht="18">
      <c r="A30" s="245"/>
      <c r="B30" s="19"/>
      <c r="C30" s="389"/>
      <c r="D30" s="390"/>
      <c r="E30" s="391"/>
      <c r="F30" s="392"/>
      <c r="G30" s="393"/>
      <c r="H30" s="7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:7" ht="12.75">
      <c r="A31" s="246"/>
      <c r="B31" s="247"/>
      <c r="C31" s="394"/>
      <c r="D31" s="395"/>
      <c r="E31" s="396"/>
      <c r="F31" s="394"/>
      <c r="G31" s="397"/>
    </row>
    <row r="32" spans="1:7" ht="12.75">
      <c r="A32" s="246"/>
      <c r="B32" s="247"/>
      <c r="C32" s="394"/>
      <c r="D32" s="395"/>
      <c r="E32" s="396"/>
      <c r="F32" s="394"/>
      <c r="G32" s="397"/>
    </row>
    <row r="33" spans="1:33" s="303" customFormat="1" ht="31.5" customHeight="1">
      <c r="A33" s="294"/>
      <c r="B33" s="295"/>
      <c r="C33" s="296" t="s">
        <v>57</v>
      </c>
      <c r="D33" s="297"/>
      <c r="E33" s="298"/>
      <c r="F33" s="299" t="s">
        <v>31</v>
      </c>
      <c r="G33" s="300" t="s">
        <v>67</v>
      </c>
      <c r="H33" s="301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</row>
    <row r="34" spans="1:33" s="60" customFormat="1" ht="3.75" customHeight="1" thickBot="1">
      <c r="A34" s="248"/>
      <c r="B34" s="110"/>
      <c r="C34" s="111"/>
      <c r="D34" s="111"/>
      <c r="E34" s="111"/>
      <c r="F34" s="111"/>
      <c r="G34" s="249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3" s="61" customFormat="1" ht="51.75" customHeight="1" thickBot="1">
      <c r="A35" s="113" t="s">
        <v>14</v>
      </c>
      <c r="B35" s="203"/>
      <c r="C35" s="114" t="s">
        <v>15</v>
      </c>
      <c r="D35" s="115" t="s">
        <v>16</v>
      </c>
      <c r="E35" s="115" t="s">
        <v>17</v>
      </c>
      <c r="F35" s="115" t="s">
        <v>29</v>
      </c>
      <c r="G35" s="116" t="s">
        <v>18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s="55" customFormat="1" ht="13.5" thickTop="1">
      <c r="A36" s="87"/>
      <c r="B36" s="204"/>
      <c r="C36" s="112"/>
      <c r="D36" s="89"/>
      <c r="E36" s="89"/>
      <c r="F36" s="89"/>
      <c r="G36" s="90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s="55" customFormat="1" ht="12.75">
      <c r="A37" s="87"/>
      <c r="B37" s="204"/>
      <c r="C37" s="88" t="s">
        <v>19</v>
      </c>
      <c r="D37" s="89"/>
      <c r="E37" s="89"/>
      <c r="F37" s="89"/>
      <c r="G37" s="90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s="17" customFormat="1" ht="48">
      <c r="A38" s="250"/>
      <c r="B38" s="205"/>
      <c r="C38" s="251" t="s">
        <v>20</v>
      </c>
      <c r="D38" s="252"/>
      <c r="E38" s="252"/>
      <c r="F38" s="252"/>
      <c r="G38" s="253"/>
      <c r="H38" s="16"/>
      <c r="I38" s="69"/>
      <c r="J38" s="69"/>
      <c r="K38" s="69"/>
      <c r="L38" s="69"/>
      <c r="M38" s="69"/>
      <c r="N38" s="72"/>
      <c r="O38" s="72"/>
      <c r="P38" s="72"/>
      <c r="Q38" s="72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s="17" customFormat="1" ht="42" customHeight="1">
      <c r="A39" s="250"/>
      <c r="B39" s="205"/>
      <c r="C39" s="251" t="s">
        <v>21</v>
      </c>
      <c r="D39" s="252"/>
      <c r="E39" s="252"/>
      <c r="F39" s="252"/>
      <c r="G39" s="253"/>
      <c r="H39" s="16"/>
      <c r="I39" s="69"/>
      <c r="J39" s="69"/>
      <c r="K39" s="69"/>
      <c r="L39" s="69"/>
      <c r="M39" s="69"/>
      <c r="N39" s="72"/>
      <c r="O39" s="72"/>
      <c r="P39" s="72"/>
      <c r="Q39" s="72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s="17" customFormat="1" ht="30" customHeight="1">
      <c r="A40" s="250"/>
      <c r="B40" s="205"/>
      <c r="C40" s="251" t="s">
        <v>22</v>
      </c>
      <c r="D40" s="252"/>
      <c r="E40" s="252"/>
      <c r="F40" s="252"/>
      <c r="G40" s="253"/>
      <c r="H40" s="16"/>
      <c r="I40" s="69"/>
      <c r="J40" s="69"/>
      <c r="K40" s="69"/>
      <c r="L40" s="69"/>
      <c r="M40" s="69"/>
      <c r="N40" s="72"/>
      <c r="O40" s="72"/>
      <c r="P40" s="72"/>
      <c r="Q40" s="72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s="17" customFormat="1" ht="75.75" customHeight="1">
      <c r="A41" s="250"/>
      <c r="B41" s="206"/>
      <c r="C41" s="91" t="s">
        <v>30</v>
      </c>
      <c r="D41" s="252"/>
      <c r="E41" s="252"/>
      <c r="F41" s="252"/>
      <c r="G41" s="253"/>
      <c r="H41" s="16"/>
      <c r="I41" s="69"/>
      <c r="J41" s="69"/>
      <c r="K41" s="69"/>
      <c r="L41" s="69"/>
      <c r="M41" s="69"/>
      <c r="N41" s="72"/>
      <c r="O41" s="72"/>
      <c r="P41" s="72"/>
      <c r="Q41" s="72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</row>
    <row r="42" spans="1:33" s="17" customFormat="1" ht="66" customHeight="1">
      <c r="A42" s="250"/>
      <c r="B42" s="205"/>
      <c r="C42" s="254" t="s">
        <v>23</v>
      </c>
      <c r="D42" s="252"/>
      <c r="E42" s="252"/>
      <c r="F42" s="252"/>
      <c r="G42" s="253"/>
      <c r="H42" s="16"/>
      <c r="I42" s="69"/>
      <c r="J42" s="69"/>
      <c r="K42" s="69"/>
      <c r="L42" s="69"/>
      <c r="M42" s="69"/>
      <c r="N42" s="72"/>
      <c r="O42" s="72"/>
      <c r="P42" s="72"/>
      <c r="Q42" s="72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17" customFormat="1" ht="41.25" customHeight="1">
      <c r="A43" s="250"/>
      <c r="B43" s="205"/>
      <c r="C43" s="254" t="s">
        <v>24</v>
      </c>
      <c r="D43" s="252"/>
      <c r="E43" s="252"/>
      <c r="F43" s="252"/>
      <c r="G43" s="253"/>
      <c r="H43" s="16"/>
      <c r="I43" s="69"/>
      <c r="J43" s="69"/>
      <c r="K43" s="69"/>
      <c r="L43" s="69"/>
      <c r="M43" s="69"/>
      <c r="N43" s="72"/>
      <c r="O43" s="72"/>
      <c r="P43" s="72"/>
      <c r="Q43" s="72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40" customFormat="1" ht="32.25" customHeight="1">
      <c r="A44" s="255"/>
      <c r="B44" s="207"/>
      <c r="C44" s="254" t="s">
        <v>25</v>
      </c>
      <c r="D44" s="256"/>
      <c r="E44" s="256"/>
      <c r="F44" s="256"/>
      <c r="G44" s="257"/>
      <c r="H44" s="39"/>
      <c r="I44" s="69"/>
      <c r="J44" s="69"/>
      <c r="K44" s="69"/>
      <c r="L44" s="69"/>
      <c r="M44" s="69"/>
      <c r="N44" s="72"/>
      <c r="O44" s="72"/>
      <c r="P44" s="72"/>
      <c r="Q44" s="72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61" customFormat="1" ht="17.25" customHeight="1">
      <c r="A45" s="258"/>
      <c r="B45" s="208"/>
      <c r="C45" s="259"/>
      <c r="D45" s="260"/>
      <c r="E45" s="260"/>
      <c r="F45" s="260"/>
      <c r="G45" s="261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s="55" customFormat="1" ht="13.5" customHeight="1">
      <c r="A46" s="262"/>
      <c r="B46" s="209"/>
      <c r="C46" s="263"/>
      <c r="D46" s="264"/>
      <c r="E46" s="264"/>
      <c r="F46" s="264"/>
      <c r="G46" s="265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s="41" customFormat="1" ht="18" customHeight="1">
      <c r="A47" s="266"/>
      <c r="B47" s="210"/>
      <c r="C47" s="267" t="s">
        <v>0</v>
      </c>
      <c r="D47" s="268"/>
      <c r="E47" s="268"/>
      <c r="F47" s="268"/>
      <c r="G47" s="269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s="41" customFormat="1" ht="13.5" customHeight="1" thickBot="1">
      <c r="A48" s="92"/>
      <c r="B48" s="211"/>
      <c r="C48" s="93"/>
      <c r="D48" s="93"/>
      <c r="E48" s="93"/>
      <c r="F48" s="93"/>
      <c r="G48" s="94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  <row r="49" spans="1:33" s="41" customFormat="1" ht="18" customHeight="1" thickBot="1">
      <c r="A49" s="95"/>
      <c r="B49" s="212"/>
      <c r="C49" s="96" t="str">
        <f>C33</f>
        <v>TECHNICKÉ VYBAVENÍ BUDOV</v>
      </c>
      <c r="D49" s="96"/>
      <c r="E49" s="96"/>
      <c r="F49" s="96"/>
      <c r="G49" s="97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1:33" s="2" customFormat="1" ht="12.75">
      <c r="A50" s="98"/>
      <c r="B50" s="213"/>
      <c r="C50" s="99"/>
      <c r="D50" s="100"/>
      <c r="E50" s="100"/>
      <c r="F50" s="100"/>
      <c r="G50" s="101"/>
      <c r="H50" s="1"/>
      <c r="I50" s="62"/>
      <c r="J50" s="62"/>
      <c r="K50" s="62"/>
      <c r="L50" s="62"/>
      <c r="M50" s="62"/>
      <c r="N50" s="71"/>
      <c r="O50" s="71"/>
      <c r="P50" s="71"/>
      <c r="Q50" s="71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1:33" s="54" customFormat="1" ht="18" customHeight="1">
      <c r="A51" s="102">
        <f>A58</f>
        <v>1</v>
      </c>
      <c r="B51" s="214"/>
      <c r="C51" s="103" t="str">
        <f>C58</f>
        <v>ROZVOD POTRUBÍ</v>
      </c>
      <c r="D51" s="104"/>
      <c r="E51" s="104"/>
      <c r="F51" s="104"/>
      <c r="G51" s="105">
        <f>G99</f>
        <v>0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</row>
    <row r="52" spans="1:33" s="54" customFormat="1" ht="18" customHeight="1">
      <c r="A52" s="174">
        <f aca="true" t="shared" si="3" ref="A52:C52">A101</f>
        <v>2</v>
      </c>
      <c r="B52" s="215"/>
      <c r="C52" s="175" t="str">
        <f t="shared" si="3"/>
        <v>ARMATURY</v>
      </c>
      <c r="D52" s="176"/>
      <c r="E52" s="176"/>
      <c r="F52" s="176"/>
      <c r="G52" s="177">
        <f>G116</f>
        <v>0</v>
      </c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33" s="54" customFormat="1" ht="18" customHeight="1">
      <c r="A53" s="174">
        <f aca="true" t="shared" si="4" ref="A53:C53">A118</f>
        <v>3</v>
      </c>
      <c r="B53" s="215"/>
      <c r="C53" s="175" t="str">
        <f t="shared" si="4"/>
        <v>OTOPNÁ TĚLESA</v>
      </c>
      <c r="D53" s="176"/>
      <c r="E53" s="176"/>
      <c r="F53" s="176"/>
      <c r="G53" s="177">
        <f>G133</f>
        <v>0</v>
      </c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</row>
    <row r="54" spans="1:33" s="54" customFormat="1" ht="18" customHeight="1">
      <c r="A54" s="106" t="str">
        <f>A135</f>
        <v>A</v>
      </c>
      <c r="B54" s="216"/>
      <c r="C54" s="107" t="str">
        <f>C135</f>
        <v>Ostatní</v>
      </c>
      <c r="D54" s="108"/>
      <c r="E54" s="108"/>
      <c r="F54" s="108"/>
      <c r="G54" s="109">
        <f>G146</f>
        <v>0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</row>
    <row r="55" spans="1:33" s="41" customFormat="1" ht="18" customHeight="1" thickBot="1">
      <c r="A55" s="270"/>
      <c r="B55" s="217"/>
      <c r="C55" s="271"/>
      <c r="D55" s="271"/>
      <c r="E55" s="271"/>
      <c r="F55" s="271"/>
      <c r="G55" s="272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</row>
    <row r="56" spans="1:33" s="50" customFormat="1" ht="23.25" customHeight="1" thickBot="1">
      <c r="A56" s="48"/>
      <c r="B56" s="218"/>
      <c r="C56" s="49" t="s">
        <v>26</v>
      </c>
      <c r="D56" s="49"/>
      <c r="E56" s="49"/>
      <c r="F56" s="49"/>
      <c r="G56" s="32">
        <f>SUM(G50:G55)</f>
        <v>0</v>
      </c>
      <c r="H56" s="1"/>
      <c r="I56" s="62"/>
      <c r="J56" s="62"/>
      <c r="K56" s="62"/>
      <c r="L56" s="62"/>
      <c r="M56" s="62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33" s="41" customFormat="1" ht="13.5" customHeight="1" thickBot="1">
      <c r="A57" s="42"/>
      <c r="B57" s="219"/>
      <c r="C57" s="43"/>
      <c r="D57" s="43"/>
      <c r="E57" s="44"/>
      <c r="F57" s="44"/>
      <c r="G57" s="4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</row>
    <row r="58" spans="1:33" s="46" customFormat="1" ht="16.5" customHeight="1" thickBot="1">
      <c r="A58" s="162">
        <v>1</v>
      </c>
      <c r="B58" s="220"/>
      <c r="C58" s="163" t="s">
        <v>69</v>
      </c>
      <c r="D58" s="164"/>
      <c r="E58" s="165"/>
      <c r="F58" s="165"/>
      <c r="G58" s="16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 s="53" customFormat="1" ht="15" customHeight="1">
      <c r="A59" s="83"/>
      <c r="B59" s="221"/>
      <c r="C59" s="85"/>
      <c r="D59" s="86"/>
      <c r="E59" s="84"/>
      <c r="F59" s="415"/>
      <c r="G59" s="339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</row>
    <row r="60" spans="1:33" s="53" customFormat="1" ht="15" customHeight="1">
      <c r="A60" s="305"/>
      <c r="B60" s="306"/>
      <c r="C60" s="322" t="s">
        <v>87</v>
      </c>
      <c r="D60" s="307"/>
      <c r="E60" s="317"/>
      <c r="F60" s="312"/>
      <c r="G60" s="34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</row>
    <row r="61" spans="1:33" s="53" customFormat="1" ht="15" customHeight="1">
      <c r="A61" s="305"/>
      <c r="B61" s="306"/>
      <c r="C61" s="313"/>
      <c r="D61" s="307"/>
      <c r="E61" s="317"/>
      <c r="F61" s="312"/>
      <c r="G61" s="341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</row>
    <row r="62" spans="1:33" s="53" customFormat="1" ht="24">
      <c r="A62" s="305"/>
      <c r="B62" s="306"/>
      <c r="C62" s="313" t="s">
        <v>123</v>
      </c>
      <c r="D62" s="307"/>
      <c r="E62" s="317"/>
      <c r="F62" s="312"/>
      <c r="G62" s="342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</row>
    <row r="63" spans="1:33" s="53" customFormat="1" ht="15" customHeight="1">
      <c r="A63" s="190" t="s">
        <v>33</v>
      </c>
      <c r="B63" s="306"/>
      <c r="C63" s="313" t="s">
        <v>85</v>
      </c>
      <c r="D63" s="307" t="s">
        <v>58</v>
      </c>
      <c r="E63" s="317">
        <v>86</v>
      </c>
      <c r="F63" s="312"/>
      <c r="G63" s="342">
        <f aca="true" t="shared" si="5" ref="G63">$E63*F63</f>
        <v>0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</row>
    <row r="64" spans="1:33" s="53" customFormat="1" ht="15" customHeight="1">
      <c r="A64" s="323"/>
      <c r="B64" s="306"/>
      <c r="C64" s="313"/>
      <c r="D64" s="307"/>
      <c r="E64" s="317"/>
      <c r="F64" s="312"/>
      <c r="G64" s="342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</row>
    <row r="65" spans="1:33" s="53" customFormat="1" ht="15" customHeight="1">
      <c r="A65" s="323"/>
      <c r="B65" s="306"/>
      <c r="C65" s="322" t="s">
        <v>104</v>
      </c>
      <c r="D65" s="307"/>
      <c r="E65" s="317"/>
      <c r="F65" s="312"/>
      <c r="G65" s="342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</row>
    <row r="66" spans="1:33" s="53" customFormat="1" ht="15" customHeight="1">
      <c r="A66" s="305"/>
      <c r="B66" s="306"/>
      <c r="C66" s="313"/>
      <c r="D66" s="307"/>
      <c r="E66" s="317"/>
      <c r="F66" s="312"/>
      <c r="G66" s="342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</row>
    <row r="67" spans="1:33" s="53" customFormat="1" ht="96">
      <c r="A67" s="305"/>
      <c r="B67" s="306"/>
      <c r="C67" s="313" t="s">
        <v>59</v>
      </c>
      <c r="D67" s="307"/>
      <c r="E67" s="317"/>
      <c r="F67" s="312"/>
      <c r="G67" s="342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</row>
    <row r="68" spans="1:33" s="17" customFormat="1" ht="15" customHeight="1">
      <c r="A68" s="190"/>
      <c r="B68" s="292"/>
      <c r="C68" s="313"/>
      <c r="D68" s="310"/>
      <c r="E68" s="309"/>
      <c r="F68" s="312"/>
      <c r="G68" s="34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s="17" customFormat="1" ht="24">
      <c r="A69" s="190"/>
      <c r="B69" s="292"/>
      <c r="C69" s="320" t="s">
        <v>122</v>
      </c>
      <c r="D69" s="310"/>
      <c r="E69" s="309"/>
      <c r="F69" s="312"/>
      <c r="G69" s="343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s="17" customFormat="1" ht="15" customHeight="1">
      <c r="A70" s="190"/>
      <c r="B70" s="292"/>
      <c r="C70" s="313"/>
      <c r="D70" s="310"/>
      <c r="E70" s="309"/>
      <c r="F70" s="312"/>
      <c r="G70" s="343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s="17" customFormat="1" ht="15" customHeight="1">
      <c r="A71" s="190" t="s">
        <v>38</v>
      </c>
      <c r="B71" s="292"/>
      <c r="C71" s="313" t="s">
        <v>78</v>
      </c>
      <c r="D71" s="310" t="s">
        <v>58</v>
      </c>
      <c r="E71" s="285">
        <v>25</v>
      </c>
      <c r="F71" s="312"/>
      <c r="G71" s="344">
        <f aca="true" t="shared" si="6" ref="G71:G96">$E71*F71</f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s="282" customFormat="1" ht="15" customHeight="1">
      <c r="A72" s="190" t="s">
        <v>39</v>
      </c>
      <c r="B72" s="288"/>
      <c r="C72" s="313" t="s">
        <v>79</v>
      </c>
      <c r="D72" s="310" t="s">
        <v>58</v>
      </c>
      <c r="E72" s="285">
        <v>22</v>
      </c>
      <c r="F72" s="312"/>
      <c r="G72" s="344">
        <f t="shared" si="6"/>
        <v>0</v>
      </c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</row>
    <row r="73" spans="1:12" s="291" customFormat="1" ht="15" customHeight="1">
      <c r="A73" s="190" t="s">
        <v>40</v>
      </c>
      <c r="B73" s="287"/>
      <c r="C73" s="313" t="s">
        <v>80</v>
      </c>
      <c r="D73" s="310" t="s">
        <v>58</v>
      </c>
      <c r="E73" s="285">
        <v>25</v>
      </c>
      <c r="F73" s="312"/>
      <c r="G73" s="343">
        <f t="shared" si="6"/>
        <v>0</v>
      </c>
      <c r="H73" s="289"/>
      <c r="I73" s="289"/>
      <c r="J73" s="289"/>
      <c r="K73" s="289"/>
      <c r="L73" s="290"/>
    </row>
    <row r="74" spans="1:12" s="291" customFormat="1" ht="15" customHeight="1">
      <c r="A74" s="190" t="s">
        <v>50</v>
      </c>
      <c r="B74" s="292"/>
      <c r="C74" s="313" t="s">
        <v>81</v>
      </c>
      <c r="D74" s="310" t="s">
        <v>58</v>
      </c>
      <c r="E74" s="285">
        <v>49</v>
      </c>
      <c r="F74" s="312"/>
      <c r="G74" s="343">
        <f t="shared" si="6"/>
        <v>0</v>
      </c>
      <c r="H74" s="289"/>
      <c r="I74" s="289"/>
      <c r="J74" s="289"/>
      <c r="K74" s="289"/>
      <c r="L74" s="290"/>
    </row>
    <row r="75" spans="1:33" s="282" customFormat="1" ht="15" customHeight="1">
      <c r="A75" s="190"/>
      <c r="B75" s="288"/>
      <c r="C75" s="313"/>
      <c r="D75" s="279"/>
      <c r="E75" s="280"/>
      <c r="F75" s="312"/>
      <c r="G75" s="343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</row>
    <row r="76" spans="1:12" s="291" customFormat="1" ht="15" customHeight="1">
      <c r="A76" s="190"/>
      <c r="B76" s="222"/>
      <c r="C76" s="313" t="s">
        <v>82</v>
      </c>
      <c r="D76" s="191"/>
      <c r="E76" s="179"/>
      <c r="F76" s="192"/>
      <c r="G76" s="343"/>
      <c r="H76" s="289"/>
      <c r="I76" s="289"/>
      <c r="J76" s="289"/>
      <c r="K76" s="289"/>
      <c r="L76" s="290"/>
    </row>
    <row r="77" spans="1:12" s="291" customFormat="1" ht="15" customHeight="1">
      <c r="A77" s="190" t="s">
        <v>51</v>
      </c>
      <c r="B77" s="222"/>
      <c r="C77" s="313" t="s">
        <v>75</v>
      </c>
      <c r="D77" s="310" t="s">
        <v>76</v>
      </c>
      <c r="E77" s="285">
        <v>1</v>
      </c>
      <c r="F77" s="312"/>
      <c r="G77" s="343">
        <f t="shared" si="6"/>
        <v>0</v>
      </c>
      <c r="H77" s="289"/>
      <c r="I77" s="289"/>
      <c r="J77" s="289"/>
      <c r="K77" s="289"/>
      <c r="L77" s="290"/>
    </row>
    <row r="78" spans="1:12" s="291" customFormat="1" ht="15" customHeight="1">
      <c r="A78" s="190"/>
      <c r="B78" s="222"/>
      <c r="C78" s="313"/>
      <c r="D78" s="311"/>
      <c r="E78" s="309"/>
      <c r="F78" s="312"/>
      <c r="G78" s="343"/>
      <c r="H78" s="289"/>
      <c r="I78" s="289"/>
      <c r="J78" s="289"/>
      <c r="K78" s="289"/>
      <c r="L78" s="290"/>
    </row>
    <row r="79" spans="1:12" s="291" customFormat="1" ht="15" customHeight="1">
      <c r="A79" s="190"/>
      <c r="B79" s="222"/>
      <c r="C79" s="313" t="s">
        <v>83</v>
      </c>
      <c r="D79" s="310"/>
      <c r="E79" s="285"/>
      <c r="F79" s="312"/>
      <c r="G79" s="343"/>
      <c r="H79" s="289"/>
      <c r="I79" s="289"/>
      <c r="J79" s="289"/>
      <c r="K79" s="289"/>
      <c r="L79" s="290"/>
    </row>
    <row r="80" spans="1:12" s="291" customFormat="1" ht="15" customHeight="1">
      <c r="A80" s="190" t="s">
        <v>52</v>
      </c>
      <c r="B80" s="222"/>
      <c r="C80" s="313" t="s">
        <v>84</v>
      </c>
      <c r="D80" s="310" t="s">
        <v>58</v>
      </c>
      <c r="E80" s="285">
        <f>E71+E72+E73</f>
        <v>72</v>
      </c>
      <c r="F80" s="312"/>
      <c r="G80" s="343">
        <f t="shared" si="6"/>
        <v>0</v>
      </c>
      <c r="H80" s="289"/>
      <c r="I80" s="289"/>
      <c r="J80" s="289"/>
      <c r="K80" s="289"/>
      <c r="L80" s="290"/>
    </row>
    <row r="81" spans="1:12" s="291" customFormat="1" ht="15" customHeight="1">
      <c r="A81" s="190" t="s">
        <v>53</v>
      </c>
      <c r="B81" s="222"/>
      <c r="C81" s="313" t="s">
        <v>85</v>
      </c>
      <c r="D81" s="310" t="s">
        <v>58</v>
      </c>
      <c r="E81" s="285">
        <f>E74</f>
        <v>49</v>
      </c>
      <c r="F81" s="312"/>
      <c r="G81" s="343">
        <f t="shared" si="6"/>
        <v>0</v>
      </c>
      <c r="H81" s="289"/>
      <c r="I81" s="289"/>
      <c r="J81" s="289"/>
      <c r="K81" s="289"/>
      <c r="L81" s="290"/>
    </row>
    <row r="82" spans="1:12" s="291" customFormat="1" ht="15" customHeight="1">
      <c r="A82" s="190" t="s">
        <v>63</v>
      </c>
      <c r="B82" s="222"/>
      <c r="C82" s="313" t="s">
        <v>91</v>
      </c>
      <c r="D82" s="310" t="s">
        <v>58</v>
      </c>
      <c r="E82" s="309">
        <f>SUM(E80:E81)</f>
        <v>121</v>
      </c>
      <c r="F82" s="312"/>
      <c r="G82" s="343">
        <f aca="true" t="shared" si="7" ref="G82:G86">$E82*F82</f>
        <v>0</v>
      </c>
      <c r="H82" s="289"/>
      <c r="I82" s="289"/>
      <c r="J82" s="289"/>
      <c r="K82" s="289"/>
      <c r="L82" s="290"/>
    </row>
    <row r="83" spans="1:12" s="291" customFormat="1" ht="15" customHeight="1">
      <c r="A83" s="190"/>
      <c r="B83" s="222"/>
      <c r="C83" s="313"/>
      <c r="D83" s="310"/>
      <c r="E83" s="309"/>
      <c r="F83" s="312"/>
      <c r="G83" s="343"/>
      <c r="H83" s="289"/>
      <c r="I83" s="289"/>
      <c r="J83" s="289"/>
      <c r="K83" s="289"/>
      <c r="L83" s="290"/>
    </row>
    <row r="84" spans="1:12" s="291" customFormat="1" ht="15" customHeight="1">
      <c r="A84" s="190" t="s">
        <v>64</v>
      </c>
      <c r="B84" s="222"/>
      <c r="C84" s="324" t="s">
        <v>105</v>
      </c>
      <c r="D84" s="310" t="s">
        <v>37</v>
      </c>
      <c r="E84" s="309">
        <f>E82/2</f>
        <v>60.5</v>
      </c>
      <c r="F84" s="312"/>
      <c r="G84" s="343">
        <f t="shared" si="7"/>
        <v>0</v>
      </c>
      <c r="H84" s="289"/>
      <c r="I84" s="289"/>
      <c r="J84" s="289"/>
      <c r="K84" s="289"/>
      <c r="L84" s="290"/>
    </row>
    <row r="85" spans="1:12" s="291" customFormat="1" ht="15" customHeight="1">
      <c r="A85" s="190"/>
      <c r="B85" s="222"/>
      <c r="C85" s="325"/>
      <c r="D85" s="310"/>
      <c r="E85" s="309"/>
      <c r="F85" s="312"/>
      <c r="G85" s="343"/>
      <c r="H85" s="289"/>
      <c r="I85" s="289"/>
      <c r="J85" s="289"/>
      <c r="K85" s="289"/>
      <c r="L85" s="290"/>
    </row>
    <row r="86" spans="1:12" s="291" customFormat="1" ht="15" customHeight="1">
      <c r="A86" s="190" t="s">
        <v>65</v>
      </c>
      <c r="B86" s="222"/>
      <c r="C86" s="324" t="s">
        <v>106</v>
      </c>
      <c r="D86" s="310" t="s">
        <v>37</v>
      </c>
      <c r="E86" s="309">
        <v>4</v>
      </c>
      <c r="F86" s="312"/>
      <c r="G86" s="343">
        <f t="shared" si="7"/>
        <v>0</v>
      </c>
      <c r="H86" s="289"/>
      <c r="I86" s="289"/>
      <c r="J86" s="289"/>
      <c r="K86" s="289"/>
      <c r="L86" s="290"/>
    </row>
    <row r="87" spans="1:12" s="291" customFormat="1" ht="15" customHeight="1">
      <c r="A87" s="190"/>
      <c r="B87" s="222"/>
      <c r="C87" s="313"/>
      <c r="D87" s="314"/>
      <c r="E87" s="309"/>
      <c r="F87" s="312"/>
      <c r="G87" s="343"/>
      <c r="H87" s="289"/>
      <c r="I87" s="289"/>
      <c r="J87" s="289"/>
      <c r="K87" s="289"/>
      <c r="L87" s="290"/>
    </row>
    <row r="88" spans="1:12" s="291" customFormat="1" ht="15" customHeight="1">
      <c r="A88" s="190"/>
      <c r="B88" s="222"/>
      <c r="C88" s="322" t="s">
        <v>86</v>
      </c>
      <c r="D88" s="314"/>
      <c r="E88" s="309"/>
      <c r="F88" s="312"/>
      <c r="G88" s="343"/>
      <c r="H88" s="289"/>
      <c r="I88" s="289"/>
      <c r="J88" s="289"/>
      <c r="K88" s="289"/>
      <c r="L88" s="290"/>
    </row>
    <row r="89" spans="1:12" s="291" customFormat="1" ht="15" customHeight="1">
      <c r="A89" s="190"/>
      <c r="B89" s="222"/>
      <c r="C89" s="321"/>
      <c r="D89" s="314"/>
      <c r="E89" s="309"/>
      <c r="F89" s="312"/>
      <c r="G89" s="343"/>
      <c r="H89" s="289"/>
      <c r="I89" s="289"/>
      <c r="J89" s="289"/>
      <c r="K89" s="289"/>
      <c r="L89" s="290"/>
    </row>
    <row r="90" spans="1:12" s="291" customFormat="1" ht="24">
      <c r="A90" s="190"/>
      <c r="B90" s="222"/>
      <c r="C90" s="313" t="s">
        <v>94</v>
      </c>
      <c r="D90" s="314"/>
      <c r="E90" s="309"/>
      <c r="F90" s="312"/>
      <c r="G90" s="343"/>
      <c r="H90" s="289"/>
      <c r="I90" s="289"/>
      <c r="J90" s="289"/>
      <c r="K90" s="289"/>
      <c r="L90" s="290"/>
    </row>
    <row r="91" spans="1:12" s="291" customFormat="1" ht="15" customHeight="1">
      <c r="A91" s="190"/>
      <c r="B91" s="222"/>
      <c r="C91" s="313"/>
      <c r="D91" s="314"/>
      <c r="E91" s="309"/>
      <c r="F91" s="312"/>
      <c r="G91" s="343"/>
      <c r="H91" s="289"/>
      <c r="I91" s="289"/>
      <c r="J91" s="289"/>
      <c r="K91" s="289"/>
      <c r="L91" s="290"/>
    </row>
    <row r="92" spans="1:12" s="291" customFormat="1" ht="15" customHeight="1">
      <c r="A92" s="190"/>
      <c r="B92" s="222"/>
      <c r="C92" s="313" t="s">
        <v>95</v>
      </c>
      <c r="D92" s="314"/>
      <c r="E92" s="309"/>
      <c r="F92" s="312"/>
      <c r="G92" s="343"/>
      <c r="H92" s="289"/>
      <c r="I92" s="289"/>
      <c r="J92" s="289"/>
      <c r="K92" s="289"/>
      <c r="L92" s="290"/>
    </row>
    <row r="93" spans="1:12" s="291" customFormat="1" ht="15" customHeight="1">
      <c r="A93" s="190" t="s">
        <v>66</v>
      </c>
      <c r="B93" s="222"/>
      <c r="C93" s="313" t="s">
        <v>96</v>
      </c>
      <c r="D93" s="314" t="s">
        <v>100</v>
      </c>
      <c r="E93" s="285">
        <f>E71</f>
        <v>25</v>
      </c>
      <c r="F93" s="312"/>
      <c r="G93" s="343">
        <f t="shared" si="6"/>
        <v>0</v>
      </c>
      <c r="H93" s="289"/>
      <c r="I93" s="289"/>
      <c r="J93" s="289"/>
      <c r="K93" s="289"/>
      <c r="L93" s="290"/>
    </row>
    <row r="94" spans="1:12" s="291" customFormat="1" ht="15" customHeight="1">
      <c r="A94" s="190" t="s">
        <v>101</v>
      </c>
      <c r="B94" s="222"/>
      <c r="C94" s="313" t="s">
        <v>97</v>
      </c>
      <c r="D94" s="314" t="s">
        <v>100</v>
      </c>
      <c r="E94" s="285">
        <f>E72</f>
        <v>22</v>
      </c>
      <c r="F94" s="312"/>
      <c r="G94" s="343">
        <f t="shared" si="6"/>
        <v>0</v>
      </c>
      <c r="H94" s="289"/>
      <c r="I94" s="289"/>
      <c r="J94" s="289"/>
      <c r="K94" s="289"/>
      <c r="L94" s="290"/>
    </row>
    <row r="95" spans="1:12" s="291" customFormat="1" ht="15" customHeight="1">
      <c r="A95" s="190" t="s">
        <v>102</v>
      </c>
      <c r="B95" s="222"/>
      <c r="C95" s="313" t="s">
        <v>98</v>
      </c>
      <c r="D95" s="314" t="s">
        <v>100</v>
      </c>
      <c r="E95" s="285">
        <f>E73</f>
        <v>25</v>
      </c>
      <c r="F95" s="312"/>
      <c r="G95" s="343">
        <f t="shared" si="6"/>
        <v>0</v>
      </c>
      <c r="H95" s="289"/>
      <c r="I95" s="289"/>
      <c r="J95" s="289"/>
      <c r="K95" s="289"/>
      <c r="L95" s="290"/>
    </row>
    <row r="96" spans="1:12" s="291" customFormat="1" ht="15" customHeight="1">
      <c r="A96" s="190" t="s">
        <v>103</v>
      </c>
      <c r="B96" s="222"/>
      <c r="C96" s="313" t="s">
        <v>99</v>
      </c>
      <c r="D96" s="314" t="s">
        <v>100</v>
      </c>
      <c r="E96" s="285">
        <f>E74</f>
        <v>49</v>
      </c>
      <c r="F96" s="312"/>
      <c r="G96" s="343">
        <f t="shared" si="6"/>
        <v>0</v>
      </c>
      <c r="H96" s="289"/>
      <c r="I96" s="289"/>
      <c r="J96" s="289"/>
      <c r="K96" s="289"/>
      <c r="L96" s="290"/>
    </row>
    <row r="97" spans="1:12" s="291" customFormat="1" ht="15" customHeight="1">
      <c r="A97" s="190"/>
      <c r="B97" s="222"/>
      <c r="C97" s="313"/>
      <c r="D97" s="314"/>
      <c r="E97" s="285"/>
      <c r="F97" s="312"/>
      <c r="G97" s="343"/>
      <c r="H97" s="289"/>
      <c r="I97" s="289"/>
      <c r="J97" s="289"/>
      <c r="K97" s="289"/>
      <c r="L97" s="290"/>
    </row>
    <row r="98" spans="1:33" s="54" customFormat="1" ht="10.5" customHeight="1" thickBot="1">
      <c r="A98" s="154"/>
      <c r="B98" s="223"/>
      <c r="C98" s="155"/>
      <c r="D98" s="156"/>
      <c r="E98" s="157"/>
      <c r="F98" s="429"/>
      <c r="G98" s="345"/>
      <c r="I98" s="81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</row>
    <row r="99" spans="1:9" s="141" customFormat="1" ht="18" customHeight="1" thickBot="1">
      <c r="A99" s="135"/>
      <c r="B99" s="224"/>
      <c r="C99" s="178" t="s">
        <v>1</v>
      </c>
      <c r="D99" s="136"/>
      <c r="E99" s="137"/>
      <c r="F99" s="137"/>
      <c r="G99" s="346">
        <f>SUM(G59:G98)</f>
        <v>0</v>
      </c>
      <c r="H99" s="139"/>
      <c r="I99" s="140"/>
    </row>
    <row r="100" spans="1:33" s="41" customFormat="1" ht="13.5" thickBot="1">
      <c r="A100" s="42"/>
      <c r="B100" s="219"/>
      <c r="C100" s="43"/>
      <c r="D100" s="43"/>
      <c r="E100" s="44"/>
      <c r="F100" s="44"/>
      <c r="G100" s="45"/>
      <c r="I100" s="74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</row>
    <row r="101" spans="1:33" s="46" customFormat="1" ht="16.5" customHeight="1" thickBot="1">
      <c r="A101" s="162">
        <v>2</v>
      </c>
      <c r="B101" s="220"/>
      <c r="C101" s="163" t="s">
        <v>70</v>
      </c>
      <c r="D101" s="164"/>
      <c r="E101" s="165"/>
      <c r="F101" s="165"/>
      <c r="G101" s="16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</row>
    <row r="102" spans="1:12" s="188" customFormat="1" ht="15" customHeight="1">
      <c r="A102" s="181"/>
      <c r="B102" s="225"/>
      <c r="C102" s="418"/>
      <c r="D102" s="419"/>
      <c r="E102" s="420"/>
      <c r="F102" s="184"/>
      <c r="G102" s="159"/>
      <c r="H102" s="185"/>
      <c r="I102" s="185"/>
      <c r="J102" s="185"/>
      <c r="K102" s="186"/>
      <c r="L102" s="187"/>
    </row>
    <row r="103" spans="1:12" s="188" customFormat="1" ht="15" customHeight="1">
      <c r="A103" s="181"/>
      <c r="B103" s="225"/>
      <c r="C103" s="421" t="s">
        <v>72</v>
      </c>
      <c r="D103" s="183"/>
      <c r="E103" s="422"/>
      <c r="F103" s="184"/>
      <c r="G103" s="159"/>
      <c r="H103" s="185"/>
      <c r="I103" s="185"/>
      <c r="J103" s="185"/>
      <c r="K103" s="186"/>
      <c r="L103" s="187"/>
    </row>
    <row r="104" spans="1:12" s="188" customFormat="1" ht="15" customHeight="1">
      <c r="A104" s="181"/>
      <c r="B104" s="225"/>
      <c r="C104" s="421"/>
      <c r="D104" s="183"/>
      <c r="E104" s="422"/>
      <c r="F104" s="335"/>
      <c r="G104" s="159"/>
      <c r="H104" s="185"/>
      <c r="I104" s="185"/>
      <c r="J104" s="185"/>
      <c r="K104" s="186"/>
      <c r="L104" s="187"/>
    </row>
    <row r="105" spans="1:12" s="188" customFormat="1" ht="15" customHeight="1">
      <c r="A105" s="181" t="s">
        <v>46</v>
      </c>
      <c r="B105" s="308"/>
      <c r="C105" s="421" t="s">
        <v>61</v>
      </c>
      <c r="D105" s="310" t="s">
        <v>37</v>
      </c>
      <c r="E105" s="422">
        <v>4</v>
      </c>
      <c r="F105" s="184"/>
      <c r="G105" s="159">
        <f aca="true" t="shared" si="8" ref="G105:G114">$E105*F105</f>
        <v>0</v>
      </c>
      <c r="H105" s="185"/>
      <c r="I105" s="185"/>
      <c r="J105" s="185"/>
      <c r="K105" s="186"/>
      <c r="L105" s="187"/>
    </row>
    <row r="106" spans="1:33" s="282" customFormat="1" ht="15" customHeight="1">
      <c r="A106" s="181" t="s">
        <v>47</v>
      </c>
      <c r="B106" s="278"/>
      <c r="C106" s="421" t="s">
        <v>88</v>
      </c>
      <c r="D106" s="310" t="s">
        <v>37</v>
      </c>
      <c r="E106" s="422">
        <v>2</v>
      </c>
      <c r="F106" s="184"/>
      <c r="G106" s="159">
        <f aca="true" t="shared" si="9" ref="G106">$E106*F106</f>
        <v>0</v>
      </c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</row>
    <row r="107" spans="1:12" s="188" customFormat="1" ht="15" customHeight="1">
      <c r="A107" s="181" t="s">
        <v>89</v>
      </c>
      <c r="B107" s="225"/>
      <c r="C107" s="421" t="s">
        <v>73</v>
      </c>
      <c r="D107" s="310" t="s">
        <v>37</v>
      </c>
      <c r="E107" s="422">
        <v>2</v>
      </c>
      <c r="F107" s="184"/>
      <c r="G107" s="159">
        <f t="shared" si="8"/>
        <v>0</v>
      </c>
      <c r="H107" s="185"/>
      <c r="I107" s="185"/>
      <c r="J107" s="185"/>
      <c r="K107" s="186"/>
      <c r="L107" s="187"/>
    </row>
    <row r="108" spans="1:12" s="188" customFormat="1" ht="15" customHeight="1">
      <c r="A108" s="181" t="s">
        <v>90</v>
      </c>
      <c r="B108" s="225"/>
      <c r="C108" s="421" t="s">
        <v>62</v>
      </c>
      <c r="D108" s="310" t="s">
        <v>37</v>
      </c>
      <c r="E108" s="422">
        <v>2</v>
      </c>
      <c r="F108" s="184"/>
      <c r="G108" s="159">
        <f t="shared" si="8"/>
        <v>0</v>
      </c>
      <c r="H108" s="185"/>
      <c r="I108" s="185"/>
      <c r="J108" s="185"/>
      <c r="K108" s="186"/>
      <c r="L108" s="187"/>
    </row>
    <row r="109" spans="1:33" s="282" customFormat="1" ht="15" customHeight="1">
      <c r="A109" s="181"/>
      <c r="B109" s="278"/>
      <c r="C109" s="421"/>
      <c r="D109" s="183"/>
      <c r="E109" s="423"/>
      <c r="F109" s="184"/>
      <c r="G109" s="159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</row>
    <row r="110" spans="1:12" s="188" customFormat="1" ht="15" customHeight="1">
      <c r="A110" s="181" t="s">
        <v>93</v>
      </c>
      <c r="B110" s="283"/>
      <c r="C110" s="421" t="s">
        <v>92</v>
      </c>
      <c r="D110" s="191" t="s">
        <v>37</v>
      </c>
      <c r="E110" s="423">
        <v>2</v>
      </c>
      <c r="F110" s="286"/>
      <c r="G110" s="159">
        <f t="shared" si="8"/>
        <v>0</v>
      </c>
      <c r="H110" s="185"/>
      <c r="I110" s="185"/>
      <c r="J110" s="185"/>
      <c r="K110" s="186"/>
      <c r="L110" s="187"/>
    </row>
    <row r="111" spans="1:12" s="188" customFormat="1" ht="15" customHeight="1">
      <c r="A111" s="181"/>
      <c r="B111" s="283"/>
      <c r="C111" s="424"/>
      <c r="D111" s="333"/>
      <c r="E111" s="423"/>
      <c r="F111" s="286"/>
      <c r="G111" s="159"/>
      <c r="H111" s="185"/>
      <c r="I111" s="185"/>
      <c r="J111" s="185"/>
      <c r="K111" s="186"/>
      <c r="L111" s="187"/>
    </row>
    <row r="112" spans="1:12" s="188" customFormat="1" ht="15" customHeight="1">
      <c r="A112" s="332"/>
      <c r="B112" s="283"/>
      <c r="C112" s="421" t="s">
        <v>131</v>
      </c>
      <c r="D112" s="333" t="s">
        <v>37</v>
      </c>
      <c r="E112" s="425">
        <v>2</v>
      </c>
      <c r="F112" s="286"/>
      <c r="G112" s="159"/>
      <c r="H112" s="185"/>
      <c r="I112" s="185"/>
      <c r="J112" s="185"/>
      <c r="K112" s="186"/>
      <c r="L112" s="187"/>
    </row>
    <row r="113" spans="1:12" s="188" customFormat="1" ht="15" customHeight="1">
      <c r="A113" s="181"/>
      <c r="B113" s="283"/>
      <c r="C113" s="421"/>
      <c r="D113" s="333"/>
      <c r="E113" s="425"/>
      <c r="F113" s="286"/>
      <c r="G113" s="159"/>
      <c r="H113" s="185"/>
      <c r="I113" s="185"/>
      <c r="J113" s="185"/>
      <c r="K113" s="186"/>
      <c r="L113" s="187"/>
    </row>
    <row r="114" spans="1:12" s="188" customFormat="1" ht="15" customHeight="1">
      <c r="A114" s="181" t="s">
        <v>120</v>
      </c>
      <c r="B114" s="283"/>
      <c r="C114" s="421" t="s">
        <v>88</v>
      </c>
      <c r="D114" s="333" t="s">
        <v>60</v>
      </c>
      <c r="E114" s="423">
        <v>2</v>
      </c>
      <c r="F114" s="286"/>
      <c r="G114" s="159">
        <f t="shared" si="8"/>
        <v>0</v>
      </c>
      <c r="H114" s="185"/>
      <c r="I114" s="185"/>
      <c r="J114" s="185"/>
      <c r="K114" s="186"/>
      <c r="L114" s="187"/>
    </row>
    <row r="115" spans="1:33" s="54" customFormat="1" ht="15" customHeight="1" thickBot="1">
      <c r="A115" s="154"/>
      <c r="B115" s="223"/>
      <c r="C115" s="426"/>
      <c r="D115" s="427"/>
      <c r="E115" s="428"/>
      <c r="F115" s="429"/>
      <c r="G115" s="158"/>
      <c r="I115" s="81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</row>
    <row r="116" spans="1:9" s="141" customFormat="1" ht="18" customHeight="1" thickBot="1">
      <c r="A116" s="135"/>
      <c r="B116" s="224"/>
      <c r="C116" s="178" t="s">
        <v>1</v>
      </c>
      <c r="D116" s="136"/>
      <c r="E116" s="137"/>
      <c r="F116" s="137"/>
      <c r="G116" s="138">
        <f>SUM(G102:G115)</f>
        <v>0</v>
      </c>
      <c r="H116" s="139"/>
      <c r="I116" s="140"/>
    </row>
    <row r="117" spans="1:33" s="41" customFormat="1" ht="13.5" thickBot="1">
      <c r="A117" s="42"/>
      <c r="B117" s="219"/>
      <c r="C117" s="43"/>
      <c r="D117" s="43"/>
      <c r="E117" s="44"/>
      <c r="F117" s="44"/>
      <c r="G117" s="45"/>
      <c r="I117" s="74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</row>
    <row r="118" spans="1:33" s="46" customFormat="1" ht="16.5" customHeight="1" thickBot="1">
      <c r="A118" s="162">
        <v>3</v>
      </c>
      <c r="B118" s="220"/>
      <c r="C118" s="163" t="s">
        <v>71</v>
      </c>
      <c r="D118" s="164"/>
      <c r="E118" s="165"/>
      <c r="F118" s="165"/>
      <c r="G118" s="16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</row>
    <row r="119" spans="1:12" s="188" customFormat="1" ht="27.75" customHeight="1">
      <c r="A119" s="181"/>
      <c r="B119" s="225"/>
      <c r="C119" s="182"/>
      <c r="D119" s="183"/>
      <c r="E119" s="180"/>
      <c r="F119" s="184"/>
      <c r="G119" s="159"/>
      <c r="H119" s="185"/>
      <c r="I119" s="185"/>
      <c r="J119" s="185"/>
      <c r="K119" s="186"/>
      <c r="L119" s="187"/>
    </row>
    <row r="120" spans="1:12" s="188" customFormat="1" ht="22.15" customHeight="1">
      <c r="A120" s="181" t="s">
        <v>48</v>
      </c>
      <c r="B120" s="225"/>
      <c r="C120" s="182" t="s">
        <v>124</v>
      </c>
      <c r="D120" s="183" t="s">
        <v>60</v>
      </c>
      <c r="E120" s="180">
        <v>3</v>
      </c>
      <c r="F120" s="184"/>
      <c r="G120" s="159">
        <f aca="true" t="shared" si="10" ref="G120:G131">$E120*F120</f>
        <v>0</v>
      </c>
      <c r="H120" s="185"/>
      <c r="I120" s="185"/>
      <c r="J120" s="185"/>
      <c r="K120" s="186"/>
      <c r="L120" s="187"/>
    </row>
    <row r="121" spans="1:12" s="188" customFormat="1" ht="22.15" customHeight="1">
      <c r="A121" s="181" t="s">
        <v>32</v>
      </c>
      <c r="B121" s="225"/>
      <c r="C121" s="182" t="s">
        <v>125</v>
      </c>
      <c r="D121" s="183" t="s">
        <v>60</v>
      </c>
      <c r="E121" s="179">
        <v>4</v>
      </c>
      <c r="F121" s="184"/>
      <c r="G121" s="159">
        <f t="shared" si="10"/>
        <v>0</v>
      </c>
      <c r="H121" s="185"/>
      <c r="I121" s="185"/>
      <c r="J121" s="185"/>
      <c r="K121" s="186"/>
      <c r="L121" s="187"/>
    </row>
    <row r="122" spans="1:33" s="282" customFormat="1" ht="22.15" customHeight="1">
      <c r="A122" s="181" t="s">
        <v>41</v>
      </c>
      <c r="B122" s="278"/>
      <c r="C122" s="182" t="s">
        <v>126</v>
      </c>
      <c r="D122" s="183" t="s">
        <v>60</v>
      </c>
      <c r="E122" s="179">
        <v>11</v>
      </c>
      <c r="F122" s="184"/>
      <c r="G122" s="159">
        <f t="shared" si="10"/>
        <v>0</v>
      </c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</row>
    <row r="123" spans="1:12" s="188" customFormat="1" ht="22.15" customHeight="1">
      <c r="A123" s="181" t="s">
        <v>42</v>
      </c>
      <c r="B123" s="315"/>
      <c r="C123" s="182" t="s">
        <v>127</v>
      </c>
      <c r="D123" s="183" t="s">
        <v>60</v>
      </c>
      <c r="E123" s="285">
        <v>2</v>
      </c>
      <c r="F123" s="184"/>
      <c r="G123" s="159">
        <f t="shared" si="10"/>
        <v>0</v>
      </c>
      <c r="H123" s="185"/>
      <c r="I123" s="185"/>
      <c r="J123" s="185"/>
      <c r="K123" s="186"/>
      <c r="L123" s="187"/>
    </row>
    <row r="124" spans="1:12" s="188" customFormat="1" ht="21" customHeight="1">
      <c r="A124" s="181"/>
      <c r="B124" s="315"/>
      <c r="C124" s="182"/>
      <c r="D124" s="310"/>
      <c r="E124" s="285"/>
      <c r="F124" s="184"/>
      <c r="G124" s="159"/>
      <c r="H124" s="185"/>
      <c r="I124" s="185"/>
      <c r="J124" s="185"/>
      <c r="K124" s="186"/>
      <c r="L124" s="187"/>
    </row>
    <row r="125" spans="1:12" s="188" customFormat="1" ht="22.15" customHeight="1">
      <c r="A125" s="181" t="s">
        <v>43</v>
      </c>
      <c r="B125" s="315"/>
      <c r="C125" s="182" t="s">
        <v>121</v>
      </c>
      <c r="D125" s="183" t="s">
        <v>60</v>
      </c>
      <c r="E125" s="285">
        <v>20</v>
      </c>
      <c r="F125" s="184"/>
      <c r="G125" s="159">
        <f t="shared" si="10"/>
        <v>0</v>
      </c>
      <c r="H125" s="185"/>
      <c r="I125" s="185"/>
      <c r="J125" s="185"/>
      <c r="K125" s="186"/>
      <c r="L125" s="187"/>
    </row>
    <row r="126" spans="1:12" s="188" customFormat="1" ht="21" customHeight="1">
      <c r="A126" s="181"/>
      <c r="B126" s="315"/>
      <c r="C126" s="319"/>
      <c r="D126" s="310"/>
      <c r="E126" s="285"/>
      <c r="F126" s="318"/>
      <c r="G126" s="159"/>
      <c r="H126" s="185"/>
      <c r="I126" s="185"/>
      <c r="J126" s="185"/>
      <c r="K126" s="186"/>
      <c r="L126" s="187"/>
    </row>
    <row r="127" spans="1:12" s="188" customFormat="1" ht="12.75">
      <c r="A127" s="181"/>
      <c r="B127" s="315"/>
      <c r="C127" s="182" t="s">
        <v>74</v>
      </c>
      <c r="D127" s="310"/>
      <c r="E127" s="285"/>
      <c r="F127" s="184"/>
      <c r="G127" s="159"/>
      <c r="H127" s="185"/>
      <c r="I127" s="185"/>
      <c r="J127" s="185"/>
      <c r="K127" s="186"/>
      <c r="L127" s="187"/>
    </row>
    <row r="128" spans="1:12" s="188" customFormat="1" ht="21" customHeight="1">
      <c r="A128" s="181" t="s">
        <v>128</v>
      </c>
      <c r="B128" s="315"/>
      <c r="C128" s="182" t="s">
        <v>75</v>
      </c>
      <c r="D128" s="310" t="s">
        <v>76</v>
      </c>
      <c r="E128" s="285">
        <v>2</v>
      </c>
      <c r="F128" s="184"/>
      <c r="G128" s="159">
        <f t="shared" si="10"/>
        <v>0</v>
      </c>
      <c r="H128" s="185"/>
      <c r="I128" s="185"/>
      <c r="J128" s="185"/>
      <c r="K128" s="186"/>
      <c r="L128" s="187"/>
    </row>
    <row r="129" spans="1:12" s="188" customFormat="1" ht="24">
      <c r="A129" s="181" t="s">
        <v>54</v>
      </c>
      <c r="B129" s="315"/>
      <c r="C129" s="182" t="s">
        <v>77</v>
      </c>
      <c r="D129" s="310" t="s">
        <v>76</v>
      </c>
      <c r="E129" s="285">
        <v>2</v>
      </c>
      <c r="F129" s="184"/>
      <c r="G129" s="159">
        <f t="shared" si="10"/>
        <v>0</v>
      </c>
      <c r="H129" s="185"/>
      <c r="I129" s="185"/>
      <c r="J129" s="185"/>
      <c r="K129" s="186"/>
      <c r="L129" s="187"/>
    </row>
    <row r="130" spans="1:12" s="188" customFormat="1" ht="12.75">
      <c r="A130" s="181"/>
      <c r="B130" s="315"/>
      <c r="C130" s="284"/>
      <c r="D130" s="310"/>
      <c r="E130" s="285"/>
      <c r="F130" s="316"/>
      <c r="G130" s="159"/>
      <c r="H130" s="185"/>
      <c r="I130" s="185"/>
      <c r="J130" s="185"/>
      <c r="K130" s="186"/>
      <c r="L130" s="187"/>
    </row>
    <row r="131" spans="1:12" s="188" customFormat="1" ht="24">
      <c r="A131" s="181" t="s">
        <v>129</v>
      </c>
      <c r="B131" s="315"/>
      <c r="C131" s="284" t="s">
        <v>130</v>
      </c>
      <c r="D131" s="310" t="s">
        <v>37</v>
      </c>
      <c r="E131" s="285">
        <v>2</v>
      </c>
      <c r="F131" s="316"/>
      <c r="G131" s="159">
        <f t="shared" si="10"/>
        <v>0</v>
      </c>
      <c r="H131" s="185"/>
      <c r="I131" s="185"/>
      <c r="J131" s="185"/>
      <c r="K131" s="186"/>
      <c r="L131" s="187"/>
    </row>
    <row r="132" spans="1:12" s="188" customFormat="1" ht="21" customHeight="1" thickBot="1">
      <c r="A132" s="181"/>
      <c r="B132" s="315"/>
      <c r="C132" s="334"/>
      <c r="D132" s="310"/>
      <c r="E132" s="285"/>
      <c r="F132" s="316"/>
      <c r="G132" s="159"/>
      <c r="H132" s="185"/>
      <c r="I132" s="185"/>
      <c r="J132" s="185"/>
      <c r="K132" s="186"/>
      <c r="L132" s="187"/>
    </row>
    <row r="133" spans="1:9" s="141" customFormat="1" ht="18" customHeight="1" thickBot="1">
      <c r="A133" s="135"/>
      <c r="B133" s="224"/>
      <c r="C133" s="178" t="s">
        <v>1</v>
      </c>
      <c r="D133" s="136"/>
      <c r="E133" s="137"/>
      <c r="F133" s="137"/>
      <c r="G133" s="138">
        <f>SUM(G119:G132)</f>
        <v>0</v>
      </c>
      <c r="H133" s="139"/>
      <c r="I133" s="140"/>
    </row>
    <row r="134" spans="1:9" s="146" customFormat="1" ht="12.75" customHeight="1" thickBot="1">
      <c r="A134" s="142"/>
      <c r="B134" s="227"/>
      <c r="C134" s="143"/>
      <c r="D134" s="143"/>
      <c r="E134" s="144"/>
      <c r="F134" s="144"/>
      <c r="G134" s="145"/>
      <c r="H134" s="139"/>
      <c r="I134" s="139"/>
    </row>
    <row r="135" spans="1:33" s="46" customFormat="1" ht="16.5" customHeight="1" thickBot="1">
      <c r="A135" s="162" t="s">
        <v>49</v>
      </c>
      <c r="B135" s="220"/>
      <c r="C135" s="163" t="s">
        <v>34</v>
      </c>
      <c r="D135" s="164"/>
      <c r="E135" s="165"/>
      <c r="F135" s="165"/>
      <c r="G135" s="16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</row>
    <row r="136" spans="1:9" s="134" customFormat="1" ht="17.25" customHeight="1">
      <c r="A136" s="127"/>
      <c r="B136" s="229"/>
      <c r="C136" s="128"/>
      <c r="D136" s="129"/>
      <c r="E136" s="130"/>
      <c r="F136" s="415"/>
      <c r="G136" s="131"/>
      <c r="H136" s="132"/>
      <c r="I136" s="133"/>
    </row>
    <row r="137" spans="1:9" s="134" customFormat="1" ht="17.25" customHeight="1">
      <c r="A137" s="189" t="s">
        <v>55</v>
      </c>
      <c r="B137" s="326"/>
      <c r="C137" s="329" t="s">
        <v>112</v>
      </c>
      <c r="D137" s="304" t="s">
        <v>60</v>
      </c>
      <c r="E137" s="327">
        <v>1</v>
      </c>
      <c r="F137" s="416"/>
      <c r="G137" s="328">
        <f>E137*F137</f>
        <v>0</v>
      </c>
      <c r="H137" s="132"/>
      <c r="I137" s="133"/>
    </row>
    <row r="138" spans="1:9" s="134" customFormat="1" ht="17.25" customHeight="1">
      <c r="A138" s="189" t="s">
        <v>107</v>
      </c>
      <c r="B138" s="326"/>
      <c r="C138" s="329" t="s">
        <v>113</v>
      </c>
      <c r="D138" s="304" t="s">
        <v>60</v>
      </c>
      <c r="E138" s="327">
        <v>1</v>
      </c>
      <c r="F138" s="416"/>
      <c r="G138" s="328">
        <f aca="true" t="shared" si="11" ref="G138:G144">E138*F138</f>
        <v>0</v>
      </c>
      <c r="H138" s="132"/>
      <c r="I138" s="133"/>
    </row>
    <row r="139" spans="1:9" s="134" customFormat="1" ht="17.25" customHeight="1">
      <c r="A139" s="189" t="s">
        <v>108</v>
      </c>
      <c r="B139" s="326"/>
      <c r="C139" s="329" t="s">
        <v>114</v>
      </c>
      <c r="D139" s="304" t="s">
        <v>60</v>
      </c>
      <c r="E139" s="327">
        <v>1</v>
      </c>
      <c r="F139" s="416"/>
      <c r="G139" s="328">
        <f t="shared" si="11"/>
        <v>0</v>
      </c>
      <c r="H139" s="132"/>
      <c r="I139" s="133"/>
    </row>
    <row r="140" spans="1:9" s="134" customFormat="1" ht="17.25" customHeight="1">
      <c r="A140" s="189" t="s">
        <v>109</v>
      </c>
      <c r="B140" s="326"/>
      <c r="C140" s="330" t="s">
        <v>115</v>
      </c>
      <c r="D140" s="304" t="s">
        <v>60</v>
      </c>
      <c r="E140" s="327">
        <v>1</v>
      </c>
      <c r="F140" s="416"/>
      <c r="G140" s="328">
        <f t="shared" si="11"/>
        <v>0</v>
      </c>
      <c r="H140" s="132"/>
      <c r="I140" s="133"/>
    </row>
    <row r="141" spans="1:9" s="134" customFormat="1" ht="17.25" customHeight="1">
      <c r="A141" s="189" t="s">
        <v>110</v>
      </c>
      <c r="B141" s="326"/>
      <c r="C141" s="330" t="s">
        <v>116</v>
      </c>
      <c r="D141" s="304" t="s">
        <v>60</v>
      </c>
      <c r="E141" s="327">
        <v>1</v>
      </c>
      <c r="F141" s="416"/>
      <c r="G141" s="328">
        <f t="shared" si="11"/>
        <v>0</v>
      </c>
      <c r="H141" s="132"/>
      <c r="I141" s="133"/>
    </row>
    <row r="142" spans="1:9" s="134" customFormat="1" ht="17.25" customHeight="1">
      <c r="A142" s="189" t="s">
        <v>111</v>
      </c>
      <c r="B142" s="326"/>
      <c r="C142" s="331" t="s">
        <v>118</v>
      </c>
      <c r="D142" s="304" t="s">
        <v>60</v>
      </c>
      <c r="E142" s="327">
        <v>1</v>
      </c>
      <c r="F142" s="416"/>
      <c r="G142" s="328">
        <f t="shared" si="11"/>
        <v>0</v>
      </c>
      <c r="H142" s="132"/>
      <c r="I142" s="133"/>
    </row>
    <row r="143" spans="1:9" s="134" customFormat="1" ht="17.25" customHeight="1">
      <c r="A143" s="189" t="s">
        <v>117</v>
      </c>
      <c r="B143" s="326"/>
      <c r="C143" s="331" t="s">
        <v>119</v>
      </c>
      <c r="D143" s="304" t="s">
        <v>60</v>
      </c>
      <c r="E143" s="327">
        <v>1</v>
      </c>
      <c r="F143" s="416"/>
      <c r="G143" s="328">
        <f t="shared" si="11"/>
        <v>0</v>
      </c>
      <c r="H143" s="132"/>
      <c r="I143" s="133"/>
    </row>
    <row r="144" spans="1:33" s="149" customFormat="1" ht="48">
      <c r="A144" s="189" t="s">
        <v>117</v>
      </c>
      <c r="B144" s="228"/>
      <c r="C144" s="160" t="s">
        <v>36</v>
      </c>
      <c r="D144" s="161" t="s">
        <v>60</v>
      </c>
      <c r="E144" s="327">
        <v>1</v>
      </c>
      <c r="F144" s="416"/>
      <c r="G144" s="328">
        <f t="shared" si="11"/>
        <v>0</v>
      </c>
      <c r="H144" s="147"/>
      <c r="I144" s="147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</row>
    <row r="145" spans="1:9" s="134" customFormat="1" ht="16.5" customHeight="1" thickBot="1">
      <c r="A145" s="273"/>
      <c r="B145" s="226"/>
      <c r="C145" s="274"/>
      <c r="D145" s="275"/>
      <c r="E145" s="276"/>
      <c r="F145" s="417"/>
      <c r="G145" s="277"/>
      <c r="H145" s="132"/>
      <c r="I145" s="133"/>
    </row>
    <row r="146" spans="1:9" s="141" customFormat="1" ht="18" customHeight="1" thickBot="1">
      <c r="A146" s="135"/>
      <c r="B146" s="224"/>
      <c r="C146" s="178" t="s">
        <v>1</v>
      </c>
      <c r="D146" s="136"/>
      <c r="E146" s="137"/>
      <c r="F146" s="137"/>
      <c r="G146" s="138">
        <f>SUM(G136:G145)</f>
        <v>0</v>
      </c>
      <c r="H146" s="139"/>
      <c r="I146" s="140"/>
    </row>
    <row r="147" spans="1:9" s="146" customFormat="1" ht="12.75" customHeight="1" thickBot="1">
      <c r="A147" s="142"/>
      <c r="B147" s="227"/>
      <c r="C147" s="143"/>
      <c r="D147" s="143"/>
      <c r="E147" s="144"/>
      <c r="F147" s="144"/>
      <c r="G147" s="145"/>
      <c r="H147" s="139"/>
      <c r="I147" s="139"/>
    </row>
    <row r="148" spans="1:33" s="41" customFormat="1" ht="3.75" customHeight="1" thickBot="1">
      <c r="A148" s="56"/>
      <c r="B148" s="51"/>
      <c r="C148" s="51"/>
      <c r="D148" s="57"/>
      <c r="E148" s="58"/>
      <c r="F148" s="58"/>
      <c r="G148" s="5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</row>
    <row r="149" spans="1:33" s="15" customFormat="1" ht="31.5" customHeight="1" thickBot="1">
      <c r="A149" s="47"/>
      <c r="B149" s="230"/>
      <c r="C149" s="11" t="s">
        <v>26</v>
      </c>
      <c r="D149" s="11"/>
      <c r="E149" s="12"/>
      <c r="F149" s="13"/>
      <c r="G149" s="82">
        <f>G146+G133+G116+G99</f>
        <v>0</v>
      </c>
      <c r="H149" s="14"/>
      <c r="I149" s="70"/>
      <c r="J149" s="70"/>
      <c r="K149" s="70"/>
      <c r="L149" s="70"/>
      <c r="M149" s="70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</row>
  </sheetData>
  <sheetProtection algorithmName="SHA-512" hashValue="hQRk/Mmq8UMqZrhWTlNdcMbiNsLV/m+nkvrxQV4KH3VajYtdLuKf1lDBz2BvGf5+p2ZYtRHb4/I84MPlK7syCg==" saltValue="TYgbnDSORbxP74tDB/rB2w==" spinCount="100000" sheet="1" objects="1" scenarios="1"/>
  <mergeCells count="11">
    <mergeCell ref="F1:G1"/>
    <mergeCell ref="C2:E2"/>
    <mergeCell ref="C24:E24"/>
    <mergeCell ref="G6:G7"/>
    <mergeCell ref="A6:A8"/>
    <mergeCell ref="C6:C8"/>
    <mergeCell ref="E6:E8"/>
    <mergeCell ref="F6:F8"/>
    <mergeCell ref="C23:E23"/>
    <mergeCell ref="D6:D8"/>
    <mergeCell ref="C1:E1"/>
  </mergeCells>
  <printOptions/>
  <pageMargins left="0.4724409448818898" right="0.4330708661417323" top="0.7874015748031497" bottom="0.7874015748031497" header="0.31496062992125984" footer="0.31496062992125984"/>
  <pageSetup horizontalDpi="600" verticalDpi="600" orientation="portrait" paperSize="9" scale="76" r:id="rId1"/>
  <headerFooter alignWithMargins="0">
    <oddFooter>&amp;L&amp;F
&amp;A&amp;C&amp;P/&amp;N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Křížek</dc:creator>
  <cp:keywords/>
  <dc:description/>
  <cp:lastModifiedBy>Jana Rokošová</cp:lastModifiedBy>
  <cp:lastPrinted>2019-09-16T08:30:16Z</cp:lastPrinted>
  <dcterms:created xsi:type="dcterms:W3CDTF">2003-01-25T22:00:39Z</dcterms:created>
  <dcterms:modified xsi:type="dcterms:W3CDTF">2019-09-23T11:50:50Z</dcterms:modified>
  <cp:category/>
  <cp:version/>
  <cp:contentType/>
  <cp:contentStatus/>
</cp:coreProperties>
</file>