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28800" windowHeight="12432" firstSheet="4" activeTab="4"/>
  </bookViews>
  <sheets>
    <sheet name="Část_A_rozpočet" sheetId="15" r:id="rId1"/>
    <sheet name="Část_B_rozpočet" sheetId="1" r:id="rId2"/>
    <sheet name="Část_C_rozpočet" sheetId="3" r:id="rId3"/>
    <sheet name="Část_D_rozpočet" sheetId="5" r:id="rId4"/>
    <sheet name="gastro" sheetId="18" r:id="rId5"/>
    <sheet name="List4" sheetId="19" r:id="rId6"/>
    <sheet name="List5" sheetId="20" r:id="rId7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<sst xmlns="http://schemas.openxmlformats.org/spreadsheetml/2006/main" count="87" uniqueCount="58">
  <si>
    <t>SOŠ A SOU BEROUN-HLINKY</t>
  </si>
  <si>
    <t>Požadavky na moderní konektivitu</t>
  </si>
  <si>
    <t>Server + zřízení domény</t>
  </si>
  <si>
    <t>Položka</t>
  </si>
  <si>
    <t>ks</t>
  </si>
  <si>
    <t>Cena za ks bez DPH</t>
  </si>
  <si>
    <t>Cena celkem bez DPH</t>
  </si>
  <si>
    <t>Server CPU min 9800 bodů dle www.cpubenchmark.net, RAM min 16GB, HDD SAS 4x 1TB 7200 ot., DVDRW, 2x zdroj, záruka 36 měsíců na místě</t>
  </si>
  <si>
    <t>Nejnovější verze serverového operační systém, varianta standard, verze pro školu</t>
  </si>
  <si>
    <t>Přístupové serverové licence - vázané na stanice, verze pro školu</t>
  </si>
  <si>
    <t>Instalace a konfigurace serveru, politika, založení uživatelů, konfigurace stanic pro práci v doméně</t>
  </si>
  <si>
    <t>Aktivní prvky</t>
  </si>
  <si>
    <t>Switch 16 port 10/100/1000, rozměr do 160 x 120 x 50 mm</t>
  </si>
  <si>
    <t>switch 24 port 10/100/1000, montáž do racku 19''</t>
  </si>
  <si>
    <t>Výměna / instalace zařízení</t>
  </si>
  <si>
    <t>Kompletní venkovní spoj PtP, vzdálenost min 2km, Gigabit LAN, min 300 Mbps, fullduplex</t>
  </si>
  <si>
    <t>Instalace zařízení</t>
  </si>
  <si>
    <t>Antivirové licence</t>
  </si>
  <si>
    <t>Antivirus pro 180 PC na 36 měsíců s centrální správou, verze pro školu</t>
  </si>
  <si>
    <t>Konektivita do internetu</t>
  </si>
  <si>
    <t>Zařízení pro filtrování, logování datového provozu: podpora monitoringu a logování NAT (RFC 2663) provozu za účelem dohledatelnosti veřejného provozu k vnitřnímu zařízení</t>
  </si>
  <si>
    <t>logování přístupu uživatelů do sítě umožňující dohledání vazeb IP adresa – čas – uživatel a to včetně ošetření v případě sdílených učeben (pracovních stanic apod.)</t>
  </si>
  <si>
    <t>síťové zařízení podporující rate limiting, antispoofing, ACL/xACL, rozhraní musí obsahovat všechny potřebné komponenty a licence pro zajištění řádné funkcionality</t>
  </si>
  <si>
    <t>zařízení umožňující kontrolu http a https provozu, kategorizaci a selekci obsahu dostupného pro vybrané skupiny uživatel (učitel, žák), blokování nežádoucích kategorií obsahu, antivirovou kontrolou stahovaného obsahu</t>
  </si>
  <si>
    <t>možnost snadné/automatické rekonfigurace ACL/FW na základě identifikovaných útoků</t>
  </si>
  <si>
    <t>Cena celkem včetně DPH</t>
  </si>
  <si>
    <t>CENA CELKEM BEZ DPH</t>
  </si>
  <si>
    <t>CENA CELKEM VČETNĚ DPH</t>
  </si>
  <si>
    <t xml:space="preserve">Zařízení pro přepravu osob schopných se vlastní silou pohybovat po rovině ale neschopných zvládat pohyb po schodišti </t>
  </si>
  <si>
    <t xml:space="preserve">Zařízení pro přepravu osob na mechanickém invalidním vozíku na rovných schodištích </t>
  </si>
  <si>
    <t>Počet ks</t>
  </si>
  <si>
    <t>BEZBARIÉROVOST</t>
  </si>
  <si>
    <t>TECHNICKÁ INOVACE VÝUKY</t>
  </si>
  <si>
    <t>SOŠ a SOU BEROUN-HLINKY</t>
  </si>
  <si>
    <t>Řezací plotr s optikou + příslušenství</t>
  </si>
  <si>
    <t>Židle s čalouněným sedákem</t>
  </si>
  <si>
    <t>Lavice se sklopnou deskou</t>
  </si>
  <si>
    <t xml:space="preserve">Malířský stojan </t>
  </si>
  <si>
    <t>Profesionální laminátor</t>
  </si>
  <si>
    <t xml:space="preserve">Hrnčířský kruh </t>
  </si>
  <si>
    <t xml:space="preserve">Keramická pec </t>
  </si>
  <si>
    <t>VYBAVENÍ PRO STUDIJNÍ OBOR STAVITELSTVÍ PRO TEORII A PRAXI</t>
  </si>
  <si>
    <t>Cena za docházkový systém dle specifikace</t>
  </si>
  <si>
    <t>Cena včetně DPH</t>
  </si>
  <si>
    <t>Cena bez DPH</t>
  </si>
  <si>
    <t>Docházkový systém</t>
  </si>
  <si>
    <t>nerezový stůl mycí</t>
  </si>
  <si>
    <t>nerezový skřínový stůl s posuvnými dvířky, spodní a vnitřní policí typ 1</t>
  </si>
  <si>
    <t>nerezový skřínový stůl s posuvnými dvířky, spodní a vnitřní policí typ 2</t>
  </si>
  <si>
    <t>nerezový skřínový stůl s posuvnými dvířky, spodní a vnitřní policí typ 3</t>
  </si>
  <si>
    <t>nerezový pracovní stůl s policí typ 1</t>
  </si>
  <si>
    <t>nerezový pracovní stůl s policí typ 2</t>
  </si>
  <si>
    <t>nerezový pracovní stůl s policí typ 3</t>
  </si>
  <si>
    <t>nerezový regál s plnými policemi</t>
  </si>
  <si>
    <t xml:space="preserve">stolička s policí </t>
  </si>
  <si>
    <t>servírovací vozík</t>
  </si>
  <si>
    <t>nerezový stojan na GN nádoby (formy)</t>
  </si>
  <si>
    <t>"VYBAVENÍ ODBORNÉ UČEBNY PRO GASTRONOMICKÉ OBORY"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</si>
</sst>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2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 Black"/>
      <family val="2"/>
    </font>
    <font>
      <b/>
      <sz val="11"/>
      <color rgb="FF2A2B2F"/>
      <name val="Arial Black"/>
      <family val="2"/>
    </font>
    <font>
      <sz val="11"/>
      <color theme="1"/>
      <name val="Arial Black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4">
    <xf numFmtId="0" fontId="0" fillId="0" borderId="0" xfId="0"/>
    <xf numFmtId="0" fontId="9" fillId="0" borderId="0" xfId="0" applyFont="1" applyProtection="1">
      <protection locked="0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" xfId="0" applyBorder="1" applyProtection="1">
      <protection/>
    </xf>
    <xf numFmtId="0" fontId="0" fillId="0" borderId="2" xfId="0" applyBorder="1" applyProtection="1">
      <protection/>
    </xf>
    <xf numFmtId="0" fontId="2" fillId="2" borderId="4" xfId="0" applyFont="1" applyFill="1" applyBorder="1" applyProtection="1">
      <protection/>
    </xf>
    <xf numFmtId="0" fontId="0" fillId="0" borderId="5" xfId="0" applyBorder="1" applyProtection="1">
      <protection/>
    </xf>
    <xf numFmtId="0" fontId="3" fillId="0" borderId="0" xfId="0" applyFont="1" applyAlignment="1" applyProtection="1">
      <alignment vertical="center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5" fillId="2" borderId="9" xfId="0" applyFont="1" applyFill="1" applyBorder="1" applyAlignment="1" applyProtection="1">
      <alignment vertical="center" wrapText="1"/>
      <protection locked="0"/>
    </xf>
    <xf numFmtId="0" fontId="5" fillId="2" borderId="3" xfId="0" applyFont="1" applyFill="1" applyBorder="1" applyAlignment="1" applyProtection="1">
      <alignment vertical="center" wrapText="1"/>
      <protection locked="0"/>
    </xf>
    <xf numFmtId="0" fontId="3" fillId="0" borderId="0" xfId="0" applyFont="1" applyProtection="1">
      <protection/>
    </xf>
    <xf numFmtId="0" fontId="0" fillId="0" borderId="0" xfId="0" applyProtection="1">
      <protection/>
    </xf>
    <xf numFmtId="0" fontId="4" fillId="2" borderId="10" xfId="0" applyFont="1" applyFill="1" applyBorder="1" applyAlignment="1" applyProtection="1">
      <alignment vertical="center" wrapText="1"/>
      <protection/>
    </xf>
    <xf numFmtId="0" fontId="4" fillId="2" borderId="11" xfId="0" applyFont="1" applyFill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2" borderId="12" xfId="0" applyFont="1" applyFill="1" applyBorder="1" applyAlignment="1" applyProtection="1">
      <alignment vertical="center" wrapText="1"/>
      <protection/>
    </xf>
    <xf numFmtId="0" fontId="4" fillId="2" borderId="13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Border="1" applyAlignment="1" applyProtection="1">
      <alignment vertical="center" wrapText="1"/>
      <protection/>
    </xf>
    <xf numFmtId="0" fontId="4" fillId="0" borderId="7" xfId="0" applyFont="1" applyBorder="1" applyAlignment="1" applyProtection="1">
      <alignment horizontal="center" vertical="center" wrapText="1"/>
      <protection/>
    </xf>
    <xf numFmtId="0" fontId="4" fillId="2" borderId="6" xfId="0" applyFont="1" applyFill="1" applyBorder="1" applyAlignment="1" applyProtection="1">
      <alignment horizontal="center" vertical="center" wrapText="1"/>
      <protection/>
    </xf>
    <xf numFmtId="0" fontId="4" fillId="0" borderId="8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Protection="1"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0" fontId="0" fillId="0" borderId="18" xfId="0" applyBorder="1" applyProtection="1">
      <protection locked="0"/>
    </xf>
    <xf numFmtId="0" fontId="0" fillId="0" borderId="19" xfId="0" applyBorder="1" applyProtection="1">
      <protection locked="0"/>
    </xf>
    <xf numFmtId="0" fontId="2" fillId="2" borderId="20" xfId="0" applyFont="1" applyFill="1" applyBorder="1" applyAlignment="1" applyProtection="1">
      <alignment horizontal="center"/>
      <protection/>
    </xf>
    <xf numFmtId="0" fontId="2" fillId="2" borderId="21" xfId="0" applyFont="1" applyFill="1" applyBorder="1" applyProtection="1">
      <protection/>
    </xf>
    <xf numFmtId="0" fontId="0" fillId="0" borderId="18" xfId="0" applyBorder="1" applyAlignment="1" applyProtection="1">
      <alignment horizontal="center"/>
      <protection/>
    </xf>
    <xf numFmtId="0" fontId="0" fillId="0" borderId="18" xfId="0" applyBorder="1" applyProtection="1">
      <protection/>
    </xf>
    <xf numFmtId="0" fontId="0" fillId="0" borderId="19" xfId="0" applyBorder="1" applyAlignment="1" applyProtection="1">
      <alignment horizontal="center"/>
      <protection/>
    </xf>
    <xf numFmtId="0" fontId="0" fillId="0" borderId="19" xfId="0" applyBorder="1" applyProtection="1">
      <protection/>
    </xf>
    <xf numFmtId="0" fontId="6" fillId="0" borderId="0" xfId="0" applyFont="1" applyProtection="1"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4" xfId="0" applyBorder="1" applyProtection="1">
      <protection locked="0"/>
    </xf>
    <xf numFmtId="0" fontId="2" fillId="0" borderId="2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2" fillId="2" borderId="9" xfId="0" applyFont="1" applyFill="1" applyBorder="1" applyAlignment="1" applyProtection="1">
      <alignment horizontal="center"/>
      <protection/>
    </xf>
    <xf numFmtId="0" fontId="2" fillId="2" borderId="1" xfId="0" applyFont="1" applyFill="1" applyBorder="1" applyAlignment="1" applyProtection="1">
      <alignment horizontal="center"/>
      <protection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22" xfId="0" applyFont="1" applyBorder="1" applyAlignment="1" applyProtection="1">
      <alignment horizontal="center" vertical="center"/>
      <protection/>
    </xf>
    <xf numFmtId="0" fontId="4" fillId="0" borderId="15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right"/>
      <protection locked="0"/>
    </xf>
    <xf numFmtId="0" fontId="2" fillId="0" borderId="24" xfId="0" applyFont="1" applyBorder="1" applyAlignment="1" applyProtection="1">
      <alignment horizontal="right"/>
      <protection locked="0"/>
    </xf>
    <xf numFmtId="0" fontId="2" fillId="0" borderId="25" xfId="0" applyFont="1" applyBorder="1" applyAlignment="1" applyProtection="1">
      <alignment horizontal="right"/>
      <protection locked="0"/>
    </xf>
    <xf numFmtId="0" fontId="2" fillId="0" borderId="26" xfId="0" applyFont="1" applyBorder="1" applyAlignment="1" applyProtection="1">
      <alignment horizontal="right"/>
      <protection locked="0"/>
    </xf>
    <xf numFmtId="0" fontId="2" fillId="0" borderId="19" xfId="0" applyFont="1" applyBorder="1" applyAlignment="1" applyProtection="1">
      <alignment horizontal="left" vertical="center" wrapText="1"/>
      <protection/>
    </xf>
    <xf numFmtId="0" fontId="2" fillId="2" borderId="9" xfId="0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2" fillId="2" borderId="3" xfId="0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left" vertical="center"/>
      <protection/>
    </xf>
    <xf numFmtId="0" fontId="6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horizontal="left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10" fillId="0" borderId="0" xfId="0" applyFont="1" applyAlignment="1">
      <alignment horizontal="center"/>
    </xf>
    <xf numFmtId="0" fontId="10" fillId="0" borderId="0" xfId="0" applyFont="1"/>
    <xf numFmtId="0" fontId="11" fillId="3" borderId="10" xfId="0" applyFont="1" applyFill="1" applyBorder="1"/>
    <xf numFmtId="0" fontId="11" fillId="3" borderId="11" xfId="0" applyFont="1" applyFill="1" applyBorder="1"/>
    <xf numFmtId="0" fontId="11" fillId="3" borderId="6" xfId="0" applyFont="1" applyFill="1" applyBorder="1"/>
    <xf numFmtId="0" fontId="10" fillId="0" borderId="13" xfId="0" applyFont="1" applyBorder="1" applyAlignment="1">
      <alignment horizontal="center"/>
    </xf>
    <xf numFmtId="0" fontId="10" fillId="0" borderId="12" xfId="0" applyFont="1" applyBorder="1"/>
    <xf numFmtId="0" fontId="10" fillId="0" borderId="27" xfId="0" applyFont="1" applyBorder="1"/>
    <xf numFmtId="0" fontId="10" fillId="4" borderId="13" xfId="0" applyFont="1" applyFill="1" applyBorder="1"/>
    <xf numFmtId="0" fontId="10" fillId="4" borderId="22" xfId="0" applyFont="1" applyFill="1" applyBorder="1"/>
    <xf numFmtId="0" fontId="10" fillId="0" borderId="22" xfId="0" applyFont="1" applyBorder="1" applyAlignment="1">
      <alignment horizontal="center"/>
    </xf>
    <xf numFmtId="0" fontId="10" fillId="0" borderId="7" xfId="0" applyFont="1" applyBorder="1"/>
    <xf numFmtId="0" fontId="10" fillId="0" borderId="13" xfId="0" applyFont="1" applyBorder="1"/>
    <xf numFmtId="0" fontId="10" fillId="0" borderId="14" xfId="0" applyFont="1" applyBorder="1"/>
    <xf numFmtId="0" fontId="10" fillId="0" borderId="28" xfId="0" applyFont="1" applyBorder="1"/>
    <xf numFmtId="0" fontId="10" fillId="4" borderId="15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workbookViewId="0" topLeftCell="A1">
      <selection activeCell="F3" sqref="F3"/>
    </sheetView>
  </sheetViews>
  <sheetFormatPr defaultColWidth="9.140625" defaultRowHeight="15"/>
  <cols>
    <col min="1" max="5" width="9.140625" style="2" customWidth="1"/>
    <col min="6" max="7" width="15.8515625" style="2" customWidth="1"/>
    <col min="8" max="16384" width="9.140625" style="2" customWidth="1"/>
  </cols>
  <sheetData>
    <row r="1" ht="18.6" thickBot="1">
      <c r="A1" s="1" t="s">
        <v>45</v>
      </c>
    </row>
    <row r="2" spans="1:7" ht="15">
      <c r="A2" s="50"/>
      <c r="B2" s="51"/>
      <c r="C2" s="51"/>
      <c r="D2" s="51"/>
      <c r="E2" s="51"/>
      <c r="F2" s="3" t="s">
        <v>44</v>
      </c>
      <c r="G2" s="7" t="s">
        <v>43</v>
      </c>
    </row>
    <row r="3" spans="1:7" ht="15" thickBot="1">
      <c r="A3" s="5" t="s">
        <v>42</v>
      </c>
      <c r="B3" s="6"/>
      <c r="C3" s="6"/>
      <c r="D3" s="6"/>
      <c r="E3" s="6"/>
      <c r="F3" s="4"/>
      <c r="G3" s="8">
        <f>F3*1.21</f>
        <v>0</v>
      </c>
    </row>
  </sheetData>
  <sheetProtection sheet="1" objects="1" scenarios="1" selectLockedCells="1"/>
  <mergeCells count="1">
    <mergeCell ref="A2:E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"/>
  <sheetViews>
    <sheetView workbookViewId="0" topLeftCell="A1">
      <selection activeCell="C10" sqref="C10"/>
    </sheetView>
  </sheetViews>
  <sheetFormatPr defaultColWidth="9.140625" defaultRowHeight="15"/>
  <cols>
    <col min="1" max="1" width="54.7109375" style="2" customWidth="1"/>
    <col min="2" max="2" width="9.140625" style="2" customWidth="1"/>
    <col min="3" max="3" width="14.140625" style="2" customWidth="1"/>
    <col min="4" max="4" width="15.57421875" style="2" customWidth="1"/>
    <col min="5" max="16384" width="9.140625" style="2" customWidth="1"/>
  </cols>
  <sheetData>
    <row r="1" ht="24.6">
      <c r="A1" s="9" t="s">
        <v>0</v>
      </c>
    </row>
    <row r="2" ht="24.6">
      <c r="A2" s="9" t="s">
        <v>1</v>
      </c>
    </row>
    <row r="5" spans="1:4" ht="24.6">
      <c r="A5" s="15" t="s">
        <v>2</v>
      </c>
      <c r="B5" s="16"/>
      <c r="D5" s="16"/>
    </row>
    <row r="6" spans="1:4" ht="15" thickBot="1">
      <c r="A6" s="16"/>
      <c r="B6" s="16"/>
      <c r="D6" s="16"/>
    </row>
    <row r="7" spans="1:4" ht="27" thickBot="1">
      <c r="A7" s="17" t="s">
        <v>3</v>
      </c>
      <c r="B7" s="18" t="s">
        <v>4</v>
      </c>
      <c r="C7" s="10" t="s">
        <v>5</v>
      </c>
      <c r="D7" s="28" t="s">
        <v>6</v>
      </c>
    </row>
    <row r="8" spans="1:4" ht="40.2" thickBot="1">
      <c r="A8" s="19" t="s">
        <v>7</v>
      </c>
      <c r="B8" s="20">
        <v>1</v>
      </c>
      <c r="C8" s="11"/>
      <c r="D8" s="27">
        <f>C8</f>
        <v>0</v>
      </c>
    </row>
    <row r="9" spans="1:4" ht="27" thickBot="1">
      <c r="A9" s="21" t="s">
        <v>8</v>
      </c>
      <c r="B9" s="22">
        <v>1</v>
      </c>
      <c r="C9" s="12"/>
      <c r="D9" s="29">
        <f>C9</f>
        <v>0</v>
      </c>
    </row>
    <row r="10" spans="1:4" ht="27" thickBot="1">
      <c r="A10" s="21" t="s">
        <v>9</v>
      </c>
      <c r="B10" s="22">
        <v>180</v>
      </c>
      <c r="C10" s="12"/>
      <c r="D10" s="29">
        <f>C10*B10</f>
        <v>0</v>
      </c>
    </row>
    <row r="11" spans="1:4" ht="27" thickBot="1">
      <c r="A11" s="21" t="s">
        <v>10</v>
      </c>
      <c r="B11" s="22">
        <v>1</v>
      </c>
      <c r="C11" s="12"/>
      <c r="D11" s="29">
        <f>C11</f>
        <v>0</v>
      </c>
    </row>
    <row r="12" spans="1:4" ht="15">
      <c r="A12" s="16"/>
      <c r="B12" s="16"/>
      <c r="D12" s="16"/>
    </row>
    <row r="13" spans="1:4" ht="24.6">
      <c r="A13" s="15" t="s">
        <v>11</v>
      </c>
      <c r="B13" s="16"/>
      <c r="D13" s="16"/>
    </row>
    <row r="14" spans="1:4" ht="15" thickBot="1">
      <c r="A14" s="16"/>
      <c r="B14" s="16"/>
      <c r="D14" s="16"/>
    </row>
    <row r="15" spans="1:4" ht="27" thickBot="1">
      <c r="A15" s="17" t="s">
        <v>3</v>
      </c>
      <c r="B15" s="18" t="s">
        <v>4</v>
      </c>
      <c r="C15" s="10" t="s">
        <v>5</v>
      </c>
      <c r="D15" s="28" t="s">
        <v>6</v>
      </c>
    </row>
    <row r="16" spans="1:4" ht="15" thickBot="1">
      <c r="A16" s="19" t="s">
        <v>12</v>
      </c>
      <c r="B16" s="20">
        <v>13</v>
      </c>
      <c r="C16" s="11"/>
      <c r="D16" s="27">
        <f>C16*B16</f>
        <v>0</v>
      </c>
    </row>
    <row r="17" spans="1:4" ht="15" thickBot="1">
      <c r="A17" s="21" t="s">
        <v>13</v>
      </c>
      <c r="B17" s="22">
        <v>9</v>
      </c>
      <c r="C17" s="12"/>
      <c r="D17" s="29">
        <f>C17*B17</f>
        <v>0</v>
      </c>
    </row>
    <row r="18" spans="1:4" ht="15" thickBot="1">
      <c r="A18" s="21" t="s">
        <v>14</v>
      </c>
      <c r="B18" s="22">
        <v>1</v>
      </c>
      <c r="C18" s="12"/>
      <c r="D18" s="29">
        <f>C18</f>
        <v>0</v>
      </c>
    </row>
    <row r="19" spans="1:4" ht="27" thickBot="1">
      <c r="A19" s="21" t="s">
        <v>15</v>
      </c>
      <c r="B19" s="22">
        <v>1</v>
      </c>
      <c r="C19" s="12"/>
      <c r="D19" s="29">
        <f>C19</f>
        <v>0</v>
      </c>
    </row>
    <row r="20" spans="1:4" ht="15" thickBot="1">
      <c r="A20" s="21" t="s">
        <v>16</v>
      </c>
      <c r="B20" s="22">
        <v>1</v>
      </c>
      <c r="C20" s="12"/>
      <c r="D20" s="29">
        <f>C20</f>
        <v>0</v>
      </c>
    </row>
    <row r="21" spans="1:4" ht="15">
      <c r="A21" s="16"/>
      <c r="B21" s="16"/>
      <c r="D21" s="16"/>
    </row>
    <row r="22" spans="1:4" ht="24.6">
      <c r="A22" s="15" t="s">
        <v>17</v>
      </c>
      <c r="B22" s="16"/>
      <c r="D22" s="16"/>
    </row>
    <row r="23" spans="1:4" ht="15" thickBot="1">
      <c r="A23" s="16"/>
      <c r="B23" s="16"/>
      <c r="D23" s="16"/>
    </row>
    <row r="24" spans="1:4" ht="27" thickBot="1">
      <c r="A24" s="17" t="s">
        <v>3</v>
      </c>
      <c r="B24" s="18" t="s">
        <v>4</v>
      </c>
      <c r="C24" s="10" t="s">
        <v>5</v>
      </c>
      <c r="D24" s="28" t="s">
        <v>6</v>
      </c>
    </row>
    <row r="25" spans="1:4" ht="27" thickBot="1">
      <c r="A25" s="19" t="s">
        <v>18</v>
      </c>
      <c r="B25" s="20">
        <v>1</v>
      </c>
      <c r="C25" s="11"/>
      <c r="D25" s="27">
        <f>C25</f>
        <v>0</v>
      </c>
    </row>
    <row r="26" spans="1:4" ht="15">
      <c r="A26" s="16"/>
      <c r="B26" s="16"/>
      <c r="D26" s="16"/>
    </row>
    <row r="27" spans="1:4" ht="24.6">
      <c r="A27" s="23" t="s">
        <v>19</v>
      </c>
      <c r="B27" s="16"/>
      <c r="D27" s="16"/>
    </row>
    <row r="28" spans="1:4" ht="15" thickBot="1">
      <c r="A28" s="16"/>
      <c r="B28" s="16"/>
      <c r="D28" s="16"/>
    </row>
    <row r="29" spans="1:4" ht="27" thickBot="1">
      <c r="A29" s="24" t="s">
        <v>3</v>
      </c>
      <c r="B29" s="25" t="s">
        <v>4</v>
      </c>
      <c r="C29" s="10" t="s">
        <v>5</v>
      </c>
      <c r="D29" s="28" t="s">
        <v>6</v>
      </c>
    </row>
    <row r="30" spans="1:4" ht="39.6">
      <c r="A30" s="26" t="s">
        <v>20</v>
      </c>
      <c r="B30" s="56">
        <v>1</v>
      </c>
      <c r="C30" s="59"/>
      <c r="D30" s="62">
        <f>C30</f>
        <v>0</v>
      </c>
    </row>
    <row r="31" spans="1:4" ht="39.6">
      <c r="A31" s="26" t="s">
        <v>21</v>
      </c>
      <c r="B31" s="57"/>
      <c r="C31" s="60"/>
      <c r="D31" s="63"/>
    </row>
    <row r="32" spans="1:4" ht="39.6">
      <c r="A32" s="26" t="s">
        <v>22</v>
      </c>
      <c r="B32" s="57"/>
      <c r="C32" s="60"/>
      <c r="D32" s="63"/>
    </row>
    <row r="33" spans="1:4" ht="52.8">
      <c r="A33" s="26" t="s">
        <v>23</v>
      </c>
      <c r="B33" s="57"/>
      <c r="C33" s="60"/>
      <c r="D33" s="63"/>
    </row>
    <row r="34" spans="1:4" ht="27" thickBot="1">
      <c r="A34" s="21" t="s">
        <v>24</v>
      </c>
      <c r="B34" s="58"/>
      <c r="C34" s="61"/>
      <c r="D34" s="64"/>
    </row>
    <row r="36" ht="15" thickBot="1"/>
    <row r="37" spans="1:3" ht="15">
      <c r="A37" s="13" t="s">
        <v>26</v>
      </c>
      <c r="B37" s="52">
        <f>D30+D25+D20+D19+D18+D17+D16+D11+D10+D9+D8</f>
        <v>0</v>
      </c>
      <c r="C37" s="53"/>
    </row>
    <row r="38" spans="1:3" ht="15" thickBot="1">
      <c r="A38" s="14" t="s">
        <v>27</v>
      </c>
      <c r="B38" s="54">
        <f>B37*1.21</f>
        <v>0</v>
      </c>
      <c r="C38" s="55"/>
    </row>
  </sheetData>
  <sheetProtection sheet="1" objects="1" scenarios="1" selectLockedCells="1"/>
  <mergeCells count="5">
    <mergeCell ref="B37:C37"/>
    <mergeCell ref="B38:C38"/>
    <mergeCell ref="B30:B34"/>
    <mergeCell ref="C30:C34"/>
    <mergeCell ref="D30:D3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workbookViewId="0" topLeftCell="A1">
      <selection activeCell="E9" sqref="E9"/>
    </sheetView>
  </sheetViews>
  <sheetFormatPr defaultColWidth="9.140625" defaultRowHeight="15"/>
  <cols>
    <col min="1" max="4" width="9.140625" style="2" customWidth="1"/>
    <col min="5" max="5" width="18.7109375" style="2" customWidth="1"/>
    <col min="6" max="6" width="9.140625" style="2" customWidth="1"/>
    <col min="7" max="7" width="20.00390625" style="2" customWidth="1"/>
    <col min="8" max="16384" width="9.140625" style="2" customWidth="1"/>
  </cols>
  <sheetData>
    <row r="1" ht="15">
      <c r="A1" s="30" t="s">
        <v>33</v>
      </c>
    </row>
    <row r="2" ht="15">
      <c r="A2" s="30" t="s">
        <v>32</v>
      </c>
    </row>
    <row r="4" ht="15">
      <c r="A4" s="31" t="s">
        <v>31</v>
      </c>
    </row>
    <row r="5" ht="15" thickBot="1"/>
    <row r="6" spans="1:7" ht="15" thickBot="1">
      <c r="A6" s="16"/>
      <c r="B6" s="16"/>
      <c r="C6" s="16"/>
      <c r="D6" s="16"/>
      <c r="E6" s="32" t="s">
        <v>5</v>
      </c>
      <c r="F6" s="35" t="s">
        <v>30</v>
      </c>
      <c r="G6" s="36" t="s">
        <v>6</v>
      </c>
    </row>
    <row r="7" spans="1:7" ht="45" customHeight="1">
      <c r="A7" s="69" t="s">
        <v>29</v>
      </c>
      <c r="B7" s="69"/>
      <c r="C7" s="69"/>
      <c r="D7" s="69"/>
      <c r="E7" s="33"/>
      <c r="F7" s="37">
        <v>2</v>
      </c>
      <c r="G7" s="38">
        <f>E7*F7</f>
        <v>0</v>
      </c>
    </row>
    <row r="8" spans="1:7" ht="15">
      <c r="A8" s="16"/>
      <c r="B8" s="16"/>
      <c r="C8" s="16"/>
      <c r="D8" s="16"/>
      <c r="F8" s="16"/>
      <c r="G8" s="16"/>
    </row>
    <row r="9" spans="1:7" ht="45" customHeight="1">
      <c r="A9" s="69" t="s">
        <v>28</v>
      </c>
      <c r="B9" s="69"/>
      <c r="C9" s="69"/>
      <c r="D9" s="69"/>
      <c r="E9" s="34"/>
      <c r="F9" s="39">
        <v>1</v>
      </c>
      <c r="G9" s="40">
        <f>E9*F9</f>
        <v>0</v>
      </c>
    </row>
    <row r="10" ht="15" thickBot="1"/>
    <row r="11" spans="2:6" ht="15">
      <c r="B11" s="70" t="s">
        <v>6</v>
      </c>
      <c r="C11" s="71"/>
      <c r="D11" s="71"/>
      <c r="E11" s="65">
        <f>G9+G7</f>
        <v>0</v>
      </c>
      <c r="F11" s="66"/>
    </row>
    <row r="12" spans="2:6" ht="15" thickBot="1">
      <c r="B12" s="72" t="s">
        <v>25</v>
      </c>
      <c r="C12" s="73"/>
      <c r="D12" s="73"/>
      <c r="E12" s="67">
        <f>E11*1.21</f>
        <v>0</v>
      </c>
      <c r="F12" s="68"/>
    </row>
  </sheetData>
  <sheetProtection sheet="1" objects="1" scenarios="1" selectLockedCells="1"/>
  <mergeCells count="6">
    <mergeCell ref="E11:F11"/>
    <mergeCell ref="E12:F12"/>
    <mergeCell ref="A7:D7"/>
    <mergeCell ref="A9:D9"/>
    <mergeCell ref="B11:D11"/>
    <mergeCell ref="B12:D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1"/>
  <sheetViews>
    <sheetView workbookViewId="0" topLeftCell="A1">
      <selection activeCell="G6" sqref="G6"/>
    </sheetView>
  </sheetViews>
  <sheetFormatPr defaultColWidth="9.140625" defaultRowHeight="15"/>
  <cols>
    <col min="1" max="5" width="9.140625" style="2" customWidth="1"/>
    <col min="6" max="6" width="9.140625" style="2" hidden="1" customWidth="1"/>
    <col min="7" max="7" width="18.140625" style="2" customWidth="1"/>
    <col min="8" max="8" width="9.140625" style="2" customWidth="1"/>
    <col min="9" max="9" width="19.57421875" style="2" customWidth="1"/>
    <col min="10" max="16384" width="9.140625" style="2" customWidth="1"/>
  </cols>
  <sheetData>
    <row r="1" ht="17.4">
      <c r="A1" s="41" t="s">
        <v>33</v>
      </c>
    </row>
    <row r="2" ht="17.4">
      <c r="A2" s="42" t="s">
        <v>32</v>
      </c>
    </row>
    <row r="3" ht="17.4">
      <c r="A3" s="43" t="s">
        <v>41</v>
      </c>
    </row>
    <row r="4" ht="18" thickBot="1">
      <c r="A4" s="43"/>
    </row>
    <row r="5" spans="1:9" ht="15" thickBot="1">
      <c r="A5" s="16"/>
      <c r="B5" s="16"/>
      <c r="C5" s="16"/>
      <c r="D5" s="16"/>
      <c r="E5" s="16"/>
      <c r="F5" s="16"/>
      <c r="G5" s="32" t="s">
        <v>5</v>
      </c>
      <c r="H5" s="35" t="s">
        <v>30</v>
      </c>
      <c r="I5" s="36" t="s">
        <v>6</v>
      </c>
    </row>
    <row r="6" spans="1:9" ht="17.4">
      <c r="A6" s="76" t="s">
        <v>40</v>
      </c>
      <c r="B6" s="76"/>
      <c r="C6" s="76"/>
      <c r="D6" s="76"/>
      <c r="E6" s="76"/>
      <c r="F6" s="76"/>
      <c r="G6" s="33"/>
      <c r="H6" s="37">
        <v>1</v>
      </c>
      <c r="I6" s="38">
        <f>G6*H6</f>
        <v>0</v>
      </c>
    </row>
    <row r="7" spans="1:9" ht="15">
      <c r="A7" s="48"/>
      <c r="B7" s="48"/>
      <c r="C7" s="48"/>
      <c r="D7" s="48"/>
      <c r="E7" s="48"/>
      <c r="F7" s="48"/>
      <c r="H7" s="49"/>
      <c r="I7" s="16"/>
    </row>
    <row r="8" spans="1:9" ht="17.4">
      <c r="A8" s="77" t="s">
        <v>39</v>
      </c>
      <c r="B8" s="77"/>
      <c r="C8" s="77"/>
      <c r="D8" s="77"/>
      <c r="E8" s="77"/>
      <c r="F8" s="77"/>
      <c r="G8" s="34"/>
      <c r="H8" s="39">
        <v>1</v>
      </c>
      <c r="I8" s="40">
        <f>G8*H8</f>
        <v>0</v>
      </c>
    </row>
    <row r="9" spans="1:9" ht="15">
      <c r="A9" s="48"/>
      <c r="B9" s="48"/>
      <c r="C9" s="48"/>
      <c r="D9" s="48"/>
      <c r="E9" s="48"/>
      <c r="F9" s="48"/>
      <c r="H9" s="49"/>
      <c r="I9" s="16"/>
    </row>
    <row r="10" spans="1:9" ht="17.4">
      <c r="A10" s="77" t="s">
        <v>38</v>
      </c>
      <c r="B10" s="77"/>
      <c r="C10" s="77"/>
      <c r="D10" s="77"/>
      <c r="E10" s="77"/>
      <c r="F10" s="77"/>
      <c r="G10" s="34"/>
      <c r="H10" s="39">
        <v>1</v>
      </c>
      <c r="I10" s="40">
        <f>G10*H10</f>
        <v>0</v>
      </c>
    </row>
    <row r="11" spans="1:9" ht="15">
      <c r="A11" s="48"/>
      <c r="B11" s="48"/>
      <c r="C11" s="48"/>
      <c r="D11" s="48"/>
      <c r="E11" s="48"/>
      <c r="F11" s="48"/>
      <c r="H11" s="49"/>
      <c r="I11" s="16"/>
    </row>
    <row r="12" spans="1:9" ht="17.4">
      <c r="A12" s="77" t="s">
        <v>37</v>
      </c>
      <c r="B12" s="77"/>
      <c r="C12" s="77"/>
      <c r="D12" s="77"/>
      <c r="E12" s="77"/>
      <c r="F12" s="77"/>
      <c r="G12" s="34"/>
      <c r="H12" s="39">
        <v>1</v>
      </c>
      <c r="I12" s="40">
        <f>G12*H12</f>
        <v>0</v>
      </c>
    </row>
    <row r="13" spans="1:9" ht="15">
      <c r="A13" s="48"/>
      <c r="B13" s="48"/>
      <c r="C13" s="48"/>
      <c r="D13" s="48"/>
      <c r="E13" s="48"/>
      <c r="F13" s="48"/>
      <c r="H13" s="49"/>
      <c r="I13" s="16"/>
    </row>
    <row r="14" spans="1:9" ht="17.4">
      <c r="A14" s="77" t="s">
        <v>36</v>
      </c>
      <c r="B14" s="77"/>
      <c r="C14" s="77"/>
      <c r="D14" s="77"/>
      <c r="E14" s="77"/>
      <c r="F14" s="77"/>
      <c r="G14" s="34"/>
      <c r="H14" s="39">
        <v>8</v>
      </c>
      <c r="I14" s="40">
        <f>G14*H14</f>
        <v>0</v>
      </c>
    </row>
    <row r="15" spans="1:9" ht="15">
      <c r="A15" s="48"/>
      <c r="B15" s="48"/>
      <c r="C15" s="48"/>
      <c r="D15" s="48"/>
      <c r="E15" s="48"/>
      <c r="F15" s="48"/>
      <c r="H15" s="49"/>
      <c r="I15" s="16"/>
    </row>
    <row r="16" spans="1:9" ht="17.4">
      <c r="A16" s="74" t="s">
        <v>35</v>
      </c>
      <c r="B16" s="74"/>
      <c r="C16" s="74"/>
      <c r="D16" s="74"/>
      <c r="E16" s="74"/>
      <c r="F16" s="74"/>
      <c r="G16" s="34"/>
      <c r="H16" s="39">
        <v>16</v>
      </c>
      <c r="I16" s="40">
        <f>G16*H16</f>
        <v>0</v>
      </c>
    </row>
    <row r="17" spans="1:9" ht="15">
      <c r="A17" s="48"/>
      <c r="B17" s="48"/>
      <c r="C17" s="48"/>
      <c r="D17" s="48"/>
      <c r="E17" s="48"/>
      <c r="F17" s="48"/>
      <c r="H17" s="49"/>
      <c r="I17" s="16"/>
    </row>
    <row r="18" spans="1:12" ht="17.4">
      <c r="A18" s="75" t="s">
        <v>34</v>
      </c>
      <c r="B18" s="75"/>
      <c r="C18" s="75"/>
      <c r="D18" s="75"/>
      <c r="E18" s="75"/>
      <c r="F18" s="75"/>
      <c r="G18" s="34"/>
      <c r="H18" s="39">
        <v>1</v>
      </c>
      <c r="I18" s="40">
        <f>G18*H18</f>
        <v>0</v>
      </c>
      <c r="L18" s="16"/>
    </row>
    <row r="19" ht="15" thickBot="1"/>
    <row r="20" spans="3:7" ht="15">
      <c r="C20" s="70" t="s">
        <v>6</v>
      </c>
      <c r="D20" s="71"/>
      <c r="E20" s="71"/>
      <c r="F20" s="44"/>
      <c r="G20" s="45">
        <f>I6+I8+I10+I12+I14+I16+I18</f>
        <v>0</v>
      </c>
    </row>
    <row r="21" spans="3:7" ht="15" thickBot="1">
      <c r="C21" s="72" t="s">
        <v>25</v>
      </c>
      <c r="D21" s="73"/>
      <c r="E21" s="73"/>
      <c r="F21" s="46"/>
      <c r="G21" s="47">
        <f>G20*1.21</f>
        <v>0</v>
      </c>
    </row>
  </sheetData>
  <sheetProtection sheet="1" objects="1" scenarios="1" selectLockedCells="1"/>
  <mergeCells count="9">
    <mergeCell ref="A16:F16"/>
    <mergeCell ref="A18:F18"/>
    <mergeCell ref="C20:E20"/>
    <mergeCell ref="C21:E21"/>
    <mergeCell ref="A6:F6"/>
    <mergeCell ref="A8:F8"/>
    <mergeCell ref="A10:F10"/>
    <mergeCell ref="A12:F12"/>
    <mergeCell ref="A14:F14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workbookViewId="0" topLeftCell="A1">
      <selection activeCell="B4" sqref="B4"/>
    </sheetView>
  </sheetViews>
  <sheetFormatPr defaultColWidth="9.140625" defaultRowHeight="15"/>
  <cols>
    <col min="1" max="1" width="4.421875" style="78" customWidth="1"/>
    <col min="2" max="2" width="12.421875" style="79" customWidth="1"/>
    <col min="3" max="4" width="8.8515625" style="79" customWidth="1"/>
    <col min="5" max="5" width="30.8515625" style="79" customWidth="1"/>
    <col min="6" max="6" width="23.7109375" style="79" customWidth="1"/>
    <col min="7" max="7" width="8.8515625" style="79" customWidth="1"/>
    <col min="8" max="8" width="18.421875" style="79" customWidth="1"/>
    <col min="9" max="16384" width="8.8515625" style="79" customWidth="1"/>
  </cols>
  <sheetData>
    <row r="1" ht="15">
      <c r="B1" s="79" t="s">
        <v>33</v>
      </c>
    </row>
    <row r="2" ht="15">
      <c r="B2" s="79" t="s">
        <v>32</v>
      </c>
    </row>
    <row r="4" ht="15">
      <c r="B4" s="79" t="s">
        <v>57</v>
      </c>
    </row>
    <row r="5" ht="16.2" thickBot="1"/>
    <row r="6" spans="6:8" ht="16.2" thickBot="1">
      <c r="F6" s="80" t="s">
        <v>5</v>
      </c>
      <c r="G6" s="81" t="s">
        <v>30</v>
      </c>
      <c r="H6" s="82" t="s">
        <v>6</v>
      </c>
    </row>
    <row r="7" spans="1:8" ht="16.2" thickBot="1">
      <c r="A7" s="83">
        <v>1</v>
      </c>
      <c r="B7" s="84" t="s">
        <v>46</v>
      </c>
      <c r="C7" s="85"/>
      <c r="D7" s="85"/>
      <c r="E7" s="85"/>
      <c r="F7" s="86"/>
      <c r="G7" s="83">
        <v>6</v>
      </c>
      <c r="H7" s="86"/>
    </row>
    <row r="8" spans="6:8" ht="16.2" thickBot="1">
      <c r="F8" s="87"/>
      <c r="G8" s="88"/>
      <c r="H8" s="87"/>
    </row>
    <row r="9" spans="1:8" ht="16.2" thickBot="1">
      <c r="A9" s="83">
        <v>2</v>
      </c>
      <c r="B9" s="84" t="s">
        <v>47</v>
      </c>
      <c r="C9" s="85"/>
      <c r="D9" s="85"/>
      <c r="E9" s="85"/>
      <c r="F9" s="86"/>
      <c r="G9" s="83">
        <v>6</v>
      </c>
      <c r="H9" s="86"/>
    </row>
    <row r="10" spans="6:8" ht="16.2" thickBot="1">
      <c r="F10" s="87"/>
      <c r="G10" s="88"/>
      <c r="H10" s="87"/>
    </row>
    <row r="11" spans="1:8" ht="16.2" thickBot="1">
      <c r="A11" s="83">
        <v>3</v>
      </c>
      <c r="B11" s="84" t="s">
        <v>48</v>
      </c>
      <c r="C11" s="85"/>
      <c r="D11" s="85"/>
      <c r="E11" s="85"/>
      <c r="F11" s="86"/>
      <c r="G11" s="83">
        <v>2</v>
      </c>
      <c r="H11" s="86"/>
    </row>
    <row r="12" spans="6:8" ht="16.2" thickBot="1">
      <c r="F12" s="87"/>
      <c r="G12" s="88"/>
      <c r="H12" s="87"/>
    </row>
    <row r="13" spans="1:8" ht="16.2" thickBot="1">
      <c r="A13" s="83">
        <v>4</v>
      </c>
      <c r="B13" s="84" t="s">
        <v>49</v>
      </c>
      <c r="C13" s="85"/>
      <c r="D13" s="85"/>
      <c r="E13" s="85"/>
      <c r="F13" s="86"/>
      <c r="G13" s="83">
        <v>1</v>
      </c>
      <c r="H13" s="86"/>
    </row>
    <row r="14" spans="6:8" ht="16.2" thickBot="1">
      <c r="F14" s="87"/>
      <c r="G14" s="88"/>
      <c r="H14" s="87"/>
    </row>
    <row r="15" spans="1:8" ht="16.2" thickBot="1">
      <c r="A15" s="83">
        <v>5</v>
      </c>
      <c r="B15" s="84" t="s">
        <v>50</v>
      </c>
      <c r="C15" s="85"/>
      <c r="D15" s="85"/>
      <c r="E15" s="85"/>
      <c r="F15" s="86"/>
      <c r="G15" s="83">
        <v>1</v>
      </c>
      <c r="H15" s="86"/>
    </row>
    <row r="16" spans="6:8" ht="16.2" thickBot="1">
      <c r="F16" s="87"/>
      <c r="G16" s="88"/>
      <c r="H16" s="87"/>
    </row>
    <row r="17" spans="1:8" ht="16.2" thickBot="1">
      <c r="A17" s="83">
        <v>6</v>
      </c>
      <c r="B17" s="84" t="s">
        <v>51</v>
      </c>
      <c r="C17" s="85"/>
      <c r="D17" s="85"/>
      <c r="E17" s="85"/>
      <c r="F17" s="86"/>
      <c r="G17" s="83">
        <v>2</v>
      </c>
      <c r="H17" s="86"/>
    </row>
    <row r="18" spans="6:8" ht="16.2" thickBot="1">
      <c r="F18" s="87"/>
      <c r="G18" s="88"/>
      <c r="H18" s="87"/>
    </row>
    <row r="19" spans="1:8" ht="16.2" thickBot="1">
      <c r="A19" s="83">
        <v>7</v>
      </c>
      <c r="B19" s="84" t="s">
        <v>52</v>
      </c>
      <c r="C19" s="85"/>
      <c r="D19" s="85"/>
      <c r="E19" s="85"/>
      <c r="F19" s="86"/>
      <c r="G19" s="83">
        <v>1</v>
      </c>
      <c r="H19" s="86"/>
    </row>
    <row r="20" spans="6:8" ht="16.2" thickBot="1">
      <c r="F20" s="87"/>
      <c r="G20" s="88"/>
      <c r="H20" s="87"/>
    </row>
    <row r="21" spans="1:8" ht="16.2" thickBot="1">
      <c r="A21" s="83">
        <v>8</v>
      </c>
      <c r="B21" s="84" t="s">
        <v>53</v>
      </c>
      <c r="C21" s="85"/>
      <c r="D21" s="85"/>
      <c r="E21" s="85"/>
      <c r="F21" s="86"/>
      <c r="G21" s="83">
        <v>5</v>
      </c>
      <c r="H21" s="86"/>
    </row>
    <row r="22" spans="6:8" ht="16.2" thickBot="1">
      <c r="F22" s="87"/>
      <c r="G22" s="88"/>
      <c r="H22" s="87"/>
    </row>
    <row r="23" spans="1:8" ht="16.2" thickBot="1">
      <c r="A23" s="83">
        <v>9</v>
      </c>
      <c r="B23" s="84" t="s">
        <v>54</v>
      </c>
      <c r="C23" s="85"/>
      <c r="D23" s="85"/>
      <c r="E23" s="85"/>
      <c r="F23" s="86"/>
      <c r="G23" s="83">
        <v>1</v>
      </c>
      <c r="H23" s="86"/>
    </row>
    <row r="24" spans="6:8" ht="16.2" thickBot="1">
      <c r="F24" s="87"/>
      <c r="G24" s="88"/>
      <c r="H24" s="87"/>
    </row>
    <row r="25" spans="1:8" ht="16.2" thickBot="1">
      <c r="A25" s="83">
        <v>10</v>
      </c>
      <c r="B25" s="84" t="s">
        <v>55</v>
      </c>
      <c r="C25" s="85"/>
      <c r="D25" s="85"/>
      <c r="E25" s="85"/>
      <c r="F25" s="86"/>
      <c r="G25" s="83">
        <v>1</v>
      </c>
      <c r="H25" s="86"/>
    </row>
    <row r="26" spans="6:8" ht="16.2" thickBot="1">
      <c r="F26" s="87"/>
      <c r="G26" s="88"/>
      <c r="H26" s="87"/>
    </row>
    <row r="27" spans="1:8" ht="16.2" thickBot="1">
      <c r="A27" s="83">
        <v>11</v>
      </c>
      <c r="B27" s="84" t="s">
        <v>56</v>
      </c>
      <c r="C27" s="85"/>
      <c r="D27" s="85"/>
      <c r="E27" s="85"/>
      <c r="F27" s="86"/>
      <c r="G27" s="83">
        <v>1</v>
      </c>
      <c r="H27" s="86"/>
    </row>
    <row r="29" ht="16.2" thickBot="1"/>
    <row r="30" spans="3:6" ht="16.2" thickBot="1">
      <c r="C30" s="84" t="s">
        <v>6</v>
      </c>
      <c r="D30" s="89"/>
      <c r="E30" s="90"/>
      <c r="F30" s="86">
        <v>0</v>
      </c>
    </row>
    <row r="31" spans="3:6" ht="16.2" thickBot="1">
      <c r="C31" s="91" t="s">
        <v>25</v>
      </c>
      <c r="D31" s="92"/>
      <c r="E31" s="92"/>
      <c r="F31" s="93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Kýzl Michal</dc:creator>
  <cp:keywords/>
  <dc:description/>
  <cp:lastModifiedBy>uzivatel</cp:lastModifiedBy>
  <cp:lastPrinted>2019-04-18T06:44:26Z</cp:lastPrinted>
  <dcterms:created xsi:type="dcterms:W3CDTF">2018-11-13T09:22:42Z</dcterms:created>
  <dcterms:modified xsi:type="dcterms:W3CDTF">2020-04-06T09:58:15Z</dcterms:modified>
  <cp:category/>
  <cp:version/>
  <cp:contentType/>
  <cp:contentStatus/>
</cp:coreProperties>
</file>